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ganderson_semprautilities_com/Documents/User Folders/Desktop/New folder/"/>
    </mc:Choice>
  </mc:AlternateContent>
  <xr:revisionPtr revIDLastSave="0" documentId="8_{6C1BE2AF-2F01-4F2F-98A0-695EB90DCB73}" xr6:coauthVersionLast="41" xr6:coauthVersionMax="41" xr10:uidLastSave="{00000000-0000-0000-0000-000000000000}"/>
  <bookViews>
    <workbookView xWindow="-120" yWindow="-120" windowWidth="29040" windowHeight="15840" xr2:uid="{C082CA34-CFAD-4095-9896-90AA0F769EE3}"/>
  </bookViews>
  <sheets>
    <sheet name="Q2-MLCI Disribution Rat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2" l="1"/>
  <c r="D13" i="2"/>
  <c r="E13" i="2"/>
  <c r="D12" i="2"/>
  <c r="D9" i="2"/>
  <c r="E12" i="2"/>
  <c r="L65" i="2"/>
  <c r="K65" i="2"/>
  <c r="N65" i="2" s="1"/>
  <c r="Q65" i="2" s="1"/>
  <c r="I65" i="2"/>
  <c r="J65" i="2" s="1"/>
  <c r="L64" i="2"/>
  <c r="K64" i="2"/>
  <c r="N64" i="2" s="1"/>
  <c r="Q64" i="2" s="1"/>
  <c r="I64" i="2"/>
  <c r="J64" i="2" s="1"/>
  <c r="L62" i="2"/>
  <c r="K62" i="2"/>
  <c r="N62" i="2" s="1"/>
  <c r="Q62" i="2" s="1"/>
  <c r="I62" i="2"/>
  <c r="J62" i="2" s="1"/>
  <c r="L61" i="2"/>
  <c r="K61" i="2"/>
  <c r="N61" i="2" s="1"/>
  <c r="Q61" i="2" s="1"/>
  <c r="I61" i="2"/>
  <c r="J61" i="2" s="1"/>
  <c r="E11" i="2"/>
  <c r="E15" i="2"/>
  <c r="E14" i="2"/>
  <c r="E10" i="2"/>
  <c r="E8" i="2"/>
  <c r="D15" i="2"/>
  <c r="D14" i="2"/>
  <c r="D11" i="2"/>
  <c r="D10" i="2"/>
  <c r="D8" i="2"/>
  <c r="O22" i="2"/>
  <c r="O62" i="2" s="1"/>
  <c r="R62" i="2" s="1"/>
  <c r="L653" i="2"/>
  <c r="K653" i="2"/>
  <c r="N653" i="2" s="1"/>
  <c r="Q653" i="2" s="1"/>
  <c r="I653" i="2"/>
  <c r="J653" i="2" s="1"/>
  <c r="L652" i="2"/>
  <c r="O652" i="2" s="1"/>
  <c r="R652" i="2" s="1"/>
  <c r="K652" i="2"/>
  <c r="N652" i="2" s="1"/>
  <c r="Q652" i="2" s="1"/>
  <c r="I652" i="2"/>
  <c r="J652" i="2" s="1"/>
  <c r="L734" i="2"/>
  <c r="K734" i="2"/>
  <c r="N734" i="2" s="1"/>
  <c r="Q734" i="2" s="1"/>
  <c r="I734" i="2"/>
  <c r="J734" i="2" s="1"/>
  <c r="L730" i="2"/>
  <c r="K730" i="2"/>
  <c r="N730" i="2" s="1"/>
  <c r="Q730" i="2" s="1"/>
  <c r="I730" i="2"/>
  <c r="J730" i="2" s="1"/>
  <c r="L729" i="2"/>
  <c r="K729" i="2"/>
  <c r="N729" i="2" s="1"/>
  <c r="Q729" i="2" s="1"/>
  <c r="I729" i="2"/>
  <c r="J729" i="2" s="1"/>
  <c r="L728" i="2"/>
  <c r="O728" i="2" s="1"/>
  <c r="R728" i="2" s="1"/>
  <c r="K728" i="2"/>
  <c r="N728" i="2" s="1"/>
  <c r="Q728" i="2" s="1"/>
  <c r="I728" i="2"/>
  <c r="J728" i="2" s="1"/>
  <c r="L726" i="2"/>
  <c r="K726" i="2"/>
  <c r="N726" i="2" s="1"/>
  <c r="Q726" i="2" s="1"/>
  <c r="I726" i="2"/>
  <c r="J726" i="2" s="1"/>
  <c r="L725" i="2"/>
  <c r="K725" i="2"/>
  <c r="N725" i="2" s="1"/>
  <c r="Q725" i="2" s="1"/>
  <c r="I725" i="2"/>
  <c r="J725" i="2" s="1"/>
  <c r="L724" i="2"/>
  <c r="K724" i="2"/>
  <c r="N724" i="2" s="1"/>
  <c r="Q724" i="2" s="1"/>
  <c r="I724" i="2"/>
  <c r="J724" i="2" s="1"/>
  <c r="L716" i="2"/>
  <c r="O716" i="2" s="1"/>
  <c r="R716" i="2" s="1"/>
  <c r="K716" i="2"/>
  <c r="N716" i="2" s="1"/>
  <c r="Q716" i="2" s="1"/>
  <c r="I716" i="2"/>
  <c r="J716" i="2" s="1"/>
  <c r="L715" i="2"/>
  <c r="K715" i="2"/>
  <c r="N715" i="2" s="1"/>
  <c r="Q715" i="2" s="1"/>
  <c r="I715" i="2"/>
  <c r="J715" i="2" s="1"/>
  <c r="L714" i="2"/>
  <c r="K714" i="2"/>
  <c r="N714" i="2" s="1"/>
  <c r="Q714" i="2" s="1"/>
  <c r="I714" i="2"/>
  <c r="J714" i="2" s="1"/>
  <c r="L713" i="2"/>
  <c r="K713" i="2"/>
  <c r="N713" i="2" s="1"/>
  <c r="Q713" i="2" s="1"/>
  <c r="I713" i="2"/>
  <c r="J713" i="2" s="1"/>
  <c r="L707" i="2"/>
  <c r="O707" i="2" s="1"/>
  <c r="R707" i="2" s="1"/>
  <c r="K707" i="2"/>
  <c r="N707" i="2" s="1"/>
  <c r="Q707" i="2" s="1"/>
  <c r="I707" i="2"/>
  <c r="J707" i="2" s="1"/>
  <c r="L706" i="2"/>
  <c r="K706" i="2"/>
  <c r="N706" i="2" s="1"/>
  <c r="Q706" i="2" s="1"/>
  <c r="I706" i="2"/>
  <c r="J706" i="2" s="1"/>
  <c r="L705" i="2"/>
  <c r="K705" i="2"/>
  <c r="N705" i="2" s="1"/>
  <c r="Q705" i="2" s="1"/>
  <c r="I705" i="2"/>
  <c r="J705" i="2" s="1"/>
  <c r="L704" i="2"/>
  <c r="K704" i="2"/>
  <c r="N704" i="2" s="1"/>
  <c r="Q704" i="2" s="1"/>
  <c r="I704" i="2"/>
  <c r="J704" i="2" s="1"/>
  <c r="L703" i="2"/>
  <c r="K703" i="2"/>
  <c r="N703" i="2" s="1"/>
  <c r="Q703" i="2" s="1"/>
  <c r="I703" i="2"/>
  <c r="J703" i="2" s="1"/>
  <c r="L697" i="2"/>
  <c r="K697" i="2"/>
  <c r="N697" i="2" s="1"/>
  <c r="Q697" i="2" s="1"/>
  <c r="I697" i="2"/>
  <c r="J697" i="2" s="1"/>
  <c r="L696" i="2"/>
  <c r="K696" i="2"/>
  <c r="N696" i="2" s="1"/>
  <c r="Q696" i="2" s="1"/>
  <c r="I696" i="2"/>
  <c r="J696" i="2" s="1"/>
  <c r="L695" i="2"/>
  <c r="K695" i="2"/>
  <c r="N695" i="2" s="1"/>
  <c r="Q695" i="2" s="1"/>
  <c r="I695" i="2"/>
  <c r="J695" i="2" s="1"/>
  <c r="L693" i="2"/>
  <c r="O693" i="2" s="1"/>
  <c r="R693" i="2" s="1"/>
  <c r="K693" i="2"/>
  <c r="N693" i="2" s="1"/>
  <c r="Q693" i="2" s="1"/>
  <c r="I693" i="2"/>
  <c r="J693" i="2" s="1"/>
  <c r="L692" i="2"/>
  <c r="K692" i="2"/>
  <c r="N692" i="2" s="1"/>
  <c r="Q692" i="2" s="1"/>
  <c r="I692" i="2"/>
  <c r="J692" i="2" s="1"/>
  <c r="L691" i="2"/>
  <c r="K691" i="2"/>
  <c r="N691" i="2" s="1"/>
  <c r="Q691" i="2" s="1"/>
  <c r="I691" i="2"/>
  <c r="J691" i="2" s="1"/>
  <c r="L689" i="2"/>
  <c r="O689" i="2" s="1"/>
  <c r="R689" i="2" s="1"/>
  <c r="K689" i="2"/>
  <c r="N689" i="2" s="1"/>
  <c r="Q689" i="2" s="1"/>
  <c r="I689" i="2"/>
  <c r="J689" i="2" s="1"/>
  <c r="L688" i="2"/>
  <c r="O688" i="2" s="1"/>
  <c r="R688" i="2" s="1"/>
  <c r="K688" i="2"/>
  <c r="N688" i="2" s="1"/>
  <c r="Q688" i="2" s="1"/>
  <c r="I688" i="2"/>
  <c r="J688" i="2" s="1"/>
  <c r="L687" i="2"/>
  <c r="O687" i="2" s="1"/>
  <c r="R687" i="2" s="1"/>
  <c r="K687" i="2"/>
  <c r="N687" i="2" s="1"/>
  <c r="Q687" i="2" s="1"/>
  <c r="I687" i="2"/>
  <c r="J687" i="2" s="1"/>
  <c r="L685" i="2"/>
  <c r="O685" i="2" s="1"/>
  <c r="R685" i="2" s="1"/>
  <c r="K685" i="2"/>
  <c r="N685" i="2" s="1"/>
  <c r="Q685" i="2" s="1"/>
  <c r="I685" i="2"/>
  <c r="J685" i="2" s="1"/>
  <c r="L684" i="2"/>
  <c r="O684" i="2" s="1"/>
  <c r="R684" i="2" s="1"/>
  <c r="K684" i="2"/>
  <c r="N684" i="2" s="1"/>
  <c r="Q684" i="2" s="1"/>
  <c r="I684" i="2"/>
  <c r="J684" i="2" s="1"/>
  <c r="L683" i="2"/>
  <c r="O683" i="2" s="1"/>
  <c r="R683" i="2" s="1"/>
  <c r="K683" i="2"/>
  <c r="N683" i="2" s="1"/>
  <c r="Q683" i="2" s="1"/>
  <c r="I683" i="2"/>
  <c r="J683" i="2" s="1"/>
  <c r="L681" i="2"/>
  <c r="O681" i="2" s="1"/>
  <c r="R681" i="2" s="1"/>
  <c r="K681" i="2"/>
  <c r="N681" i="2" s="1"/>
  <c r="Q681" i="2" s="1"/>
  <c r="I681" i="2"/>
  <c r="J681" i="2" s="1"/>
  <c r="L680" i="2"/>
  <c r="K680" i="2"/>
  <c r="N680" i="2" s="1"/>
  <c r="Q680" i="2" s="1"/>
  <c r="I680" i="2"/>
  <c r="J680" i="2" s="1"/>
  <c r="L679" i="2"/>
  <c r="O679" i="2" s="1"/>
  <c r="R679" i="2" s="1"/>
  <c r="K679" i="2"/>
  <c r="N679" i="2" s="1"/>
  <c r="Q679" i="2" s="1"/>
  <c r="I679" i="2"/>
  <c r="J679" i="2" s="1"/>
  <c r="L677" i="2"/>
  <c r="O677" i="2" s="1"/>
  <c r="R677" i="2" s="1"/>
  <c r="K677" i="2"/>
  <c r="N677" i="2" s="1"/>
  <c r="Q677" i="2" s="1"/>
  <c r="I677" i="2"/>
  <c r="J677" i="2" s="1"/>
  <c r="L676" i="2"/>
  <c r="O676" i="2" s="1"/>
  <c r="R676" i="2" s="1"/>
  <c r="K676" i="2"/>
  <c r="N676" i="2" s="1"/>
  <c r="Q676" i="2" s="1"/>
  <c r="I676" i="2"/>
  <c r="J676" i="2" s="1"/>
  <c r="L675" i="2"/>
  <c r="O675" i="2" s="1"/>
  <c r="R675" i="2" s="1"/>
  <c r="K675" i="2"/>
  <c r="N675" i="2" s="1"/>
  <c r="Q675" i="2" s="1"/>
  <c r="I675" i="2"/>
  <c r="J675" i="2" s="1"/>
  <c r="L673" i="2"/>
  <c r="O673" i="2" s="1"/>
  <c r="R673" i="2" s="1"/>
  <c r="K673" i="2"/>
  <c r="N673" i="2" s="1"/>
  <c r="Q673" i="2" s="1"/>
  <c r="I673" i="2"/>
  <c r="J673" i="2" s="1"/>
  <c r="L672" i="2"/>
  <c r="O672" i="2" s="1"/>
  <c r="R672" i="2" s="1"/>
  <c r="K672" i="2"/>
  <c r="N672" i="2" s="1"/>
  <c r="Q672" i="2" s="1"/>
  <c r="I672" i="2"/>
  <c r="J672" i="2" s="1"/>
  <c r="L671" i="2"/>
  <c r="O671" i="2" s="1"/>
  <c r="R671" i="2" s="1"/>
  <c r="K671" i="2"/>
  <c r="N671" i="2" s="1"/>
  <c r="Q671" i="2" s="1"/>
  <c r="I671" i="2"/>
  <c r="J671" i="2" s="1"/>
  <c r="L651" i="2"/>
  <c r="K651" i="2"/>
  <c r="N651" i="2" s="1"/>
  <c r="Q651" i="2" s="1"/>
  <c r="I651" i="2"/>
  <c r="J651" i="2" s="1"/>
  <c r="L650" i="2"/>
  <c r="O650" i="2" s="1"/>
  <c r="R650" i="2" s="1"/>
  <c r="K650" i="2"/>
  <c r="N650" i="2" s="1"/>
  <c r="Q650" i="2" s="1"/>
  <c r="I650" i="2"/>
  <c r="J650" i="2" s="1"/>
  <c r="L649" i="2"/>
  <c r="O649" i="2" s="1"/>
  <c r="R649" i="2" s="1"/>
  <c r="K649" i="2"/>
  <c r="N649" i="2" s="1"/>
  <c r="Q649" i="2" s="1"/>
  <c r="I649" i="2"/>
  <c r="J649" i="2" s="1"/>
  <c r="L648" i="2"/>
  <c r="O648" i="2" s="1"/>
  <c r="R648" i="2" s="1"/>
  <c r="K648" i="2"/>
  <c r="N648" i="2" s="1"/>
  <c r="Q648" i="2" s="1"/>
  <c r="I648" i="2"/>
  <c r="J648" i="2" s="1"/>
  <c r="L597" i="2"/>
  <c r="K597" i="2"/>
  <c r="N597" i="2" s="1"/>
  <c r="Q597" i="2" s="1"/>
  <c r="I597" i="2"/>
  <c r="J597" i="2" s="1"/>
  <c r="L596" i="2"/>
  <c r="O596" i="2" s="1"/>
  <c r="R596" i="2" s="1"/>
  <c r="K596" i="2"/>
  <c r="N596" i="2" s="1"/>
  <c r="Q596" i="2" s="1"/>
  <c r="I596" i="2"/>
  <c r="J596" i="2" s="1"/>
  <c r="L595" i="2"/>
  <c r="O595" i="2" s="1"/>
  <c r="R595" i="2" s="1"/>
  <c r="K595" i="2"/>
  <c r="N595" i="2" s="1"/>
  <c r="Q595" i="2" s="1"/>
  <c r="I595" i="2"/>
  <c r="J595" i="2" s="1"/>
  <c r="L617" i="2"/>
  <c r="O617" i="2" s="1"/>
  <c r="R617" i="2" s="1"/>
  <c r="K617" i="2"/>
  <c r="N617" i="2" s="1"/>
  <c r="Q617" i="2" s="1"/>
  <c r="I617" i="2"/>
  <c r="J617" i="2" s="1"/>
  <c r="L616" i="2"/>
  <c r="K616" i="2"/>
  <c r="N616" i="2" s="1"/>
  <c r="Q616" i="2" s="1"/>
  <c r="I616" i="2"/>
  <c r="J616" i="2" s="1"/>
  <c r="L615" i="2"/>
  <c r="O615" i="2" s="1"/>
  <c r="R615" i="2" s="1"/>
  <c r="K615" i="2"/>
  <c r="N615" i="2" s="1"/>
  <c r="Q615" i="2" s="1"/>
  <c r="I615" i="2"/>
  <c r="J615" i="2" s="1"/>
  <c r="L619" i="2"/>
  <c r="O619" i="2" s="1"/>
  <c r="R619" i="2" s="1"/>
  <c r="K619" i="2"/>
  <c r="N619" i="2" s="1"/>
  <c r="Q619" i="2" s="1"/>
  <c r="I619" i="2"/>
  <c r="J619" i="2" s="1"/>
  <c r="L641" i="2"/>
  <c r="O641" i="2" s="1"/>
  <c r="R641" i="2" s="1"/>
  <c r="K641" i="2"/>
  <c r="N641" i="2" s="1"/>
  <c r="Q641" i="2" s="1"/>
  <c r="I641" i="2"/>
  <c r="J641" i="2" s="1"/>
  <c r="L640" i="2"/>
  <c r="O640" i="2" s="1"/>
  <c r="R640" i="2" s="1"/>
  <c r="K640" i="2"/>
  <c r="N640" i="2" s="1"/>
  <c r="Q640" i="2" s="1"/>
  <c r="I640" i="2"/>
  <c r="J640" i="2" s="1"/>
  <c r="L639" i="2"/>
  <c r="O639" i="2" s="1"/>
  <c r="R639" i="2" s="1"/>
  <c r="K639" i="2"/>
  <c r="N639" i="2" s="1"/>
  <c r="Q639" i="2" s="1"/>
  <c r="I639" i="2"/>
  <c r="J639" i="2" s="1"/>
  <c r="L637" i="2"/>
  <c r="O637" i="2" s="1"/>
  <c r="R637" i="2" s="1"/>
  <c r="K637" i="2"/>
  <c r="N637" i="2" s="1"/>
  <c r="Q637" i="2" s="1"/>
  <c r="I637" i="2"/>
  <c r="J637" i="2" s="1"/>
  <c r="L636" i="2"/>
  <c r="O636" i="2" s="1"/>
  <c r="R636" i="2" s="1"/>
  <c r="K636" i="2"/>
  <c r="N636" i="2" s="1"/>
  <c r="Q636" i="2" s="1"/>
  <c r="I636" i="2"/>
  <c r="J636" i="2" s="1"/>
  <c r="L635" i="2"/>
  <c r="O635" i="2" s="1"/>
  <c r="R635" i="2" s="1"/>
  <c r="K635" i="2"/>
  <c r="N635" i="2" s="1"/>
  <c r="Q635" i="2" s="1"/>
  <c r="I635" i="2"/>
  <c r="J635" i="2" s="1"/>
  <c r="L633" i="2"/>
  <c r="O633" i="2" s="1"/>
  <c r="R633" i="2" s="1"/>
  <c r="K633" i="2"/>
  <c r="N633" i="2" s="1"/>
  <c r="Q633" i="2" s="1"/>
  <c r="I633" i="2"/>
  <c r="J633" i="2" s="1"/>
  <c r="L632" i="2"/>
  <c r="O632" i="2" s="1"/>
  <c r="R632" i="2" s="1"/>
  <c r="K632" i="2"/>
  <c r="N632" i="2" s="1"/>
  <c r="Q632" i="2" s="1"/>
  <c r="I632" i="2"/>
  <c r="J632" i="2" s="1"/>
  <c r="L631" i="2"/>
  <c r="O631" i="2" s="1"/>
  <c r="R631" i="2" s="1"/>
  <c r="K631" i="2"/>
  <c r="N631" i="2" s="1"/>
  <c r="Q631" i="2" s="1"/>
  <c r="I631" i="2"/>
  <c r="J631" i="2" s="1"/>
  <c r="L629" i="2"/>
  <c r="O629" i="2" s="1"/>
  <c r="R629" i="2" s="1"/>
  <c r="K629" i="2"/>
  <c r="N629" i="2" s="1"/>
  <c r="Q629" i="2" s="1"/>
  <c r="I629" i="2"/>
  <c r="J629" i="2" s="1"/>
  <c r="L628" i="2"/>
  <c r="O628" i="2" s="1"/>
  <c r="R628" i="2" s="1"/>
  <c r="K628" i="2"/>
  <c r="N628" i="2" s="1"/>
  <c r="Q628" i="2" s="1"/>
  <c r="I628" i="2"/>
  <c r="J628" i="2" s="1"/>
  <c r="L627" i="2"/>
  <c r="O627" i="2" s="1"/>
  <c r="R627" i="2" s="1"/>
  <c r="K627" i="2"/>
  <c r="N627" i="2" s="1"/>
  <c r="Q627" i="2" s="1"/>
  <c r="I627" i="2"/>
  <c r="J627" i="2" s="1"/>
  <c r="L625" i="2"/>
  <c r="O625" i="2" s="1"/>
  <c r="R625" i="2" s="1"/>
  <c r="K625" i="2"/>
  <c r="N625" i="2" s="1"/>
  <c r="Q625" i="2" s="1"/>
  <c r="I625" i="2"/>
  <c r="J625" i="2" s="1"/>
  <c r="L624" i="2"/>
  <c r="O624" i="2" s="1"/>
  <c r="R624" i="2" s="1"/>
  <c r="K624" i="2"/>
  <c r="N624" i="2" s="1"/>
  <c r="Q624" i="2" s="1"/>
  <c r="I624" i="2"/>
  <c r="J624" i="2" s="1"/>
  <c r="L623" i="2"/>
  <c r="O623" i="2" s="1"/>
  <c r="R623" i="2" s="1"/>
  <c r="K623" i="2"/>
  <c r="N623" i="2" s="1"/>
  <c r="Q623" i="2" s="1"/>
  <c r="I623" i="2"/>
  <c r="J623" i="2" s="1"/>
  <c r="L621" i="2"/>
  <c r="O621" i="2" s="1"/>
  <c r="R621" i="2" s="1"/>
  <c r="K621" i="2"/>
  <c r="N621" i="2" s="1"/>
  <c r="Q621" i="2" s="1"/>
  <c r="I621" i="2"/>
  <c r="J621" i="2" s="1"/>
  <c r="L620" i="2"/>
  <c r="O620" i="2" s="1"/>
  <c r="R620" i="2" s="1"/>
  <c r="K620" i="2"/>
  <c r="N620" i="2" s="1"/>
  <c r="Q620" i="2" s="1"/>
  <c r="I620" i="2"/>
  <c r="J620" i="2" s="1"/>
  <c r="L589" i="2"/>
  <c r="O589" i="2" s="1"/>
  <c r="R589" i="2" s="1"/>
  <c r="K589" i="2"/>
  <c r="N589" i="2" s="1"/>
  <c r="Q589" i="2" s="1"/>
  <c r="I589" i="2"/>
  <c r="J589" i="2" s="1"/>
  <c r="L588" i="2"/>
  <c r="O588" i="2" s="1"/>
  <c r="R588" i="2" s="1"/>
  <c r="K588" i="2"/>
  <c r="N588" i="2" s="1"/>
  <c r="Q588" i="2" s="1"/>
  <c r="I588" i="2"/>
  <c r="J588" i="2" s="1"/>
  <c r="L587" i="2"/>
  <c r="O587" i="2" s="1"/>
  <c r="R587" i="2" s="1"/>
  <c r="K587" i="2"/>
  <c r="N587" i="2" s="1"/>
  <c r="Q587" i="2" s="1"/>
  <c r="I587" i="2"/>
  <c r="J587" i="2" s="1"/>
  <c r="L585" i="2"/>
  <c r="O585" i="2" s="1"/>
  <c r="R585" i="2" s="1"/>
  <c r="K585" i="2"/>
  <c r="N585" i="2" s="1"/>
  <c r="Q585" i="2" s="1"/>
  <c r="I585" i="2"/>
  <c r="J585" i="2" s="1"/>
  <c r="L584" i="2"/>
  <c r="O584" i="2" s="1"/>
  <c r="R584" i="2" s="1"/>
  <c r="K584" i="2"/>
  <c r="N584" i="2" s="1"/>
  <c r="Q584" i="2" s="1"/>
  <c r="I584" i="2"/>
  <c r="J584" i="2" s="1"/>
  <c r="L583" i="2"/>
  <c r="O583" i="2" s="1"/>
  <c r="R583" i="2" s="1"/>
  <c r="K583" i="2"/>
  <c r="N583" i="2" s="1"/>
  <c r="Q583" i="2" s="1"/>
  <c r="I583" i="2"/>
  <c r="J583" i="2" s="1"/>
  <c r="L581" i="2"/>
  <c r="O581" i="2" s="1"/>
  <c r="R581" i="2" s="1"/>
  <c r="K581" i="2"/>
  <c r="N581" i="2" s="1"/>
  <c r="Q581" i="2" s="1"/>
  <c r="I581" i="2"/>
  <c r="J581" i="2" s="1"/>
  <c r="L580" i="2"/>
  <c r="O580" i="2" s="1"/>
  <c r="R580" i="2" s="1"/>
  <c r="K580" i="2"/>
  <c r="N580" i="2" s="1"/>
  <c r="Q580" i="2" s="1"/>
  <c r="I580" i="2"/>
  <c r="J580" i="2" s="1"/>
  <c r="L579" i="2"/>
  <c r="O579" i="2" s="1"/>
  <c r="R579" i="2" s="1"/>
  <c r="K579" i="2"/>
  <c r="N579" i="2" s="1"/>
  <c r="Q579" i="2" s="1"/>
  <c r="I579" i="2"/>
  <c r="J579" i="2" s="1"/>
  <c r="L577" i="2"/>
  <c r="O577" i="2" s="1"/>
  <c r="R577" i="2" s="1"/>
  <c r="K577" i="2"/>
  <c r="N577" i="2" s="1"/>
  <c r="Q577" i="2" s="1"/>
  <c r="I577" i="2"/>
  <c r="J577" i="2" s="1"/>
  <c r="L576" i="2"/>
  <c r="O576" i="2" s="1"/>
  <c r="R576" i="2" s="1"/>
  <c r="K576" i="2"/>
  <c r="N576" i="2" s="1"/>
  <c r="Q576" i="2" s="1"/>
  <c r="I576" i="2"/>
  <c r="J576" i="2" s="1"/>
  <c r="L575" i="2"/>
  <c r="O575" i="2" s="1"/>
  <c r="R575" i="2" s="1"/>
  <c r="K575" i="2"/>
  <c r="N575" i="2" s="1"/>
  <c r="Q575" i="2" s="1"/>
  <c r="I575" i="2"/>
  <c r="J575" i="2" s="1"/>
  <c r="L573" i="2"/>
  <c r="O573" i="2" s="1"/>
  <c r="R573" i="2" s="1"/>
  <c r="K573" i="2"/>
  <c r="N573" i="2" s="1"/>
  <c r="Q573" i="2" s="1"/>
  <c r="I573" i="2"/>
  <c r="J573" i="2" s="1"/>
  <c r="L572" i="2"/>
  <c r="O572" i="2" s="1"/>
  <c r="R572" i="2" s="1"/>
  <c r="K572" i="2"/>
  <c r="N572" i="2" s="1"/>
  <c r="Q572" i="2" s="1"/>
  <c r="I572" i="2"/>
  <c r="J572" i="2" s="1"/>
  <c r="L571" i="2"/>
  <c r="O571" i="2" s="1"/>
  <c r="R571" i="2" s="1"/>
  <c r="K571" i="2"/>
  <c r="N571" i="2" s="1"/>
  <c r="Q571" i="2" s="1"/>
  <c r="I571" i="2"/>
  <c r="J571" i="2" s="1"/>
  <c r="L569" i="2"/>
  <c r="O569" i="2" s="1"/>
  <c r="R569" i="2" s="1"/>
  <c r="K569" i="2"/>
  <c r="N569" i="2" s="1"/>
  <c r="Q569" i="2" s="1"/>
  <c r="I569" i="2"/>
  <c r="J569" i="2" s="1"/>
  <c r="L568" i="2"/>
  <c r="O568" i="2" s="1"/>
  <c r="R568" i="2" s="1"/>
  <c r="K568" i="2"/>
  <c r="N568" i="2" s="1"/>
  <c r="Q568" i="2" s="1"/>
  <c r="I568" i="2"/>
  <c r="J568" i="2" s="1"/>
  <c r="L567" i="2"/>
  <c r="O567" i="2" s="1"/>
  <c r="R567" i="2" s="1"/>
  <c r="K567" i="2"/>
  <c r="N567" i="2" s="1"/>
  <c r="Q567" i="2" s="1"/>
  <c r="I567" i="2"/>
  <c r="J567" i="2" s="1"/>
  <c r="L565" i="2"/>
  <c r="O565" i="2" s="1"/>
  <c r="R565" i="2" s="1"/>
  <c r="K565" i="2"/>
  <c r="N565" i="2" s="1"/>
  <c r="Q565" i="2" s="1"/>
  <c r="I565" i="2"/>
  <c r="J565" i="2" s="1"/>
  <c r="L564" i="2"/>
  <c r="O564" i="2" s="1"/>
  <c r="R564" i="2" s="1"/>
  <c r="K564" i="2"/>
  <c r="N564" i="2" s="1"/>
  <c r="Q564" i="2" s="1"/>
  <c r="I564" i="2"/>
  <c r="J564" i="2" s="1"/>
  <c r="L563" i="2"/>
  <c r="O563" i="2" s="1"/>
  <c r="R563" i="2" s="1"/>
  <c r="K563" i="2"/>
  <c r="N563" i="2" s="1"/>
  <c r="Q563" i="2" s="1"/>
  <c r="I563" i="2"/>
  <c r="J563" i="2" s="1"/>
  <c r="L545" i="2"/>
  <c r="O545" i="2" s="1"/>
  <c r="R545" i="2" s="1"/>
  <c r="K545" i="2"/>
  <c r="N545" i="2" s="1"/>
  <c r="Q545" i="2" s="1"/>
  <c r="I545" i="2"/>
  <c r="J545" i="2" s="1"/>
  <c r="L544" i="2"/>
  <c r="O544" i="2" s="1"/>
  <c r="R544" i="2" s="1"/>
  <c r="K544" i="2"/>
  <c r="N544" i="2" s="1"/>
  <c r="Q544" i="2" s="1"/>
  <c r="I544" i="2"/>
  <c r="J544" i="2" s="1"/>
  <c r="L543" i="2"/>
  <c r="O543" i="2" s="1"/>
  <c r="R543" i="2" s="1"/>
  <c r="K543" i="2"/>
  <c r="N543" i="2" s="1"/>
  <c r="Q543" i="2" s="1"/>
  <c r="I543" i="2"/>
  <c r="J543" i="2" s="1"/>
  <c r="L534" i="2"/>
  <c r="O534" i="2" s="1"/>
  <c r="R534" i="2" s="1"/>
  <c r="K534" i="2"/>
  <c r="N534" i="2" s="1"/>
  <c r="Q534" i="2" s="1"/>
  <c r="I534" i="2"/>
  <c r="J534" i="2" s="1"/>
  <c r="L533" i="2"/>
  <c r="O533" i="2" s="1"/>
  <c r="R533" i="2" s="1"/>
  <c r="K533" i="2"/>
  <c r="N533" i="2" s="1"/>
  <c r="Q533" i="2" s="1"/>
  <c r="I533" i="2"/>
  <c r="J533" i="2" s="1"/>
  <c r="L528" i="2"/>
  <c r="O528" i="2" s="1"/>
  <c r="R528" i="2" s="1"/>
  <c r="K528" i="2"/>
  <c r="N528" i="2" s="1"/>
  <c r="Q528" i="2" s="1"/>
  <c r="I528" i="2"/>
  <c r="J528" i="2" s="1"/>
  <c r="L527" i="2"/>
  <c r="O527" i="2" s="1"/>
  <c r="R527" i="2" s="1"/>
  <c r="K527" i="2"/>
  <c r="N527" i="2" s="1"/>
  <c r="Q527" i="2" s="1"/>
  <c r="I527" i="2"/>
  <c r="J527" i="2" s="1"/>
  <c r="L522" i="2"/>
  <c r="O522" i="2" s="1"/>
  <c r="R522" i="2" s="1"/>
  <c r="K522" i="2"/>
  <c r="N522" i="2" s="1"/>
  <c r="Q522" i="2" s="1"/>
  <c r="I522" i="2"/>
  <c r="J522" i="2" s="1"/>
  <c r="L521" i="2"/>
  <c r="O521" i="2" s="1"/>
  <c r="R521" i="2" s="1"/>
  <c r="K521" i="2"/>
  <c r="N521" i="2" s="1"/>
  <c r="Q521" i="2" s="1"/>
  <c r="I521" i="2"/>
  <c r="J521" i="2" s="1"/>
  <c r="L516" i="2"/>
  <c r="O516" i="2" s="1"/>
  <c r="R516" i="2" s="1"/>
  <c r="K516" i="2"/>
  <c r="N516" i="2" s="1"/>
  <c r="Q516" i="2" s="1"/>
  <c r="I516" i="2"/>
  <c r="J516" i="2" s="1"/>
  <c r="L515" i="2"/>
  <c r="O515" i="2" s="1"/>
  <c r="R515" i="2" s="1"/>
  <c r="K515" i="2"/>
  <c r="N515" i="2" s="1"/>
  <c r="Q515" i="2" s="1"/>
  <c r="I515" i="2"/>
  <c r="J515" i="2" s="1"/>
  <c r="L510" i="2"/>
  <c r="O510" i="2" s="1"/>
  <c r="R510" i="2" s="1"/>
  <c r="K510" i="2"/>
  <c r="N510" i="2" s="1"/>
  <c r="Q510" i="2" s="1"/>
  <c r="I510" i="2"/>
  <c r="J510" i="2" s="1"/>
  <c r="L509" i="2"/>
  <c r="O509" i="2" s="1"/>
  <c r="R509" i="2" s="1"/>
  <c r="K509" i="2"/>
  <c r="N509" i="2" s="1"/>
  <c r="Q509" i="2" s="1"/>
  <c r="I509" i="2"/>
  <c r="J509" i="2" s="1"/>
  <c r="L504" i="2"/>
  <c r="O504" i="2" s="1"/>
  <c r="R504" i="2" s="1"/>
  <c r="K504" i="2"/>
  <c r="N504" i="2" s="1"/>
  <c r="Q504" i="2" s="1"/>
  <c r="I504" i="2"/>
  <c r="J504" i="2" s="1"/>
  <c r="L503" i="2"/>
  <c r="O503" i="2" s="1"/>
  <c r="R503" i="2" s="1"/>
  <c r="K503" i="2"/>
  <c r="N503" i="2" s="1"/>
  <c r="Q503" i="2" s="1"/>
  <c r="I503" i="2"/>
  <c r="J503" i="2" s="1"/>
  <c r="L501" i="2"/>
  <c r="O501" i="2" s="1"/>
  <c r="R501" i="2" s="1"/>
  <c r="K501" i="2"/>
  <c r="N501" i="2" s="1"/>
  <c r="Q501" i="2" s="1"/>
  <c r="I501" i="2"/>
  <c r="J501" i="2" s="1"/>
  <c r="L500" i="2"/>
  <c r="O500" i="2" s="1"/>
  <c r="R500" i="2" s="1"/>
  <c r="K500" i="2"/>
  <c r="N500" i="2" s="1"/>
  <c r="Q500" i="2" s="1"/>
  <c r="I500" i="2"/>
  <c r="J500" i="2" s="1"/>
  <c r="L499" i="2"/>
  <c r="O499" i="2" s="1"/>
  <c r="R499" i="2" s="1"/>
  <c r="K499" i="2"/>
  <c r="N499" i="2" s="1"/>
  <c r="Q499" i="2" s="1"/>
  <c r="I499" i="2"/>
  <c r="J499" i="2" s="1"/>
  <c r="L498" i="2"/>
  <c r="O498" i="2" s="1"/>
  <c r="R498" i="2" s="1"/>
  <c r="K498" i="2"/>
  <c r="N498" i="2" s="1"/>
  <c r="Q498" i="2" s="1"/>
  <c r="I498" i="2"/>
  <c r="J498" i="2" s="1"/>
  <c r="L497" i="2"/>
  <c r="O497" i="2" s="1"/>
  <c r="R497" i="2" s="1"/>
  <c r="K497" i="2"/>
  <c r="N497" i="2" s="1"/>
  <c r="Q497" i="2" s="1"/>
  <c r="I497" i="2"/>
  <c r="J497" i="2" s="1"/>
  <c r="L471" i="2"/>
  <c r="O471" i="2" s="1"/>
  <c r="R471" i="2" s="1"/>
  <c r="K471" i="2"/>
  <c r="N471" i="2" s="1"/>
  <c r="Q471" i="2" s="1"/>
  <c r="I471" i="2"/>
  <c r="J471" i="2" s="1"/>
  <c r="L470" i="2"/>
  <c r="O470" i="2" s="1"/>
  <c r="R470" i="2" s="1"/>
  <c r="K470" i="2"/>
  <c r="N470" i="2" s="1"/>
  <c r="Q470" i="2" s="1"/>
  <c r="I470" i="2"/>
  <c r="J470" i="2" s="1"/>
  <c r="L469" i="2"/>
  <c r="O469" i="2" s="1"/>
  <c r="R469" i="2" s="1"/>
  <c r="K469" i="2"/>
  <c r="N469" i="2" s="1"/>
  <c r="Q469" i="2" s="1"/>
  <c r="I469" i="2"/>
  <c r="J469" i="2" s="1"/>
  <c r="L468" i="2"/>
  <c r="O468" i="2" s="1"/>
  <c r="R468" i="2" s="1"/>
  <c r="K468" i="2"/>
  <c r="N468" i="2" s="1"/>
  <c r="Q468" i="2" s="1"/>
  <c r="I468" i="2"/>
  <c r="J468" i="2" s="1"/>
  <c r="L467" i="2"/>
  <c r="O467" i="2" s="1"/>
  <c r="R467" i="2" s="1"/>
  <c r="K467" i="2"/>
  <c r="N467" i="2" s="1"/>
  <c r="Q467" i="2" s="1"/>
  <c r="I467" i="2"/>
  <c r="J467" i="2" s="1"/>
  <c r="L466" i="2"/>
  <c r="O466" i="2" s="1"/>
  <c r="R466" i="2" s="1"/>
  <c r="K466" i="2"/>
  <c r="N466" i="2" s="1"/>
  <c r="Q466" i="2" s="1"/>
  <c r="I466" i="2"/>
  <c r="J466" i="2" s="1"/>
  <c r="L465" i="2"/>
  <c r="O465" i="2" s="1"/>
  <c r="R465" i="2" s="1"/>
  <c r="K465" i="2"/>
  <c r="N465" i="2" s="1"/>
  <c r="Q465" i="2" s="1"/>
  <c r="I465" i="2"/>
  <c r="J465" i="2" s="1"/>
  <c r="L464" i="2"/>
  <c r="O464" i="2" s="1"/>
  <c r="R464" i="2" s="1"/>
  <c r="K464" i="2"/>
  <c r="N464" i="2" s="1"/>
  <c r="Q464" i="2" s="1"/>
  <c r="I464" i="2"/>
  <c r="J464" i="2" s="1"/>
  <c r="L463" i="2"/>
  <c r="O463" i="2" s="1"/>
  <c r="R463" i="2" s="1"/>
  <c r="K463" i="2"/>
  <c r="N463" i="2" s="1"/>
  <c r="Q463" i="2" s="1"/>
  <c r="I463" i="2"/>
  <c r="J463" i="2" s="1"/>
  <c r="L462" i="2"/>
  <c r="O462" i="2" s="1"/>
  <c r="R462" i="2" s="1"/>
  <c r="K462" i="2"/>
  <c r="N462" i="2" s="1"/>
  <c r="Q462" i="2" s="1"/>
  <c r="I462" i="2"/>
  <c r="J462" i="2" s="1"/>
  <c r="L459" i="2"/>
  <c r="O459" i="2" s="1"/>
  <c r="R459" i="2" s="1"/>
  <c r="K459" i="2"/>
  <c r="N459" i="2" s="1"/>
  <c r="Q459" i="2" s="1"/>
  <c r="I459" i="2"/>
  <c r="J459" i="2" s="1"/>
  <c r="L458" i="2"/>
  <c r="O458" i="2" s="1"/>
  <c r="R458" i="2" s="1"/>
  <c r="K458" i="2"/>
  <c r="N458" i="2" s="1"/>
  <c r="Q458" i="2" s="1"/>
  <c r="I458" i="2"/>
  <c r="J458" i="2" s="1"/>
  <c r="L457" i="2"/>
  <c r="O457" i="2" s="1"/>
  <c r="R457" i="2" s="1"/>
  <c r="K457" i="2"/>
  <c r="N457" i="2" s="1"/>
  <c r="Q457" i="2" s="1"/>
  <c r="I457" i="2"/>
  <c r="J457" i="2" s="1"/>
  <c r="L456" i="2"/>
  <c r="O456" i="2" s="1"/>
  <c r="R456" i="2" s="1"/>
  <c r="K456" i="2"/>
  <c r="N456" i="2" s="1"/>
  <c r="Q456" i="2" s="1"/>
  <c r="I456" i="2"/>
  <c r="J456" i="2" s="1"/>
  <c r="L455" i="2"/>
  <c r="O455" i="2" s="1"/>
  <c r="R455" i="2" s="1"/>
  <c r="K455" i="2"/>
  <c r="N455" i="2" s="1"/>
  <c r="Q455" i="2" s="1"/>
  <c r="I455" i="2"/>
  <c r="J455" i="2" s="1"/>
  <c r="L449" i="2"/>
  <c r="O449" i="2" s="1"/>
  <c r="R449" i="2" s="1"/>
  <c r="K449" i="2"/>
  <c r="N449" i="2" s="1"/>
  <c r="Q449" i="2" s="1"/>
  <c r="I449" i="2"/>
  <c r="J449" i="2" s="1"/>
  <c r="L448" i="2"/>
  <c r="O448" i="2" s="1"/>
  <c r="R448" i="2" s="1"/>
  <c r="K448" i="2"/>
  <c r="N448" i="2" s="1"/>
  <c r="Q448" i="2" s="1"/>
  <c r="I448" i="2"/>
  <c r="J448" i="2" s="1"/>
  <c r="L447" i="2"/>
  <c r="O447" i="2" s="1"/>
  <c r="R447" i="2" s="1"/>
  <c r="K447" i="2"/>
  <c r="N447" i="2" s="1"/>
  <c r="Q447" i="2" s="1"/>
  <c r="I447" i="2"/>
  <c r="J447" i="2" s="1"/>
  <c r="L446" i="2"/>
  <c r="O446" i="2" s="1"/>
  <c r="R446" i="2" s="1"/>
  <c r="K446" i="2"/>
  <c r="N446" i="2" s="1"/>
  <c r="Q446" i="2" s="1"/>
  <c r="I446" i="2"/>
  <c r="J446" i="2" s="1"/>
  <c r="L445" i="2"/>
  <c r="O445" i="2" s="1"/>
  <c r="R445" i="2" s="1"/>
  <c r="K445" i="2"/>
  <c r="N445" i="2" s="1"/>
  <c r="Q445" i="2" s="1"/>
  <c r="I445" i="2"/>
  <c r="J445" i="2" s="1"/>
  <c r="L443" i="2"/>
  <c r="O443" i="2" s="1"/>
  <c r="R443" i="2" s="1"/>
  <c r="K443" i="2"/>
  <c r="N443" i="2" s="1"/>
  <c r="Q443" i="2" s="1"/>
  <c r="I443" i="2"/>
  <c r="J443" i="2" s="1"/>
  <c r="L442" i="2"/>
  <c r="O442" i="2" s="1"/>
  <c r="R442" i="2" s="1"/>
  <c r="K442" i="2"/>
  <c r="N442" i="2" s="1"/>
  <c r="Q442" i="2" s="1"/>
  <c r="I442" i="2"/>
  <c r="J442" i="2" s="1"/>
  <c r="L441" i="2"/>
  <c r="O441" i="2" s="1"/>
  <c r="R441" i="2" s="1"/>
  <c r="K441" i="2"/>
  <c r="N441" i="2" s="1"/>
  <c r="Q441" i="2" s="1"/>
  <c r="I441" i="2"/>
  <c r="J441" i="2" s="1"/>
  <c r="L440" i="2"/>
  <c r="O440" i="2" s="1"/>
  <c r="R440" i="2" s="1"/>
  <c r="K440" i="2"/>
  <c r="N440" i="2" s="1"/>
  <c r="Q440" i="2" s="1"/>
  <c r="I440" i="2"/>
  <c r="J440" i="2" s="1"/>
  <c r="L439" i="2"/>
  <c r="O439" i="2" s="1"/>
  <c r="R439" i="2" s="1"/>
  <c r="K439" i="2"/>
  <c r="N439" i="2" s="1"/>
  <c r="Q439" i="2" s="1"/>
  <c r="I439" i="2"/>
  <c r="J439" i="2" s="1"/>
  <c r="L437" i="2"/>
  <c r="O437" i="2" s="1"/>
  <c r="R437" i="2" s="1"/>
  <c r="K437" i="2"/>
  <c r="N437" i="2" s="1"/>
  <c r="Q437" i="2" s="1"/>
  <c r="I437" i="2"/>
  <c r="J437" i="2" s="1"/>
  <c r="L436" i="2"/>
  <c r="O436" i="2" s="1"/>
  <c r="R436" i="2" s="1"/>
  <c r="K436" i="2"/>
  <c r="N436" i="2" s="1"/>
  <c r="Q436" i="2" s="1"/>
  <c r="I436" i="2"/>
  <c r="J436" i="2" s="1"/>
  <c r="L435" i="2"/>
  <c r="O435" i="2" s="1"/>
  <c r="R435" i="2" s="1"/>
  <c r="K435" i="2"/>
  <c r="N435" i="2" s="1"/>
  <c r="Q435" i="2" s="1"/>
  <c r="I435" i="2"/>
  <c r="J435" i="2" s="1"/>
  <c r="L434" i="2"/>
  <c r="O434" i="2" s="1"/>
  <c r="R434" i="2" s="1"/>
  <c r="K434" i="2"/>
  <c r="N434" i="2" s="1"/>
  <c r="Q434" i="2" s="1"/>
  <c r="I434" i="2"/>
  <c r="J434" i="2" s="1"/>
  <c r="L433" i="2"/>
  <c r="O433" i="2" s="1"/>
  <c r="R433" i="2" s="1"/>
  <c r="K433" i="2"/>
  <c r="N433" i="2" s="1"/>
  <c r="Q433" i="2" s="1"/>
  <c r="I433" i="2"/>
  <c r="J433" i="2" s="1"/>
  <c r="L431" i="2"/>
  <c r="O431" i="2" s="1"/>
  <c r="R431" i="2" s="1"/>
  <c r="K431" i="2"/>
  <c r="N431" i="2" s="1"/>
  <c r="Q431" i="2" s="1"/>
  <c r="I431" i="2"/>
  <c r="J431" i="2" s="1"/>
  <c r="L430" i="2"/>
  <c r="O430" i="2" s="1"/>
  <c r="R430" i="2" s="1"/>
  <c r="K430" i="2"/>
  <c r="N430" i="2" s="1"/>
  <c r="Q430" i="2" s="1"/>
  <c r="I430" i="2"/>
  <c r="J430" i="2" s="1"/>
  <c r="L429" i="2"/>
  <c r="O429" i="2" s="1"/>
  <c r="R429" i="2" s="1"/>
  <c r="K429" i="2"/>
  <c r="N429" i="2" s="1"/>
  <c r="Q429" i="2" s="1"/>
  <c r="I429" i="2"/>
  <c r="J429" i="2" s="1"/>
  <c r="L428" i="2"/>
  <c r="O428" i="2" s="1"/>
  <c r="R428" i="2" s="1"/>
  <c r="K428" i="2"/>
  <c r="N428" i="2" s="1"/>
  <c r="Q428" i="2" s="1"/>
  <c r="I428" i="2"/>
  <c r="J428" i="2" s="1"/>
  <c r="L427" i="2"/>
  <c r="O427" i="2" s="1"/>
  <c r="R427" i="2" s="1"/>
  <c r="K427" i="2"/>
  <c r="N427" i="2" s="1"/>
  <c r="Q427" i="2" s="1"/>
  <c r="I427" i="2"/>
  <c r="J427" i="2" s="1"/>
  <c r="L425" i="2"/>
  <c r="O425" i="2" s="1"/>
  <c r="R425" i="2" s="1"/>
  <c r="K425" i="2"/>
  <c r="N425" i="2" s="1"/>
  <c r="Q425" i="2" s="1"/>
  <c r="I425" i="2"/>
  <c r="J425" i="2" s="1"/>
  <c r="L424" i="2"/>
  <c r="O424" i="2" s="1"/>
  <c r="R424" i="2" s="1"/>
  <c r="K424" i="2"/>
  <c r="N424" i="2" s="1"/>
  <c r="Q424" i="2" s="1"/>
  <c r="I424" i="2"/>
  <c r="J424" i="2" s="1"/>
  <c r="L423" i="2"/>
  <c r="O423" i="2" s="1"/>
  <c r="R423" i="2" s="1"/>
  <c r="K423" i="2"/>
  <c r="N423" i="2" s="1"/>
  <c r="Q423" i="2" s="1"/>
  <c r="I423" i="2"/>
  <c r="J423" i="2" s="1"/>
  <c r="L422" i="2"/>
  <c r="O422" i="2" s="1"/>
  <c r="R422" i="2" s="1"/>
  <c r="K422" i="2"/>
  <c r="N422" i="2" s="1"/>
  <c r="Q422" i="2" s="1"/>
  <c r="I422" i="2"/>
  <c r="J422" i="2" s="1"/>
  <c r="L421" i="2"/>
  <c r="O421" i="2" s="1"/>
  <c r="R421" i="2" s="1"/>
  <c r="K421" i="2"/>
  <c r="N421" i="2" s="1"/>
  <c r="Q421" i="2" s="1"/>
  <c r="I421" i="2"/>
  <c r="J421" i="2" s="1"/>
  <c r="L419" i="2"/>
  <c r="O419" i="2" s="1"/>
  <c r="R419" i="2" s="1"/>
  <c r="K419" i="2"/>
  <c r="N419" i="2" s="1"/>
  <c r="Q419" i="2" s="1"/>
  <c r="I419" i="2"/>
  <c r="J419" i="2" s="1"/>
  <c r="L418" i="2"/>
  <c r="O418" i="2" s="1"/>
  <c r="R418" i="2" s="1"/>
  <c r="K418" i="2"/>
  <c r="N418" i="2" s="1"/>
  <c r="Q418" i="2" s="1"/>
  <c r="I418" i="2"/>
  <c r="J418" i="2" s="1"/>
  <c r="L417" i="2"/>
  <c r="O417" i="2" s="1"/>
  <c r="R417" i="2" s="1"/>
  <c r="K417" i="2"/>
  <c r="N417" i="2" s="1"/>
  <c r="Q417" i="2" s="1"/>
  <c r="I417" i="2"/>
  <c r="J417" i="2" s="1"/>
  <c r="L416" i="2"/>
  <c r="O416" i="2" s="1"/>
  <c r="R416" i="2" s="1"/>
  <c r="K416" i="2"/>
  <c r="N416" i="2" s="1"/>
  <c r="Q416" i="2" s="1"/>
  <c r="I416" i="2"/>
  <c r="J416" i="2" s="1"/>
  <c r="L415" i="2"/>
  <c r="O415" i="2" s="1"/>
  <c r="R415" i="2" s="1"/>
  <c r="K415" i="2"/>
  <c r="N415" i="2" s="1"/>
  <c r="Q415" i="2" s="1"/>
  <c r="I415" i="2"/>
  <c r="J415" i="2" s="1"/>
  <c r="L413" i="2"/>
  <c r="O413" i="2" s="1"/>
  <c r="R413" i="2" s="1"/>
  <c r="K413" i="2"/>
  <c r="N413" i="2" s="1"/>
  <c r="Q413" i="2" s="1"/>
  <c r="I413" i="2"/>
  <c r="J413" i="2" s="1"/>
  <c r="L412" i="2"/>
  <c r="O412" i="2" s="1"/>
  <c r="R412" i="2" s="1"/>
  <c r="K412" i="2"/>
  <c r="N412" i="2" s="1"/>
  <c r="Q412" i="2" s="1"/>
  <c r="I412" i="2"/>
  <c r="J412" i="2" s="1"/>
  <c r="L411" i="2"/>
  <c r="O411" i="2" s="1"/>
  <c r="R411" i="2" s="1"/>
  <c r="K411" i="2"/>
  <c r="N411" i="2" s="1"/>
  <c r="Q411" i="2" s="1"/>
  <c r="I411" i="2"/>
  <c r="J411" i="2" s="1"/>
  <c r="L410" i="2"/>
  <c r="O410" i="2" s="1"/>
  <c r="R410" i="2" s="1"/>
  <c r="K410" i="2"/>
  <c r="N410" i="2" s="1"/>
  <c r="Q410" i="2" s="1"/>
  <c r="I410" i="2"/>
  <c r="J410" i="2" s="1"/>
  <c r="L409" i="2"/>
  <c r="O409" i="2" s="1"/>
  <c r="R409" i="2" s="1"/>
  <c r="K409" i="2"/>
  <c r="N409" i="2" s="1"/>
  <c r="Q409" i="2" s="1"/>
  <c r="I409" i="2"/>
  <c r="J409" i="2" s="1"/>
  <c r="L407" i="2"/>
  <c r="O407" i="2" s="1"/>
  <c r="R407" i="2" s="1"/>
  <c r="K407" i="2"/>
  <c r="N407" i="2" s="1"/>
  <c r="Q407" i="2" s="1"/>
  <c r="I407" i="2"/>
  <c r="J407" i="2" s="1"/>
  <c r="L406" i="2"/>
  <c r="O406" i="2" s="1"/>
  <c r="R406" i="2" s="1"/>
  <c r="K406" i="2"/>
  <c r="N406" i="2" s="1"/>
  <c r="Q406" i="2" s="1"/>
  <c r="I406" i="2"/>
  <c r="J406" i="2" s="1"/>
  <c r="L405" i="2"/>
  <c r="O405" i="2" s="1"/>
  <c r="R405" i="2" s="1"/>
  <c r="K405" i="2"/>
  <c r="N405" i="2" s="1"/>
  <c r="Q405" i="2" s="1"/>
  <c r="I405" i="2"/>
  <c r="J405" i="2" s="1"/>
  <c r="L404" i="2"/>
  <c r="O404" i="2" s="1"/>
  <c r="R404" i="2" s="1"/>
  <c r="K404" i="2"/>
  <c r="N404" i="2" s="1"/>
  <c r="Q404" i="2" s="1"/>
  <c r="I404" i="2"/>
  <c r="J404" i="2" s="1"/>
  <c r="L403" i="2"/>
  <c r="O403" i="2" s="1"/>
  <c r="R403" i="2" s="1"/>
  <c r="K403" i="2"/>
  <c r="N403" i="2" s="1"/>
  <c r="Q403" i="2" s="1"/>
  <c r="I403" i="2"/>
  <c r="J403" i="2" s="1"/>
  <c r="L401" i="2"/>
  <c r="O401" i="2" s="1"/>
  <c r="R401" i="2" s="1"/>
  <c r="K401" i="2"/>
  <c r="N401" i="2" s="1"/>
  <c r="Q401" i="2" s="1"/>
  <c r="I401" i="2"/>
  <c r="J401" i="2" s="1"/>
  <c r="L400" i="2"/>
  <c r="O400" i="2" s="1"/>
  <c r="R400" i="2" s="1"/>
  <c r="K400" i="2"/>
  <c r="N400" i="2" s="1"/>
  <c r="Q400" i="2" s="1"/>
  <c r="I400" i="2"/>
  <c r="J400" i="2" s="1"/>
  <c r="L399" i="2"/>
  <c r="O399" i="2" s="1"/>
  <c r="R399" i="2" s="1"/>
  <c r="K399" i="2"/>
  <c r="N399" i="2" s="1"/>
  <c r="Q399" i="2" s="1"/>
  <c r="I399" i="2"/>
  <c r="J399" i="2" s="1"/>
  <c r="L398" i="2"/>
  <c r="O398" i="2" s="1"/>
  <c r="R398" i="2" s="1"/>
  <c r="K398" i="2"/>
  <c r="N398" i="2" s="1"/>
  <c r="Q398" i="2" s="1"/>
  <c r="I398" i="2"/>
  <c r="J398" i="2" s="1"/>
  <c r="L397" i="2"/>
  <c r="O397" i="2" s="1"/>
  <c r="R397" i="2" s="1"/>
  <c r="K397" i="2"/>
  <c r="N397" i="2" s="1"/>
  <c r="Q397" i="2" s="1"/>
  <c r="I397" i="2"/>
  <c r="J397" i="2" s="1"/>
  <c r="L395" i="2"/>
  <c r="O395" i="2" s="1"/>
  <c r="R395" i="2" s="1"/>
  <c r="K395" i="2"/>
  <c r="N395" i="2" s="1"/>
  <c r="Q395" i="2" s="1"/>
  <c r="I395" i="2"/>
  <c r="J395" i="2" s="1"/>
  <c r="L394" i="2"/>
  <c r="O394" i="2" s="1"/>
  <c r="R394" i="2" s="1"/>
  <c r="K394" i="2"/>
  <c r="N394" i="2" s="1"/>
  <c r="Q394" i="2" s="1"/>
  <c r="I394" i="2"/>
  <c r="J394" i="2" s="1"/>
  <c r="L393" i="2"/>
  <c r="O393" i="2" s="1"/>
  <c r="R393" i="2" s="1"/>
  <c r="K393" i="2"/>
  <c r="N393" i="2" s="1"/>
  <c r="Q393" i="2" s="1"/>
  <c r="I393" i="2"/>
  <c r="J393" i="2" s="1"/>
  <c r="L392" i="2"/>
  <c r="O392" i="2" s="1"/>
  <c r="R392" i="2" s="1"/>
  <c r="K392" i="2"/>
  <c r="N392" i="2" s="1"/>
  <c r="Q392" i="2" s="1"/>
  <c r="I392" i="2"/>
  <c r="J392" i="2" s="1"/>
  <c r="L391" i="2"/>
  <c r="O391" i="2" s="1"/>
  <c r="R391" i="2" s="1"/>
  <c r="K391" i="2"/>
  <c r="N391" i="2" s="1"/>
  <c r="Q391" i="2" s="1"/>
  <c r="I391" i="2"/>
  <c r="J391" i="2" s="1"/>
  <c r="L389" i="2"/>
  <c r="O389" i="2" s="1"/>
  <c r="R389" i="2" s="1"/>
  <c r="K389" i="2"/>
  <c r="N389" i="2" s="1"/>
  <c r="Q389" i="2" s="1"/>
  <c r="I389" i="2"/>
  <c r="J389" i="2" s="1"/>
  <c r="L388" i="2"/>
  <c r="O388" i="2" s="1"/>
  <c r="R388" i="2" s="1"/>
  <c r="K388" i="2"/>
  <c r="N388" i="2" s="1"/>
  <c r="Q388" i="2" s="1"/>
  <c r="I388" i="2"/>
  <c r="J388" i="2" s="1"/>
  <c r="L387" i="2"/>
  <c r="O387" i="2" s="1"/>
  <c r="R387" i="2" s="1"/>
  <c r="K387" i="2"/>
  <c r="N387" i="2" s="1"/>
  <c r="Q387" i="2" s="1"/>
  <c r="I387" i="2"/>
  <c r="J387" i="2" s="1"/>
  <c r="L386" i="2"/>
  <c r="O386" i="2" s="1"/>
  <c r="R386" i="2" s="1"/>
  <c r="K386" i="2"/>
  <c r="N386" i="2" s="1"/>
  <c r="Q386" i="2" s="1"/>
  <c r="I386" i="2"/>
  <c r="J386" i="2" s="1"/>
  <c r="L385" i="2"/>
  <c r="O385" i="2" s="1"/>
  <c r="R385" i="2" s="1"/>
  <c r="K385" i="2"/>
  <c r="N385" i="2" s="1"/>
  <c r="Q385" i="2" s="1"/>
  <c r="I385" i="2"/>
  <c r="J385" i="2" s="1"/>
  <c r="L383" i="2"/>
  <c r="O383" i="2" s="1"/>
  <c r="R383" i="2" s="1"/>
  <c r="K383" i="2"/>
  <c r="N383" i="2" s="1"/>
  <c r="Q383" i="2" s="1"/>
  <c r="I383" i="2"/>
  <c r="J383" i="2" s="1"/>
  <c r="L382" i="2"/>
  <c r="O382" i="2" s="1"/>
  <c r="R382" i="2" s="1"/>
  <c r="K382" i="2"/>
  <c r="N382" i="2" s="1"/>
  <c r="Q382" i="2" s="1"/>
  <c r="I382" i="2"/>
  <c r="J382" i="2" s="1"/>
  <c r="L381" i="2"/>
  <c r="O381" i="2" s="1"/>
  <c r="R381" i="2" s="1"/>
  <c r="K381" i="2"/>
  <c r="N381" i="2" s="1"/>
  <c r="Q381" i="2" s="1"/>
  <c r="I381" i="2"/>
  <c r="J381" i="2" s="1"/>
  <c r="L380" i="2"/>
  <c r="O380" i="2" s="1"/>
  <c r="R380" i="2" s="1"/>
  <c r="K380" i="2"/>
  <c r="N380" i="2" s="1"/>
  <c r="Q380" i="2" s="1"/>
  <c r="I380" i="2"/>
  <c r="J380" i="2" s="1"/>
  <c r="L379" i="2"/>
  <c r="O379" i="2" s="1"/>
  <c r="R379" i="2" s="1"/>
  <c r="K379" i="2"/>
  <c r="N379" i="2" s="1"/>
  <c r="Q379" i="2" s="1"/>
  <c r="I379" i="2"/>
  <c r="J379" i="2" s="1"/>
  <c r="L378" i="2"/>
  <c r="O378" i="2" s="1"/>
  <c r="R378" i="2" s="1"/>
  <c r="K378" i="2"/>
  <c r="N378" i="2" s="1"/>
  <c r="Q378" i="2" s="1"/>
  <c r="I378" i="2"/>
  <c r="J378" i="2" s="1"/>
  <c r="L377" i="2"/>
  <c r="O377" i="2" s="1"/>
  <c r="R377" i="2" s="1"/>
  <c r="K377" i="2"/>
  <c r="N377" i="2" s="1"/>
  <c r="Q377" i="2" s="1"/>
  <c r="I377" i="2"/>
  <c r="J377" i="2" s="1"/>
  <c r="L375" i="2"/>
  <c r="O375" i="2" s="1"/>
  <c r="R375" i="2" s="1"/>
  <c r="K375" i="2"/>
  <c r="N375" i="2" s="1"/>
  <c r="Q375" i="2" s="1"/>
  <c r="I375" i="2"/>
  <c r="J375" i="2" s="1"/>
  <c r="L374" i="2"/>
  <c r="O374" i="2" s="1"/>
  <c r="R374" i="2" s="1"/>
  <c r="K374" i="2"/>
  <c r="N374" i="2" s="1"/>
  <c r="Q374" i="2" s="1"/>
  <c r="I374" i="2"/>
  <c r="J374" i="2" s="1"/>
  <c r="L373" i="2"/>
  <c r="O373" i="2" s="1"/>
  <c r="R373" i="2" s="1"/>
  <c r="K373" i="2"/>
  <c r="N373" i="2" s="1"/>
  <c r="Q373" i="2" s="1"/>
  <c r="I373" i="2"/>
  <c r="J373" i="2" s="1"/>
  <c r="L372" i="2"/>
  <c r="O372" i="2" s="1"/>
  <c r="R372" i="2" s="1"/>
  <c r="K372" i="2"/>
  <c r="N372" i="2" s="1"/>
  <c r="Q372" i="2" s="1"/>
  <c r="I372" i="2"/>
  <c r="J372" i="2" s="1"/>
  <c r="L371" i="2"/>
  <c r="O371" i="2" s="1"/>
  <c r="R371" i="2" s="1"/>
  <c r="K371" i="2"/>
  <c r="N371" i="2" s="1"/>
  <c r="Q371" i="2" s="1"/>
  <c r="I371" i="2"/>
  <c r="J371" i="2" s="1"/>
  <c r="L369" i="2"/>
  <c r="O369" i="2" s="1"/>
  <c r="R369" i="2" s="1"/>
  <c r="K369" i="2"/>
  <c r="N369" i="2" s="1"/>
  <c r="Q369" i="2" s="1"/>
  <c r="I369" i="2"/>
  <c r="J369" i="2" s="1"/>
  <c r="L368" i="2"/>
  <c r="O368" i="2" s="1"/>
  <c r="R368" i="2" s="1"/>
  <c r="K368" i="2"/>
  <c r="N368" i="2" s="1"/>
  <c r="Q368" i="2" s="1"/>
  <c r="I368" i="2"/>
  <c r="J368" i="2" s="1"/>
  <c r="L367" i="2"/>
  <c r="O367" i="2" s="1"/>
  <c r="R367" i="2" s="1"/>
  <c r="K367" i="2"/>
  <c r="N367" i="2" s="1"/>
  <c r="Q367" i="2" s="1"/>
  <c r="I367" i="2"/>
  <c r="J367" i="2" s="1"/>
  <c r="L366" i="2"/>
  <c r="O366" i="2" s="1"/>
  <c r="R366" i="2" s="1"/>
  <c r="K366" i="2"/>
  <c r="N366" i="2" s="1"/>
  <c r="Q366" i="2" s="1"/>
  <c r="I366" i="2"/>
  <c r="J366" i="2" s="1"/>
  <c r="L365" i="2"/>
  <c r="O365" i="2" s="1"/>
  <c r="R365" i="2" s="1"/>
  <c r="K365" i="2"/>
  <c r="N365" i="2" s="1"/>
  <c r="Q365" i="2" s="1"/>
  <c r="I365" i="2"/>
  <c r="J365" i="2" s="1"/>
  <c r="L298" i="2"/>
  <c r="O298" i="2" s="1"/>
  <c r="R298" i="2" s="1"/>
  <c r="K298" i="2"/>
  <c r="N298" i="2" s="1"/>
  <c r="Q298" i="2" s="1"/>
  <c r="I298" i="2"/>
  <c r="J298" i="2" s="1"/>
  <c r="L297" i="2"/>
  <c r="O297" i="2" s="1"/>
  <c r="R297" i="2" s="1"/>
  <c r="K297" i="2"/>
  <c r="N297" i="2" s="1"/>
  <c r="Q297" i="2" s="1"/>
  <c r="I297" i="2"/>
  <c r="J297" i="2" s="1"/>
  <c r="L296" i="2"/>
  <c r="O296" i="2" s="1"/>
  <c r="R296" i="2" s="1"/>
  <c r="K296" i="2"/>
  <c r="N296" i="2" s="1"/>
  <c r="Q296" i="2" s="1"/>
  <c r="I296" i="2"/>
  <c r="J296" i="2" s="1"/>
  <c r="L295" i="2"/>
  <c r="O295" i="2" s="1"/>
  <c r="R295" i="2" s="1"/>
  <c r="K295" i="2"/>
  <c r="N295" i="2" s="1"/>
  <c r="Q295" i="2" s="1"/>
  <c r="I295" i="2"/>
  <c r="J295" i="2" s="1"/>
  <c r="L294" i="2"/>
  <c r="O294" i="2" s="1"/>
  <c r="R294" i="2" s="1"/>
  <c r="K294" i="2"/>
  <c r="N294" i="2" s="1"/>
  <c r="Q294" i="2" s="1"/>
  <c r="I294" i="2"/>
  <c r="J294" i="2" s="1"/>
  <c r="L292" i="2"/>
  <c r="O292" i="2" s="1"/>
  <c r="R292" i="2" s="1"/>
  <c r="K292" i="2"/>
  <c r="N292" i="2" s="1"/>
  <c r="Q292" i="2" s="1"/>
  <c r="I292" i="2"/>
  <c r="J292" i="2" s="1"/>
  <c r="L291" i="2"/>
  <c r="O291" i="2" s="1"/>
  <c r="R291" i="2" s="1"/>
  <c r="K291" i="2"/>
  <c r="N291" i="2" s="1"/>
  <c r="Q291" i="2" s="1"/>
  <c r="I291" i="2"/>
  <c r="J291" i="2" s="1"/>
  <c r="L290" i="2"/>
  <c r="O290" i="2" s="1"/>
  <c r="R290" i="2" s="1"/>
  <c r="K290" i="2"/>
  <c r="N290" i="2" s="1"/>
  <c r="Q290" i="2" s="1"/>
  <c r="I290" i="2"/>
  <c r="J290" i="2" s="1"/>
  <c r="L289" i="2"/>
  <c r="O289" i="2" s="1"/>
  <c r="R289" i="2" s="1"/>
  <c r="K289" i="2"/>
  <c r="N289" i="2" s="1"/>
  <c r="Q289" i="2" s="1"/>
  <c r="I289" i="2"/>
  <c r="J289" i="2" s="1"/>
  <c r="L288" i="2"/>
  <c r="O288" i="2" s="1"/>
  <c r="R288" i="2" s="1"/>
  <c r="K288" i="2"/>
  <c r="N288" i="2" s="1"/>
  <c r="Q288" i="2" s="1"/>
  <c r="I288" i="2"/>
  <c r="J288" i="2" s="1"/>
  <c r="L287" i="2"/>
  <c r="O287" i="2" s="1"/>
  <c r="R287" i="2" s="1"/>
  <c r="K287" i="2"/>
  <c r="N287" i="2" s="1"/>
  <c r="Q287" i="2" s="1"/>
  <c r="I287" i="2"/>
  <c r="J287" i="2" s="1"/>
  <c r="L286" i="2"/>
  <c r="O286" i="2" s="1"/>
  <c r="R286" i="2" s="1"/>
  <c r="K286" i="2"/>
  <c r="N286" i="2" s="1"/>
  <c r="Q286" i="2" s="1"/>
  <c r="I286" i="2"/>
  <c r="J286" i="2" s="1"/>
  <c r="L284" i="2"/>
  <c r="O284" i="2" s="1"/>
  <c r="R284" i="2" s="1"/>
  <c r="K284" i="2"/>
  <c r="N284" i="2" s="1"/>
  <c r="Q284" i="2" s="1"/>
  <c r="I284" i="2"/>
  <c r="J284" i="2" s="1"/>
  <c r="L283" i="2"/>
  <c r="O283" i="2" s="1"/>
  <c r="R283" i="2" s="1"/>
  <c r="K283" i="2"/>
  <c r="N283" i="2" s="1"/>
  <c r="Q283" i="2" s="1"/>
  <c r="I283" i="2"/>
  <c r="J283" i="2" s="1"/>
  <c r="L282" i="2"/>
  <c r="O282" i="2" s="1"/>
  <c r="R282" i="2" s="1"/>
  <c r="K282" i="2"/>
  <c r="N282" i="2" s="1"/>
  <c r="Q282" i="2" s="1"/>
  <c r="I282" i="2"/>
  <c r="J282" i="2" s="1"/>
  <c r="L281" i="2"/>
  <c r="O281" i="2" s="1"/>
  <c r="R281" i="2" s="1"/>
  <c r="K281" i="2"/>
  <c r="N281" i="2" s="1"/>
  <c r="Q281" i="2" s="1"/>
  <c r="I281" i="2"/>
  <c r="J281" i="2" s="1"/>
  <c r="L280" i="2"/>
  <c r="O280" i="2" s="1"/>
  <c r="R280" i="2" s="1"/>
  <c r="K280" i="2"/>
  <c r="N280" i="2" s="1"/>
  <c r="Q280" i="2" s="1"/>
  <c r="I280" i="2"/>
  <c r="J280" i="2" s="1"/>
  <c r="L278" i="2"/>
  <c r="O278" i="2" s="1"/>
  <c r="R278" i="2" s="1"/>
  <c r="K278" i="2"/>
  <c r="N278" i="2" s="1"/>
  <c r="Q278" i="2" s="1"/>
  <c r="I278" i="2"/>
  <c r="J278" i="2" s="1"/>
  <c r="L277" i="2"/>
  <c r="O277" i="2" s="1"/>
  <c r="R277" i="2" s="1"/>
  <c r="K277" i="2"/>
  <c r="N277" i="2" s="1"/>
  <c r="Q277" i="2" s="1"/>
  <c r="I277" i="2"/>
  <c r="J277" i="2" s="1"/>
  <c r="L276" i="2"/>
  <c r="O276" i="2" s="1"/>
  <c r="R276" i="2" s="1"/>
  <c r="K276" i="2"/>
  <c r="N276" i="2" s="1"/>
  <c r="Q276" i="2" s="1"/>
  <c r="I276" i="2"/>
  <c r="J276" i="2" s="1"/>
  <c r="L275" i="2"/>
  <c r="O275" i="2" s="1"/>
  <c r="R275" i="2" s="1"/>
  <c r="K275" i="2"/>
  <c r="N275" i="2" s="1"/>
  <c r="Q275" i="2" s="1"/>
  <c r="I275" i="2"/>
  <c r="J275" i="2" s="1"/>
  <c r="L274" i="2"/>
  <c r="O274" i="2" s="1"/>
  <c r="R274" i="2" s="1"/>
  <c r="K274" i="2"/>
  <c r="N274" i="2" s="1"/>
  <c r="Q274" i="2" s="1"/>
  <c r="I274" i="2"/>
  <c r="J274" i="2" s="1"/>
  <c r="L310" i="2"/>
  <c r="O310" i="2" s="1"/>
  <c r="R310" i="2" s="1"/>
  <c r="K310" i="2"/>
  <c r="N310" i="2" s="1"/>
  <c r="Q310" i="2" s="1"/>
  <c r="I310" i="2"/>
  <c r="J310" i="2" s="1"/>
  <c r="L309" i="2"/>
  <c r="O309" i="2" s="1"/>
  <c r="R309" i="2" s="1"/>
  <c r="K309" i="2"/>
  <c r="N309" i="2" s="1"/>
  <c r="Q309" i="2" s="1"/>
  <c r="I309" i="2"/>
  <c r="J309" i="2" s="1"/>
  <c r="L308" i="2"/>
  <c r="O308" i="2" s="1"/>
  <c r="R308" i="2" s="1"/>
  <c r="K308" i="2"/>
  <c r="N308" i="2" s="1"/>
  <c r="Q308" i="2" s="1"/>
  <c r="I308" i="2"/>
  <c r="J308" i="2" s="1"/>
  <c r="L307" i="2"/>
  <c r="O307" i="2" s="1"/>
  <c r="R307" i="2" s="1"/>
  <c r="K307" i="2"/>
  <c r="N307" i="2" s="1"/>
  <c r="Q307" i="2" s="1"/>
  <c r="I307" i="2"/>
  <c r="J307" i="2" s="1"/>
  <c r="L306" i="2"/>
  <c r="O306" i="2" s="1"/>
  <c r="R306" i="2" s="1"/>
  <c r="K306" i="2"/>
  <c r="N306" i="2" s="1"/>
  <c r="Q306" i="2" s="1"/>
  <c r="I306" i="2"/>
  <c r="J306" i="2" s="1"/>
  <c r="L304" i="2"/>
  <c r="O304" i="2" s="1"/>
  <c r="R304" i="2" s="1"/>
  <c r="K304" i="2"/>
  <c r="N304" i="2" s="1"/>
  <c r="Q304" i="2" s="1"/>
  <c r="I304" i="2"/>
  <c r="J304" i="2" s="1"/>
  <c r="L303" i="2"/>
  <c r="O303" i="2" s="1"/>
  <c r="R303" i="2" s="1"/>
  <c r="K303" i="2"/>
  <c r="N303" i="2" s="1"/>
  <c r="Q303" i="2" s="1"/>
  <c r="I303" i="2"/>
  <c r="J303" i="2" s="1"/>
  <c r="L302" i="2"/>
  <c r="O302" i="2" s="1"/>
  <c r="R302" i="2" s="1"/>
  <c r="K302" i="2"/>
  <c r="N302" i="2" s="1"/>
  <c r="Q302" i="2" s="1"/>
  <c r="I302" i="2"/>
  <c r="J302" i="2" s="1"/>
  <c r="L301" i="2"/>
  <c r="O301" i="2" s="1"/>
  <c r="R301" i="2" s="1"/>
  <c r="K301" i="2"/>
  <c r="N301" i="2" s="1"/>
  <c r="Q301" i="2" s="1"/>
  <c r="I301" i="2"/>
  <c r="J301" i="2" s="1"/>
  <c r="L300" i="2"/>
  <c r="K300" i="2"/>
  <c r="N300" i="2" s="1"/>
  <c r="Q300" i="2" s="1"/>
  <c r="I300" i="2"/>
  <c r="J300" i="2" s="1"/>
  <c r="L322" i="2"/>
  <c r="O322" i="2" s="1"/>
  <c r="R322" i="2" s="1"/>
  <c r="K322" i="2"/>
  <c r="N322" i="2" s="1"/>
  <c r="Q322" i="2" s="1"/>
  <c r="I322" i="2"/>
  <c r="J322" i="2" s="1"/>
  <c r="L321" i="2"/>
  <c r="O321" i="2" s="1"/>
  <c r="R321" i="2" s="1"/>
  <c r="K321" i="2"/>
  <c r="N321" i="2" s="1"/>
  <c r="Q321" i="2" s="1"/>
  <c r="I321" i="2"/>
  <c r="J321" i="2" s="1"/>
  <c r="L320" i="2"/>
  <c r="O320" i="2" s="1"/>
  <c r="R320" i="2" s="1"/>
  <c r="K320" i="2"/>
  <c r="N320" i="2" s="1"/>
  <c r="Q320" i="2" s="1"/>
  <c r="I320" i="2"/>
  <c r="J320" i="2" s="1"/>
  <c r="L319" i="2"/>
  <c r="O319" i="2" s="1"/>
  <c r="R319" i="2" s="1"/>
  <c r="K319" i="2"/>
  <c r="N319" i="2" s="1"/>
  <c r="Q319" i="2" s="1"/>
  <c r="I319" i="2"/>
  <c r="J319" i="2" s="1"/>
  <c r="L318" i="2"/>
  <c r="O318" i="2" s="1"/>
  <c r="R318" i="2" s="1"/>
  <c r="K318" i="2"/>
  <c r="N318" i="2" s="1"/>
  <c r="Q318" i="2" s="1"/>
  <c r="I318" i="2"/>
  <c r="J318" i="2" s="1"/>
  <c r="L316" i="2"/>
  <c r="O316" i="2" s="1"/>
  <c r="R316" i="2" s="1"/>
  <c r="K316" i="2"/>
  <c r="N316" i="2" s="1"/>
  <c r="Q316" i="2" s="1"/>
  <c r="I316" i="2"/>
  <c r="J316" i="2" s="1"/>
  <c r="L315" i="2"/>
  <c r="O315" i="2" s="1"/>
  <c r="R315" i="2" s="1"/>
  <c r="K315" i="2"/>
  <c r="N315" i="2" s="1"/>
  <c r="Q315" i="2" s="1"/>
  <c r="I315" i="2"/>
  <c r="J315" i="2" s="1"/>
  <c r="L314" i="2"/>
  <c r="O314" i="2" s="1"/>
  <c r="R314" i="2" s="1"/>
  <c r="K314" i="2"/>
  <c r="N314" i="2" s="1"/>
  <c r="Q314" i="2" s="1"/>
  <c r="I314" i="2"/>
  <c r="J314" i="2" s="1"/>
  <c r="L313" i="2"/>
  <c r="O313" i="2" s="1"/>
  <c r="R313" i="2" s="1"/>
  <c r="K313" i="2"/>
  <c r="N313" i="2" s="1"/>
  <c r="Q313" i="2" s="1"/>
  <c r="I313" i="2"/>
  <c r="J313" i="2" s="1"/>
  <c r="L312" i="2"/>
  <c r="O312" i="2" s="1"/>
  <c r="R312" i="2" s="1"/>
  <c r="K312" i="2"/>
  <c r="N312" i="2" s="1"/>
  <c r="Q312" i="2" s="1"/>
  <c r="I312" i="2"/>
  <c r="J312" i="2" s="1"/>
  <c r="L358" i="2"/>
  <c r="O358" i="2" s="1"/>
  <c r="R358" i="2" s="1"/>
  <c r="K358" i="2"/>
  <c r="N358" i="2" s="1"/>
  <c r="Q358" i="2" s="1"/>
  <c r="I358" i="2"/>
  <c r="J358" i="2" s="1"/>
  <c r="L357" i="2"/>
  <c r="O357" i="2" s="1"/>
  <c r="R357" i="2" s="1"/>
  <c r="K357" i="2"/>
  <c r="N357" i="2" s="1"/>
  <c r="Q357" i="2" s="1"/>
  <c r="I357" i="2"/>
  <c r="J357" i="2" s="1"/>
  <c r="L356" i="2"/>
  <c r="O356" i="2" s="1"/>
  <c r="R356" i="2" s="1"/>
  <c r="K356" i="2"/>
  <c r="N356" i="2" s="1"/>
  <c r="Q356" i="2" s="1"/>
  <c r="I356" i="2"/>
  <c r="J356" i="2" s="1"/>
  <c r="L355" i="2"/>
  <c r="O355" i="2" s="1"/>
  <c r="R355" i="2" s="1"/>
  <c r="K355" i="2"/>
  <c r="N355" i="2" s="1"/>
  <c r="Q355" i="2" s="1"/>
  <c r="I355" i="2"/>
  <c r="J355" i="2" s="1"/>
  <c r="L354" i="2"/>
  <c r="O354" i="2" s="1"/>
  <c r="R354" i="2" s="1"/>
  <c r="K354" i="2"/>
  <c r="N354" i="2" s="1"/>
  <c r="Q354" i="2" s="1"/>
  <c r="I354" i="2"/>
  <c r="J354" i="2" s="1"/>
  <c r="L352" i="2"/>
  <c r="O352" i="2" s="1"/>
  <c r="R352" i="2" s="1"/>
  <c r="K352" i="2"/>
  <c r="N352" i="2" s="1"/>
  <c r="Q352" i="2" s="1"/>
  <c r="I352" i="2"/>
  <c r="J352" i="2" s="1"/>
  <c r="L351" i="2"/>
  <c r="O351" i="2" s="1"/>
  <c r="R351" i="2" s="1"/>
  <c r="K351" i="2"/>
  <c r="N351" i="2" s="1"/>
  <c r="Q351" i="2" s="1"/>
  <c r="I351" i="2"/>
  <c r="J351" i="2" s="1"/>
  <c r="L350" i="2"/>
  <c r="O350" i="2" s="1"/>
  <c r="R350" i="2" s="1"/>
  <c r="K350" i="2"/>
  <c r="N350" i="2" s="1"/>
  <c r="Q350" i="2" s="1"/>
  <c r="I350" i="2"/>
  <c r="J350" i="2" s="1"/>
  <c r="L349" i="2"/>
  <c r="O349" i="2" s="1"/>
  <c r="R349" i="2" s="1"/>
  <c r="K349" i="2"/>
  <c r="N349" i="2" s="1"/>
  <c r="Q349" i="2" s="1"/>
  <c r="I349" i="2"/>
  <c r="J349" i="2" s="1"/>
  <c r="L348" i="2"/>
  <c r="O348" i="2" s="1"/>
  <c r="R348" i="2" s="1"/>
  <c r="K348" i="2"/>
  <c r="N348" i="2" s="1"/>
  <c r="Q348" i="2" s="1"/>
  <c r="I348" i="2"/>
  <c r="J348" i="2" s="1"/>
  <c r="L346" i="2"/>
  <c r="O346" i="2" s="1"/>
  <c r="R346" i="2" s="1"/>
  <c r="K346" i="2"/>
  <c r="N346" i="2" s="1"/>
  <c r="Q346" i="2" s="1"/>
  <c r="I346" i="2"/>
  <c r="J346" i="2" s="1"/>
  <c r="L345" i="2"/>
  <c r="O345" i="2" s="1"/>
  <c r="R345" i="2" s="1"/>
  <c r="K345" i="2"/>
  <c r="N345" i="2" s="1"/>
  <c r="Q345" i="2" s="1"/>
  <c r="I345" i="2"/>
  <c r="J345" i="2" s="1"/>
  <c r="L344" i="2"/>
  <c r="O344" i="2" s="1"/>
  <c r="R344" i="2" s="1"/>
  <c r="K344" i="2"/>
  <c r="N344" i="2" s="1"/>
  <c r="Q344" i="2" s="1"/>
  <c r="I344" i="2"/>
  <c r="J344" i="2" s="1"/>
  <c r="L343" i="2"/>
  <c r="O343" i="2" s="1"/>
  <c r="R343" i="2" s="1"/>
  <c r="K343" i="2"/>
  <c r="N343" i="2" s="1"/>
  <c r="Q343" i="2" s="1"/>
  <c r="I343" i="2"/>
  <c r="J343" i="2" s="1"/>
  <c r="L342" i="2"/>
  <c r="O342" i="2" s="1"/>
  <c r="R342" i="2" s="1"/>
  <c r="K342" i="2"/>
  <c r="N342" i="2" s="1"/>
  <c r="Q342" i="2" s="1"/>
  <c r="I342" i="2"/>
  <c r="J342" i="2" s="1"/>
  <c r="L340" i="2"/>
  <c r="O340" i="2" s="1"/>
  <c r="R340" i="2" s="1"/>
  <c r="K340" i="2"/>
  <c r="N340" i="2" s="1"/>
  <c r="Q340" i="2" s="1"/>
  <c r="I340" i="2"/>
  <c r="J340" i="2" s="1"/>
  <c r="L339" i="2"/>
  <c r="O339" i="2" s="1"/>
  <c r="R339" i="2" s="1"/>
  <c r="K339" i="2"/>
  <c r="N339" i="2" s="1"/>
  <c r="Q339" i="2" s="1"/>
  <c r="I339" i="2"/>
  <c r="J339" i="2" s="1"/>
  <c r="L338" i="2"/>
  <c r="O338" i="2" s="1"/>
  <c r="R338" i="2" s="1"/>
  <c r="K338" i="2"/>
  <c r="N338" i="2" s="1"/>
  <c r="Q338" i="2" s="1"/>
  <c r="I338" i="2"/>
  <c r="J338" i="2" s="1"/>
  <c r="L337" i="2"/>
  <c r="O337" i="2" s="1"/>
  <c r="R337" i="2" s="1"/>
  <c r="K337" i="2"/>
  <c r="N337" i="2" s="1"/>
  <c r="Q337" i="2" s="1"/>
  <c r="I337" i="2"/>
  <c r="J337" i="2" s="1"/>
  <c r="L336" i="2"/>
  <c r="O336" i="2" s="1"/>
  <c r="R336" i="2" s="1"/>
  <c r="K336" i="2"/>
  <c r="N336" i="2" s="1"/>
  <c r="Q336" i="2" s="1"/>
  <c r="I336" i="2"/>
  <c r="J336" i="2" s="1"/>
  <c r="L334" i="2"/>
  <c r="O334" i="2" s="1"/>
  <c r="R334" i="2" s="1"/>
  <c r="K334" i="2"/>
  <c r="N334" i="2" s="1"/>
  <c r="Q334" i="2" s="1"/>
  <c r="I334" i="2"/>
  <c r="J334" i="2" s="1"/>
  <c r="L333" i="2"/>
  <c r="O333" i="2" s="1"/>
  <c r="R333" i="2" s="1"/>
  <c r="K333" i="2"/>
  <c r="N333" i="2" s="1"/>
  <c r="Q333" i="2" s="1"/>
  <c r="I333" i="2"/>
  <c r="J333" i="2" s="1"/>
  <c r="L332" i="2"/>
  <c r="O332" i="2" s="1"/>
  <c r="R332" i="2" s="1"/>
  <c r="K332" i="2"/>
  <c r="N332" i="2" s="1"/>
  <c r="Q332" i="2" s="1"/>
  <c r="I332" i="2"/>
  <c r="J332" i="2" s="1"/>
  <c r="L331" i="2"/>
  <c r="O331" i="2" s="1"/>
  <c r="R331" i="2" s="1"/>
  <c r="K331" i="2"/>
  <c r="N331" i="2" s="1"/>
  <c r="Q331" i="2" s="1"/>
  <c r="I331" i="2"/>
  <c r="J331" i="2" s="1"/>
  <c r="L330" i="2"/>
  <c r="O330" i="2" s="1"/>
  <c r="R330" i="2" s="1"/>
  <c r="K330" i="2"/>
  <c r="N330" i="2" s="1"/>
  <c r="Q330" i="2" s="1"/>
  <c r="I330" i="2"/>
  <c r="J330" i="2" s="1"/>
  <c r="L328" i="2"/>
  <c r="O328" i="2" s="1"/>
  <c r="R328" i="2" s="1"/>
  <c r="K328" i="2"/>
  <c r="N328" i="2" s="1"/>
  <c r="Q328" i="2" s="1"/>
  <c r="I328" i="2"/>
  <c r="J328" i="2" s="1"/>
  <c r="L327" i="2"/>
  <c r="O327" i="2" s="1"/>
  <c r="R327" i="2" s="1"/>
  <c r="K327" i="2"/>
  <c r="N327" i="2" s="1"/>
  <c r="Q327" i="2" s="1"/>
  <c r="I327" i="2"/>
  <c r="J327" i="2" s="1"/>
  <c r="L326" i="2"/>
  <c r="O326" i="2" s="1"/>
  <c r="R326" i="2" s="1"/>
  <c r="K326" i="2"/>
  <c r="N326" i="2" s="1"/>
  <c r="Q326" i="2" s="1"/>
  <c r="I326" i="2"/>
  <c r="J326" i="2" s="1"/>
  <c r="L325" i="2"/>
  <c r="O325" i="2" s="1"/>
  <c r="R325" i="2" s="1"/>
  <c r="K325" i="2"/>
  <c r="N325" i="2" s="1"/>
  <c r="Q325" i="2" s="1"/>
  <c r="I325" i="2"/>
  <c r="J325" i="2" s="1"/>
  <c r="L324" i="2"/>
  <c r="O324" i="2" s="1"/>
  <c r="R324" i="2" s="1"/>
  <c r="K324" i="2"/>
  <c r="N324" i="2" s="1"/>
  <c r="Q324" i="2" s="1"/>
  <c r="I324" i="2"/>
  <c r="J324" i="2" s="1"/>
  <c r="L267" i="2"/>
  <c r="O267" i="2" s="1"/>
  <c r="R267" i="2" s="1"/>
  <c r="K267" i="2"/>
  <c r="N267" i="2" s="1"/>
  <c r="Q267" i="2" s="1"/>
  <c r="I267" i="2"/>
  <c r="J267" i="2" s="1"/>
  <c r="L266" i="2"/>
  <c r="O266" i="2" s="1"/>
  <c r="R266" i="2" s="1"/>
  <c r="K266" i="2"/>
  <c r="N266" i="2" s="1"/>
  <c r="Q266" i="2" s="1"/>
  <c r="I266" i="2"/>
  <c r="J266" i="2" s="1"/>
  <c r="L265" i="2"/>
  <c r="O265" i="2" s="1"/>
  <c r="R265" i="2" s="1"/>
  <c r="K265" i="2"/>
  <c r="N265" i="2" s="1"/>
  <c r="Q265" i="2" s="1"/>
  <c r="I265" i="2"/>
  <c r="J265" i="2" s="1"/>
  <c r="L264" i="2"/>
  <c r="O264" i="2" s="1"/>
  <c r="R264" i="2" s="1"/>
  <c r="K264" i="2"/>
  <c r="N264" i="2" s="1"/>
  <c r="Q264" i="2" s="1"/>
  <c r="I264" i="2"/>
  <c r="J264" i="2" s="1"/>
  <c r="L263" i="2"/>
  <c r="O263" i="2" s="1"/>
  <c r="R263" i="2" s="1"/>
  <c r="K263" i="2"/>
  <c r="N263" i="2" s="1"/>
  <c r="Q263" i="2" s="1"/>
  <c r="I263" i="2"/>
  <c r="J263" i="2" s="1"/>
  <c r="L261" i="2"/>
  <c r="O261" i="2" s="1"/>
  <c r="R261" i="2" s="1"/>
  <c r="K261" i="2"/>
  <c r="N261" i="2" s="1"/>
  <c r="Q261" i="2" s="1"/>
  <c r="I261" i="2"/>
  <c r="J261" i="2" s="1"/>
  <c r="L260" i="2"/>
  <c r="O260" i="2" s="1"/>
  <c r="R260" i="2" s="1"/>
  <c r="K260" i="2"/>
  <c r="N260" i="2" s="1"/>
  <c r="Q260" i="2" s="1"/>
  <c r="I260" i="2"/>
  <c r="J260" i="2" s="1"/>
  <c r="L259" i="2"/>
  <c r="O259" i="2" s="1"/>
  <c r="R259" i="2" s="1"/>
  <c r="K259" i="2"/>
  <c r="N259" i="2" s="1"/>
  <c r="Q259" i="2" s="1"/>
  <c r="I259" i="2"/>
  <c r="J259" i="2" s="1"/>
  <c r="L258" i="2"/>
  <c r="O258" i="2" s="1"/>
  <c r="R258" i="2" s="1"/>
  <c r="K258" i="2"/>
  <c r="N258" i="2" s="1"/>
  <c r="Q258" i="2" s="1"/>
  <c r="I258" i="2"/>
  <c r="J258" i="2" s="1"/>
  <c r="L257" i="2"/>
  <c r="O257" i="2" s="1"/>
  <c r="R257" i="2" s="1"/>
  <c r="K257" i="2"/>
  <c r="N257" i="2" s="1"/>
  <c r="Q257" i="2" s="1"/>
  <c r="I257" i="2"/>
  <c r="J257" i="2" s="1"/>
  <c r="L255" i="2"/>
  <c r="O255" i="2" s="1"/>
  <c r="R255" i="2" s="1"/>
  <c r="K255" i="2"/>
  <c r="N255" i="2" s="1"/>
  <c r="Q255" i="2" s="1"/>
  <c r="I255" i="2"/>
  <c r="J255" i="2" s="1"/>
  <c r="L254" i="2"/>
  <c r="O254" i="2" s="1"/>
  <c r="R254" i="2" s="1"/>
  <c r="K254" i="2"/>
  <c r="N254" i="2" s="1"/>
  <c r="Q254" i="2" s="1"/>
  <c r="I254" i="2"/>
  <c r="J254" i="2" s="1"/>
  <c r="L253" i="2"/>
  <c r="O253" i="2" s="1"/>
  <c r="R253" i="2" s="1"/>
  <c r="K253" i="2"/>
  <c r="N253" i="2" s="1"/>
  <c r="Q253" i="2" s="1"/>
  <c r="I253" i="2"/>
  <c r="J253" i="2" s="1"/>
  <c r="L252" i="2"/>
  <c r="O252" i="2" s="1"/>
  <c r="R252" i="2" s="1"/>
  <c r="K252" i="2"/>
  <c r="N252" i="2" s="1"/>
  <c r="Q252" i="2" s="1"/>
  <c r="I252" i="2"/>
  <c r="J252" i="2" s="1"/>
  <c r="L251" i="2"/>
  <c r="O251" i="2" s="1"/>
  <c r="R251" i="2" s="1"/>
  <c r="K251" i="2"/>
  <c r="N251" i="2" s="1"/>
  <c r="Q251" i="2" s="1"/>
  <c r="I251" i="2"/>
  <c r="J251" i="2" s="1"/>
  <c r="L249" i="2"/>
  <c r="O249" i="2" s="1"/>
  <c r="R249" i="2" s="1"/>
  <c r="K249" i="2"/>
  <c r="N249" i="2" s="1"/>
  <c r="Q249" i="2" s="1"/>
  <c r="I249" i="2"/>
  <c r="J249" i="2" s="1"/>
  <c r="L248" i="2"/>
  <c r="O248" i="2" s="1"/>
  <c r="R248" i="2" s="1"/>
  <c r="K248" i="2"/>
  <c r="N248" i="2" s="1"/>
  <c r="Q248" i="2" s="1"/>
  <c r="I248" i="2"/>
  <c r="J248" i="2" s="1"/>
  <c r="L247" i="2"/>
  <c r="O247" i="2" s="1"/>
  <c r="R247" i="2" s="1"/>
  <c r="K247" i="2"/>
  <c r="N247" i="2" s="1"/>
  <c r="Q247" i="2" s="1"/>
  <c r="I247" i="2"/>
  <c r="J247" i="2" s="1"/>
  <c r="L246" i="2"/>
  <c r="O246" i="2" s="1"/>
  <c r="R246" i="2" s="1"/>
  <c r="K246" i="2"/>
  <c r="N246" i="2" s="1"/>
  <c r="Q246" i="2" s="1"/>
  <c r="I246" i="2"/>
  <c r="J246" i="2" s="1"/>
  <c r="L245" i="2"/>
  <c r="O245" i="2" s="1"/>
  <c r="R245" i="2" s="1"/>
  <c r="K245" i="2"/>
  <c r="N245" i="2" s="1"/>
  <c r="Q245" i="2" s="1"/>
  <c r="I245" i="2"/>
  <c r="J245" i="2" s="1"/>
  <c r="L243" i="2"/>
  <c r="O243" i="2" s="1"/>
  <c r="R243" i="2" s="1"/>
  <c r="K243" i="2"/>
  <c r="N243" i="2" s="1"/>
  <c r="Q243" i="2" s="1"/>
  <c r="I243" i="2"/>
  <c r="J243" i="2" s="1"/>
  <c r="L242" i="2"/>
  <c r="O242" i="2" s="1"/>
  <c r="R242" i="2" s="1"/>
  <c r="K242" i="2"/>
  <c r="N242" i="2" s="1"/>
  <c r="Q242" i="2" s="1"/>
  <c r="I242" i="2"/>
  <c r="J242" i="2" s="1"/>
  <c r="L241" i="2"/>
  <c r="O241" i="2" s="1"/>
  <c r="R241" i="2" s="1"/>
  <c r="K241" i="2"/>
  <c r="N241" i="2" s="1"/>
  <c r="Q241" i="2" s="1"/>
  <c r="I241" i="2"/>
  <c r="J241" i="2" s="1"/>
  <c r="L240" i="2"/>
  <c r="O240" i="2" s="1"/>
  <c r="R240" i="2" s="1"/>
  <c r="K240" i="2"/>
  <c r="N240" i="2" s="1"/>
  <c r="Q240" i="2" s="1"/>
  <c r="I240" i="2"/>
  <c r="J240" i="2" s="1"/>
  <c r="L239" i="2"/>
  <c r="O239" i="2" s="1"/>
  <c r="R239" i="2" s="1"/>
  <c r="K239" i="2"/>
  <c r="N239" i="2" s="1"/>
  <c r="Q239" i="2" s="1"/>
  <c r="I239" i="2"/>
  <c r="J239" i="2" s="1"/>
  <c r="L237" i="2"/>
  <c r="O237" i="2" s="1"/>
  <c r="R237" i="2" s="1"/>
  <c r="K237" i="2"/>
  <c r="N237" i="2" s="1"/>
  <c r="Q237" i="2" s="1"/>
  <c r="I237" i="2"/>
  <c r="J237" i="2" s="1"/>
  <c r="L236" i="2"/>
  <c r="O236" i="2" s="1"/>
  <c r="R236" i="2" s="1"/>
  <c r="K236" i="2"/>
  <c r="N236" i="2" s="1"/>
  <c r="Q236" i="2" s="1"/>
  <c r="I236" i="2"/>
  <c r="J236" i="2" s="1"/>
  <c r="L235" i="2"/>
  <c r="O235" i="2" s="1"/>
  <c r="R235" i="2" s="1"/>
  <c r="K235" i="2"/>
  <c r="N235" i="2" s="1"/>
  <c r="Q235" i="2" s="1"/>
  <c r="I235" i="2"/>
  <c r="J235" i="2" s="1"/>
  <c r="L234" i="2"/>
  <c r="O234" i="2" s="1"/>
  <c r="R234" i="2" s="1"/>
  <c r="K234" i="2"/>
  <c r="N234" i="2" s="1"/>
  <c r="Q234" i="2" s="1"/>
  <c r="I234" i="2"/>
  <c r="J234" i="2" s="1"/>
  <c r="L233" i="2"/>
  <c r="O233" i="2" s="1"/>
  <c r="R233" i="2" s="1"/>
  <c r="K233" i="2"/>
  <c r="N233" i="2" s="1"/>
  <c r="Q233" i="2" s="1"/>
  <c r="I233" i="2"/>
  <c r="J233" i="2" s="1"/>
  <c r="L231" i="2"/>
  <c r="O231" i="2" s="1"/>
  <c r="R231" i="2" s="1"/>
  <c r="K231" i="2"/>
  <c r="N231" i="2" s="1"/>
  <c r="Q231" i="2" s="1"/>
  <c r="I231" i="2"/>
  <c r="J231" i="2" s="1"/>
  <c r="L230" i="2"/>
  <c r="O230" i="2" s="1"/>
  <c r="R230" i="2" s="1"/>
  <c r="K230" i="2"/>
  <c r="N230" i="2" s="1"/>
  <c r="Q230" i="2" s="1"/>
  <c r="I230" i="2"/>
  <c r="J230" i="2" s="1"/>
  <c r="L229" i="2"/>
  <c r="O229" i="2" s="1"/>
  <c r="R229" i="2" s="1"/>
  <c r="K229" i="2"/>
  <c r="N229" i="2" s="1"/>
  <c r="Q229" i="2" s="1"/>
  <c r="I229" i="2"/>
  <c r="J229" i="2" s="1"/>
  <c r="L228" i="2"/>
  <c r="O228" i="2" s="1"/>
  <c r="R228" i="2" s="1"/>
  <c r="K228" i="2"/>
  <c r="N228" i="2" s="1"/>
  <c r="Q228" i="2" s="1"/>
  <c r="I228" i="2"/>
  <c r="J228" i="2" s="1"/>
  <c r="L227" i="2"/>
  <c r="O227" i="2" s="1"/>
  <c r="R227" i="2" s="1"/>
  <c r="K227" i="2"/>
  <c r="N227" i="2" s="1"/>
  <c r="Q227" i="2" s="1"/>
  <c r="I227" i="2"/>
  <c r="J227" i="2" s="1"/>
  <c r="L201" i="2"/>
  <c r="O201" i="2" s="1"/>
  <c r="R201" i="2" s="1"/>
  <c r="K201" i="2"/>
  <c r="N201" i="2" s="1"/>
  <c r="Q201" i="2" s="1"/>
  <c r="I201" i="2"/>
  <c r="J201" i="2" s="1"/>
  <c r="L200" i="2"/>
  <c r="O200" i="2" s="1"/>
  <c r="R200" i="2" s="1"/>
  <c r="K200" i="2"/>
  <c r="N200" i="2" s="1"/>
  <c r="Q200" i="2" s="1"/>
  <c r="I200" i="2"/>
  <c r="J200" i="2" s="1"/>
  <c r="L199" i="2"/>
  <c r="O199" i="2" s="1"/>
  <c r="R199" i="2" s="1"/>
  <c r="K199" i="2"/>
  <c r="N199" i="2" s="1"/>
  <c r="Q199" i="2" s="1"/>
  <c r="I199" i="2"/>
  <c r="J199" i="2" s="1"/>
  <c r="L198" i="2"/>
  <c r="O198" i="2" s="1"/>
  <c r="R198" i="2" s="1"/>
  <c r="K198" i="2"/>
  <c r="N198" i="2" s="1"/>
  <c r="Q198" i="2" s="1"/>
  <c r="I198" i="2"/>
  <c r="J198" i="2" s="1"/>
  <c r="L140" i="2"/>
  <c r="O140" i="2" s="1"/>
  <c r="R140" i="2" s="1"/>
  <c r="K140" i="2"/>
  <c r="N140" i="2" s="1"/>
  <c r="Q140" i="2" s="1"/>
  <c r="I140" i="2"/>
  <c r="J140" i="2" s="1"/>
  <c r="L139" i="2"/>
  <c r="O139" i="2" s="1"/>
  <c r="R139" i="2" s="1"/>
  <c r="K139" i="2"/>
  <c r="N139" i="2" s="1"/>
  <c r="Q139" i="2" s="1"/>
  <c r="I139" i="2"/>
  <c r="J139" i="2" s="1"/>
  <c r="L138" i="2"/>
  <c r="O138" i="2" s="1"/>
  <c r="R138" i="2" s="1"/>
  <c r="K138" i="2"/>
  <c r="N138" i="2" s="1"/>
  <c r="Q138" i="2" s="1"/>
  <c r="I138" i="2"/>
  <c r="J138" i="2" s="1"/>
  <c r="L137" i="2"/>
  <c r="O137" i="2" s="1"/>
  <c r="R137" i="2" s="1"/>
  <c r="K137" i="2"/>
  <c r="N137" i="2" s="1"/>
  <c r="Q137" i="2" s="1"/>
  <c r="I137" i="2"/>
  <c r="J137" i="2" s="1"/>
  <c r="L136" i="2"/>
  <c r="O136" i="2" s="1"/>
  <c r="R136" i="2" s="1"/>
  <c r="K136" i="2"/>
  <c r="N136" i="2" s="1"/>
  <c r="Q136" i="2" s="1"/>
  <c r="I136" i="2"/>
  <c r="J136" i="2" s="1"/>
  <c r="L110" i="2"/>
  <c r="O110" i="2" s="1"/>
  <c r="R110" i="2" s="1"/>
  <c r="K110" i="2"/>
  <c r="N110" i="2" s="1"/>
  <c r="Q110" i="2" s="1"/>
  <c r="I110" i="2"/>
  <c r="J110" i="2" s="1"/>
  <c r="L109" i="2"/>
  <c r="O109" i="2" s="1"/>
  <c r="R109" i="2" s="1"/>
  <c r="K109" i="2"/>
  <c r="N109" i="2" s="1"/>
  <c r="Q109" i="2" s="1"/>
  <c r="I109" i="2"/>
  <c r="J109" i="2" s="1"/>
  <c r="L108" i="2"/>
  <c r="O108" i="2" s="1"/>
  <c r="R108" i="2" s="1"/>
  <c r="K108" i="2"/>
  <c r="N108" i="2" s="1"/>
  <c r="Q108" i="2" s="1"/>
  <c r="I108" i="2"/>
  <c r="J108" i="2" s="1"/>
  <c r="L107" i="2"/>
  <c r="O107" i="2" s="1"/>
  <c r="R107" i="2" s="1"/>
  <c r="K107" i="2"/>
  <c r="I107" i="2"/>
  <c r="J107" i="2" s="1"/>
  <c r="L36" i="2"/>
  <c r="K36" i="2"/>
  <c r="I36" i="2"/>
  <c r="J36" i="2" s="1"/>
  <c r="L66" i="2"/>
  <c r="O66" i="2" s="1"/>
  <c r="R66" i="2" s="1"/>
  <c r="K66" i="2"/>
  <c r="N66" i="2" s="1"/>
  <c r="Q66" i="2" s="1"/>
  <c r="I66" i="2"/>
  <c r="J66" i="2" s="1"/>
  <c r="O692" i="2" l="1"/>
  <c r="R692" i="2" s="1"/>
  <c r="O697" i="2"/>
  <c r="R697" i="2" s="1"/>
  <c r="O696" i="2"/>
  <c r="R696" i="2" s="1"/>
  <c r="O695" i="2"/>
  <c r="R695" i="2" s="1"/>
  <c r="O704" i="2"/>
  <c r="R704" i="2" s="1"/>
  <c r="O706" i="2"/>
  <c r="R706" i="2" s="1"/>
  <c r="O715" i="2"/>
  <c r="R715" i="2" s="1"/>
  <c r="O726" i="2"/>
  <c r="R726" i="2" s="1"/>
  <c r="O734" i="2"/>
  <c r="R734" i="2" s="1"/>
  <c r="O61" i="2"/>
  <c r="R61" i="2" s="1"/>
  <c r="O714" i="2"/>
  <c r="R714" i="2" s="1"/>
  <c r="O730" i="2"/>
  <c r="R730" i="2" s="1"/>
  <c r="O713" i="2"/>
  <c r="R713" i="2" s="1"/>
  <c r="O724" i="2"/>
  <c r="R724" i="2" s="1"/>
  <c r="O729" i="2"/>
  <c r="R729" i="2" s="1"/>
  <c r="O64" i="2"/>
  <c r="R64" i="2" s="1"/>
  <c r="O65" i="2"/>
  <c r="R65" i="2" s="1"/>
  <c r="Q11" i="2"/>
  <c r="K11" i="2"/>
  <c r="O703" i="2"/>
  <c r="R703" i="2" s="1"/>
  <c r="L16" i="2"/>
  <c r="L15" i="2"/>
  <c r="N107" i="2"/>
  <c r="Q107" i="2" s="1"/>
  <c r="Q15" i="2" s="1"/>
  <c r="K15" i="2"/>
  <c r="O300" i="2"/>
  <c r="R300" i="2" s="1"/>
  <c r="R11" i="2" s="1"/>
  <c r="L11" i="2"/>
  <c r="K16" i="2"/>
  <c r="O616" i="2"/>
  <c r="R616" i="2" s="1"/>
  <c r="O597" i="2"/>
  <c r="R597" i="2" s="1"/>
  <c r="O651" i="2"/>
  <c r="R651" i="2" s="1"/>
  <c r="O680" i="2"/>
  <c r="R680" i="2" s="1"/>
  <c r="O691" i="2"/>
  <c r="R691" i="2" s="1"/>
  <c r="O705" i="2"/>
  <c r="R705" i="2" s="1"/>
  <c r="O725" i="2"/>
  <c r="R725" i="2" s="1"/>
  <c r="Q16" i="2"/>
  <c r="O653" i="2"/>
  <c r="R653" i="2" s="1"/>
  <c r="R15" i="2" s="1"/>
  <c r="L197" i="2"/>
  <c r="O197" i="2" s="1"/>
  <c r="R197" i="2" s="1"/>
  <c r="K197" i="2"/>
  <c r="N197" i="2" s="1"/>
  <c r="Q197" i="2" s="1"/>
  <c r="I197" i="2"/>
  <c r="J197" i="2" s="1"/>
  <c r="L196" i="2"/>
  <c r="O196" i="2" s="1"/>
  <c r="R196" i="2" s="1"/>
  <c r="K196" i="2"/>
  <c r="N196" i="2" s="1"/>
  <c r="Q196" i="2" s="1"/>
  <c r="I196" i="2"/>
  <c r="J196" i="2" s="1"/>
  <c r="L195" i="2"/>
  <c r="O195" i="2" s="1"/>
  <c r="R195" i="2" s="1"/>
  <c r="K195" i="2"/>
  <c r="N195" i="2" s="1"/>
  <c r="Q195" i="2" s="1"/>
  <c r="I195" i="2"/>
  <c r="J195" i="2" s="1"/>
  <c r="L193" i="2"/>
  <c r="O193" i="2" s="1"/>
  <c r="R193" i="2" s="1"/>
  <c r="K193" i="2"/>
  <c r="N193" i="2" s="1"/>
  <c r="Q193" i="2" s="1"/>
  <c r="I193" i="2"/>
  <c r="J193" i="2" s="1"/>
  <c r="L192" i="2"/>
  <c r="O192" i="2" s="1"/>
  <c r="R192" i="2" s="1"/>
  <c r="K192" i="2"/>
  <c r="N192" i="2" s="1"/>
  <c r="Q192" i="2" s="1"/>
  <c r="I192" i="2"/>
  <c r="J192" i="2" s="1"/>
  <c r="L191" i="2"/>
  <c r="O191" i="2" s="1"/>
  <c r="R191" i="2" s="1"/>
  <c r="K191" i="2"/>
  <c r="N191" i="2" s="1"/>
  <c r="Q191" i="2" s="1"/>
  <c r="I191" i="2"/>
  <c r="J191" i="2" s="1"/>
  <c r="L190" i="2"/>
  <c r="O190" i="2" s="1"/>
  <c r="R190" i="2" s="1"/>
  <c r="K190" i="2"/>
  <c r="N190" i="2" s="1"/>
  <c r="Q190" i="2" s="1"/>
  <c r="I190" i="2"/>
  <c r="J190" i="2" s="1"/>
  <c r="L189" i="2"/>
  <c r="O189" i="2" s="1"/>
  <c r="R189" i="2" s="1"/>
  <c r="K189" i="2"/>
  <c r="N189" i="2" s="1"/>
  <c r="Q189" i="2" s="1"/>
  <c r="I189" i="2"/>
  <c r="J189" i="2" s="1"/>
  <c r="L187" i="2"/>
  <c r="O187" i="2" s="1"/>
  <c r="R187" i="2" s="1"/>
  <c r="K187" i="2"/>
  <c r="N187" i="2" s="1"/>
  <c r="Q187" i="2" s="1"/>
  <c r="I187" i="2"/>
  <c r="J187" i="2" s="1"/>
  <c r="L186" i="2"/>
  <c r="O186" i="2" s="1"/>
  <c r="R186" i="2" s="1"/>
  <c r="K186" i="2"/>
  <c r="N186" i="2" s="1"/>
  <c r="Q186" i="2" s="1"/>
  <c r="I186" i="2"/>
  <c r="J186" i="2" s="1"/>
  <c r="L185" i="2"/>
  <c r="O185" i="2" s="1"/>
  <c r="R185" i="2" s="1"/>
  <c r="K185" i="2"/>
  <c r="N185" i="2" s="1"/>
  <c r="Q185" i="2" s="1"/>
  <c r="I185" i="2"/>
  <c r="J185" i="2" s="1"/>
  <c r="L184" i="2"/>
  <c r="O184" i="2" s="1"/>
  <c r="R184" i="2" s="1"/>
  <c r="K184" i="2"/>
  <c r="N184" i="2" s="1"/>
  <c r="Q184" i="2" s="1"/>
  <c r="I184" i="2"/>
  <c r="J184" i="2" s="1"/>
  <c r="L183" i="2"/>
  <c r="O183" i="2" s="1"/>
  <c r="R183" i="2" s="1"/>
  <c r="K183" i="2"/>
  <c r="N183" i="2" s="1"/>
  <c r="Q183" i="2" s="1"/>
  <c r="I183" i="2"/>
  <c r="J183" i="2" s="1"/>
  <c r="L106" i="2"/>
  <c r="O106" i="2" s="1"/>
  <c r="R106" i="2" s="1"/>
  <c r="K106" i="2"/>
  <c r="N106" i="2" s="1"/>
  <c r="Q106" i="2" s="1"/>
  <c r="I106" i="2"/>
  <c r="J106" i="2" s="1"/>
  <c r="L176" i="2"/>
  <c r="O176" i="2" s="1"/>
  <c r="R176" i="2" s="1"/>
  <c r="K176" i="2"/>
  <c r="N176" i="2" s="1"/>
  <c r="Q176" i="2" s="1"/>
  <c r="I176" i="2"/>
  <c r="J176" i="2" s="1"/>
  <c r="L175" i="2"/>
  <c r="O175" i="2" s="1"/>
  <c r="R175" i="2" s="1"/>
  <c r="K175" i="2"/>
  <c r="N175" i="2" s="1"/>
  <c r="Q175" i="2" s="1"/>
  <c r="I175" i="2"/>
  <c r="J175" i="2" s="1"/>
  <c r="L174" i="2"/>
  <c r="O174" i="2" s="1"/>
  <c r="R174" i="2" s="1"/>
  <c r="K174" i="2"/>
  <c r="N174" i="2" s="1"/>
  <c r="Q174" i="2" s="1"/>
  <c r="I174" i="2"/>
  <c r="J174" i="2" s="1"/>
  <c r="L173" i="2"/>
  <c r="O173" i="2" s="1"/>
  <c r="R173" i="2" s="1"/>
  <c r="K173" i="2"/>
  <c r="N173" i="2" s="1"/>
  <c r="Q173" i="2" s="1"/>
  <c r="I173" i="2"/>
  <c r="J173" i="2" s="1"/>
  <c r="L172" i="2"/>
  <c r="O172" i="2" s="1"/>
  <c r="R172" i="2" s="1"/>
  <c r="K172" i="2"/>
  <c r="N172" i="2" s="1"/>
  <c r="Q172" i="2" s="1"/>
  <c r="I172" i="2"/>
  <c r="J172" i="2" s="1"/>
  <c r="L170" i="2"/>
  <c r="O170" i="2" s="1"/>
  <c r="R170" i="2" s="1"/>
  <c r="K170" i="2"/>
  <c r="N170" i="2" s="1"/>
  <c r="Q170" i="2" s="1"/>
  <c r="I170" i="2"/>
  <c r="J170" i="2" s="1"/>
  <c r="L169" i="2"/>
  <c r="O169" i="2" s="1"/>
  <c r="R169" i="2" s="1"/>
  <c r="K169" i="2"/>
  <c r="N169" i="2" s="1"/>
  <c r="Q169" i="2" s="1"/>
  <c r="I169" i="2"/>
  <c r="J169" i="2" s="1"/>
  <c r="L168" i="2"/>
  <c r="O168" i="2" s="1"/>
  <c r="R168" i="2" s="1"/>
  <c r="K168" i="2"/>
  <c r="N168" i="2" s="1"/>
  <c r="Q168" i="2" s="1"/>
  <c r="I168" i="2"/>
  <c r="J168" i="2" s="1"/>
  <c r="L167" i="2"/>
  <c r="O167" i="2" s="1"/>
  <c r="R167" i="2" s="1"/>
  <c r="K167" i="2"/>
  <c r="N167" i="2" s="1"/>
  <c r="Q167" i="2" s="1"/>
  <c r="I167" i="2"/>
  <c r="J167" i="2" s="1"/>
  <c r="L166" i="2"/>
  <c r="O166" i="2" s="1"/>
  <c r="R166" i="2" s="1"/>
  <c r="K166" i="2"/>
  <c r="N166" i="2" s="1"/>
  <c r="Q166" i="2" s="1"/>
  <c r="I166" i="2"/>
  <c r="J166" i="2" s="1"/>
  <c r="L164" i="2"/>
  <c r="O164" i="2" s="1"/>
  <c r="R164" i="2" s="1"/>
  <c r="K164" i="2"/>
  <c r="N164" i="2" s="1"/>
  <c r="Q164" i="2" s="1"/>
  <c r="I164" i="2"/>
  <c r="J164" i="2" s="1"/>
  <c r="L163" i="2"/>
  <c r="O163" i="2" s="1"/>
  <c r="R163" i="2" s="1"/>
  <c r="K163" i="2"/>
  <c r="N163" i="2" s="1"/>
  <c r="Q163" i="2" s="1"/>
  <c r="I163" i="2"/>
  <c r="J163" i="2" s="1"/>
  <c r="L162" i="2"/>
  <c r="O162" i="2" s="1"/>
  <c r="R162" i="2" s="1"/>
  <c r="K162" i="2"/>
  <c r="N162" i="2" s="1"/>
  <c r="Q162" i="2" s="1"/>
  <c r="I162" i="2"/>
  <c r="J162" i="2" s="1"/>
  <c r="L161" i="2"/>
  <c r="O161" i="2" s="1"/>
  <c r="R161" i="2" s="1"/>
  <c r="K161" i="2"/>
  <c r="N161" i="2" s="1"/>
  <c r="Q161" i="2" s="1"/>
  <c r="I161" i="2"/>
  <c r="J161" i="2" s="1"/>
  <c r="L160" i="2"/>
  <c r="O160" i="2" s="1"/>
  <c r="R160" i="2" s="1"/>
  <c r="K160" i="2"/>
  <c r="N160" i="2" s="1"/>
  <c r="Q160" i="2" s="1"/>
  <c r="I160" i="2"/>
  <c r="J160" i="2" s="1"/>
  <c r="L158" i="2"/>
  <c r="O158" i="2" s="1"/>
  <c r="R158" i="2" s="1"/>
  <c r="K158" i="2"/>
  <c r="N158" i="2" s="1"/>
  <c r="Q158" i="2" s="1"/>
  <c r="I158" i="2"/>
  <c r="J158" i="2" s="1"/>
  <c r="L157" i="2"/>
  <c r="O157" i="2" s="1"/>
  <c r="R157" i="2" s="1"/>
  <c r="K157" i="2"/>
  <c r="N157" i="2" s="1"/>
  <c r="Q157" i="2" s="1"/>
  <c r="I157" i="2"/>
  <c r="J157" i="2" s="1"/>
  <c r="L156" i="2"/>
  <c r="O156" i="2" s="1"/>
  <c r="R156" i="2" s="1"/>
  <c r="K156" i="2"/>
  <c r="N156" i="2" s="1"/>
  <c r="Q156" i="2" s="1"/>
  <c r="I156" i="2"/>
  <c r="J156" i="2" s="1"/>
  <c r="L155" i="2"/>
  <c r="O155" i="2" s="1"/>
  <c r="R155" i="2" s="1"/>
  <c r="K155" i="2"/>
  <c r="N155" i="2" s="1"/>
  <c r="Q155" i="2" s="1"/>
  <c r="I155" i="2"/>
  <c r="J155" i="2" s="1"/>
  <c r="L154" i="2"/>
  <c r="O154" i="2" s="1"/>
  <c r="R154" i="2" s="1"/>
  <c r="K154" i="2"/>
  <c r="N154" i="2" s="1"/>
  <c r="Q154" i="2" s="1"/>
  <c r="I154" i="2"/>
  <c r="J154" i="2" s="1"/>
  <c r="L152" i="2"/>
  <c r="O152" i="2" s="1"/>
  <c r="R152" i="2" s="1"/>
  <c r="K152" i="2"/>
  <c r="N152" i="2" s="1"/>
  <c r="Q152" i="2" s="1"/>
  <c r="I152" i="2"/>
  <c r="J152" i="2" s="1"/>
  <c r="L151" i="2"/>
  <c r="O151" i="2" s="1"/>
  <c r="R151" i="2" s="1"/>
  <c r="K151" i="2"/>
  <c r="N151" i="2" s="1"/>
  <c r="Q151" i="2" s="1"/>
  <c r="I151" i="2"/>
  <c r="J151" i="2" s="1"/>
  <c r="L150" i="2"/>
  <c r="O150" i="2" s="1"/>
  <c r="R150" i="2" s="1"/>
  <c r="K150" i="2"/>
  <c r="N150" i="2" s="1"/>
  <c r="Q150" i="2" s="1"/>
  <c r="I150" i="2"/>
  <c r="J150" i="2" s="1"/>
  <c r="L149" i="2"/>
  <c r="O149" i="2" s="1"/>
  <c r="R149" i="2" s="1"/>
  <c r="K149" i="2"/>
  <c r="N149" i="2" s="1"/>
  <c r="Q149" i="2" s="1"/>
  <c r="I149" i="2"/>
  <c r="J149" i="2" s="1"/>
  <c r="L148" i="2"/>
  <c r="O148" i="2" s="1"/>
  <c r="R148" i="2" s="1"/>
  <c r="K148" i="2"/>
  <c r="N148" i="2" s="1"/>
  <c r="Q148" i="2" s="1"/>
  <c r="I148" i="2"/>
  <c r="J148" i="2" s="1"/>
  <c r="L146" i="2"/>
  <c r="O146" i="2" s="1"/>
  <c r="R146" i="2" s="1"/>
  <c r="K146" i="2"/>
  <c r="N146" i="2" s="1"/>
  <c r="Q146" i="2" s="1"/>
  <c r="I146" i="2"/>
  <c r="J146" i="2" s="1"/>
  <c r="L145" i="2"/>
  <c r="O145" i="2" s="1"/>
  <c r="R145" i="2" s="1"/>
  <c r="K145" i="2"/>
  <c r="N145" i="2" s="1"/>
  <c r="Q145" i="2" s="1"/>
  <c r="I145" i="2"/>
  <c r="J145" i="2" s="1"/>
  <c r="L144" i="2"/>
  <c r="O144" i="2" s="1"/>
  <c r="R144" i="2" s="1"/>
  <c r="K144" i="2"/>
  <c r="N144" i="2" s="1"/>
  <c r="Q144" i="2" s="1"/>
  <c r="I144" i="2"/>
  <c r="J144" i="2" s="1"/>
  <c r="L143" i="2"/>
  <c r="O143" i="2" s="1"/>
  <c r="R143" i="2" s="1"/>
  <c r="K143" i="2"/>
  <c r="N143" i="2" s="1"/>
  <c r="Q143" i="2" s="1"/>
  <c r="I143" i="2"/>
  <c r="J143" i="2" s="1"/>
  <c r="L142" i="2"/>
  <c r="O142" i="2" s="1"/>
  <c r="R142" i="2" s="1"/>
  <c r="K142" i="2"/>
  <c r="N142" i="2" s="1"/>
  <c r="Q142" i="2" s="1"/>
  <c r="I142" i="2"/>
  <c r="J142" i="2" s="1"/>
  <c r="L105" i="2"/>
  <c r="O105" i="2" s="1"/>
  <c r="R105" i="2" s="1"/>
  <c r="K105" i="2"/>
  <c r="N105" i="2" s="1"/>
  <c r="Q105" i="2" s="1"/>
  <c r="I105" i="2"/>
  <c r="J105" i="2" s="1"/>
  <c r="L104" i="2"/>
  <c r="O104" i="2" s="1"/>
  <c r="R104" i="2" s="1"/>
  <c r="K104" i="2"/>
  <c r="N104" i="2" s="1"/>
  <c r="Q104" i="2" s="1"/>
  <c r="I104" i="2"/>
  <c r="J104" i="2" s="1"/>
  <c r="L96" i="2"/>
  <c r="O96" i="2" s="1"/>
  <c r="R96" i="2" s="1"/>
  <c r="K96" i="2"/>
  <c r="N96" i="2" s="1"/>
  <c r="Q96" i="2" s="1"/>
  <c r="I96" i="2"/>
  <c r="J96" i="2" s="1"/>
  <c r="L95" i="2"/>
  <c r="O95" i="2" s="1"/>
  <c r="R95" i="2" s="1"/>
  <c r="K95" i="2"/>
  <c r="N95" i="2" s="1"/>
  <c r="Q95" i="2" s="1"/>
  <c r="I95" i="2"/>
  <c r="J95" i="2" s="1"/>
  <c r="L94" i="2"/>
  <c r="O94" i="2" s="1"/>
  <c r="R94" i="2" s="1"/>
  <c r="K94" i="2"/>
  <c r="N94" i="2" s="1"/>
  <c r="Q94" i="2" s="1"/>
  <c r="I94" i="2"/>
  <c r="J94" i="2" s="1"/>
  <c r="L93" i="2"/>
  <c r="O93" i="2" s="1"/>
  <c r="R93" i="2" s="1"/>
  <c r="K93" i="2"/>
  <c r="N93" i="2" s="1"/>
  <c r="Q93" i="2" s="1"/>
  <c r="I93" i="2"/>
  <c r="J93" i="2" s="1"/>
  <c r="L92" i="2"/>
  <c r="O92" i="2" s="1"/>
  <c r="R92" i="2" s="1"/>
  <c r="K92" i="2"/>
  <c r="N92" i="2" s="1"/>
  <c r="Q92" i="2" s="1"/>
  <c r="I92" i="2"/>
  <c r="J92" i="2" s="1"/>
  <c r="L102" i="2"/>
  <c r="O102" i="2" s="1"/>
  <c r="R102" i="2" s="1"/>
  <c r="K102" i="2"/>
  <c r="N102" i="2" s="1"/>
  <c r="Q102" i="2" s="1"/>
  <c r="I102" i="2"/>
  <c r="J102" i="2" s="1"/>
  <c r="L101" i="2"/>
  <c r="O101" i="2" s="1"/>
  <c r="R101" i="2" s="1"/>
  <c r="K101" i="2"/>
  <c r="N101" i="2" s="1"/>
  <c r="Q101" i="2" s="1"/>
  <c r="I101" i="2"/>
  <c r="J101" i="2" s="1"/>
  <c r="L100" i="2"/>
  <c r="O100" i="2" s="1"/>
  <c r="R100" i="2" s="1"/>
  <c r="K100" i="2"/>
  <c r="N100" i="2" s="1"/>
  <c r="Q100" i="2" s="1"/>
  <c r="I100" i="2"/>
  <c r="J100" i="2" s="1"/>
  <c r="L99" i="2"/>
  <c r="O99" i="2" s="1"/>
  <c r="R99" i="2" s="1"/>
  <c r="K99" i="2"/>
  <c r="N99" i="2" s="1"/>
  <c r="Q99" i="2" s="1"/>
  <c r="I99" i="2"/>
  <c r="J99" i="2" s="1"/>
  <c r="L98" i="2"/>
  <c r="O98" i="2" s="1"/>
  <c r="R98" i="2" s="1"/>
  <c r="K98" i="2"/>
  <c r="N98" i="2" s="1"/>
  <c r="Q98" i="2" s="1"/>
  <c r="I98" i="2"/>
  <c r="J98" i="2" s="1"/>
  <c r="L84" i="2"/>
  <c r="O84" i="2" s="1"/>
  <c r="R84" i="2" s="1"/>
  <c r="K84" i="2"/>
  <c r="N84" i="2" s="1"/>
  <c r="Q84" i="2" s="1"/>
  <c r="I84" i="2"/>
  <c r="J84" i="2" s="1"/>
  <c r="L83" i="2"/>
  <c r="O83" i="2" s="1"/>
  <c r="R83" i="2" s="1"/>
  <c r="K83" i="2"/>
  <c r="N83" i="2" s="1"/>
  <c r="Q83" i="2" s="1"/>
  <c r="I83" i="2"/>
  <c r="J83" i="2" s="1"/>
  <c r="L81" i="2"/>
  <c r="O81" i="2" s="1"/>
  <c r="R81" i="2" s="1"/>
  <c r="K81" i="2"/>
  <c r="N81" i="2" s="1"/>
  <c r="Q81" i="2" s="1"/>
  <c r="I81" i="2"/>
  <c r="J81" i="2" s="1"/>
  <c r="L80" i="2"/>
  <c r="O80" i="2" s="1"/>
  <c r="R80" i="2" s="1"/>
  <c r="K80" i="2"/>
  <c r="N80" i="2" s="1"/>
  <c r="Q80" i="2" s="1"/>
  <c r="I80" i="2"/>
  <c r="J80" i="2" s="1"/>
  <c r="L78" i="2"/>
  <c r="O78" i="2" s="1"/>
  <c r="R78" i="2" s="1"/>
  <c r="K78" i="2"/>
  <c r="N78" i="2" s="1"/>
  <c r="Q78" i="2" s="1"/>
  <c r="I78" i="2"/>
  <c r="J78" i="2" s="1"/>
  <c r="L77" i="2"/>
  <c r="O77" i="2" s="1"/>
  <c r="R77" i="2" s="1"/>
  <c r="K77" i="2"/>
  <c r="N77" i="2" s="1"/>
  <c r="Q77" i="2" s="1"/>
  <c r="I77" i="2"/>
  <c r="J77" i="2" s="1"/>
  <c r="L75" i="2"/>
  <c r="O75" i="2" s="1"/>
  <c r="R75" i="2" s="1"/>
  <c r="K75" i="2"/>
  <c r="N75" i="2" s="1"/>
  <c r="Q75" i="2" s="1"/>
  <c r="I75" i="2"/>
  <c r="J75" i="2" s="1"/>
  <c r="L74" i="2"/>
  <c r="O74" i="2" s="1"/>
  <c r="R74" i="2" s="1"/>
  <c r="K74" i="2"/>
  <c r="N74" i="2" s="1"/>
  <c r="Q74" i="2" s="1"/>
  <c r="I74" i="2"/>
  <c r="J74" i="2" s="1"/>
  <c r="L72" i="2"/>
  <c r="O72" i="2" s="1"/>
  <c r="R72" i="2" s="1"/>
  <c r="K72" i="2"/>
  <c r="N72" i="2" s="1"/>
  <c r="Q72" i="2" s="1"/>
  <c r="I72" i="2"/>
  <c r="J72" i="2" s="1"/>
  <c r="L71" i="2"/>
  <c r="O71" i="2" s="1"/>
  <c r="R71" i="2" s="1"/>
  <c r="K71" i="2"/>
  <c r="N71" i="2" s="1"/>
  <c r="Q71" i="2" s="1"/>
  <c r="I71" i="2"/>
  <c r="J71" i="2" s="1"/>
  <c r="L69" i="2"/>
  <c r="O69" i="2" s="1"/>
  <c r="R69" i="2" s="1"/>
  <c r="K69" i="2"/>
  <c r="N69" i="2" s="1"/>
  <c r="Q69" i="2" s="1"/>
  <c r="I69" i="2"/>
  <c r="J69" i="2" s="1"/>
  <c r="L68" i="2"/>
  <c r="O68" i="2" s="1"/>
  <c r="R68" i="2" s="1"/>
  <c r="K68" i="2"/>
  <c r="N68" i="2" s="1"/>
  <c r="Q68" i="2" s="1"/>
  <c r="I68" i="2"/>
  <c r="J68" i="2" s="1"/>
  <c r="L59" i="2"/>
  <c r="O59" i="2" s="1"/>
  <c r="R59" i="2" s="1"/>
  <c r="K59" i="2"/>
  <c r="N59" i="2" s="1"/>
  <c r="Q59" i="2" s="1"/>
  <c r="I59" i="2"/>
  <c r="J59" i="2" s="1"/>
  <c r="L58" i="2"/>
  <c r="O58" i="2" s="1"/>
  <c r="R58" i="2" s="1"/>
  <c r="K58" i="2"/>
  <c r="N58" i="2" s="1"/>
  <c r="Q58" i="2" s="1"/>
  <c r="I58" i="2"/>
  <c r="J58" i="2" s="1"/>
  <c r="L56" i="2"/>
  <c r="O56" i="2" s="1"/>
  <c r="R56" i="2" s="1"/>
  <c r="K56" i="2"/>
  <c r="N56" i="2" s="1"/>
  <c r="Q56" i="2" s="1"/>
  <c r="I56" i="2"/>
  <c r="J56" i="2" s="1"/>
  <c r="L55" i="2"/>
  <c r="O55" i="2" s="1"/>
  <c r="R55" i="2" s="1"/>
  <c r="K55" i="2"/>
  <c r="N55" i="2" s="1"/>
  <c r="Q55" i="2" s="1"/>
  <c r="I55" i="2"/>
  <c r="J55" i="2" s="1"/>
  <c r="L53" i="2"/>
  <c r="O53" i="2" s="1"/>
  <c r="R53" i="2" s="1"/>
  <c r="K53" i="2"/>
  <c r="N53" i="2" s="1"/>
  <c r="Q53" i="2" s="1"/>
  <c r="I53" i="2"/>
  <c r="J53" i="2" s="1"/>
  <c r="L52" i="2"/>
  <c r="O52" i="2" s="1"/>
  <c r="R52" i="2" s="1"/>
  <c r="K52" i="2"/>
  <c r="N52" i="2" s="1"/>
  <c r="Q52" i="2" s="1"/>
  <c r="I52" i="2"/>
  <c r="J52" i="2" s="1"/>
  <c r="L50" i="2"/>
  <c r="O50" i="2" s="1"/>
  <c r="R50" i="2" s="1"/>
  <c r="K50" i="2"/>
  <c r="N50" i="2" s="1"/>
  <c r="Q50" i="2" s="1"/>
  <c r="I50" i="2"/>
  <c r="J50" i="2" s="1"/>
  <c r="L49" i="2"/>
  <c r="O49" i="2" s="1"/>
  <c r="R49" i="2" s="1"/>
  <c r="K49" i="2"/>
  <c r="N49" i="2" s="1"/>
  <c r="Q49" i="2" s="1"/>
  <c r="I49" i="2"/>
  <c r="J49" i="2" s="1"/>
  <c r="L43" i="2"/>
  <c r="O43" i="2" s="1"/>
  <c r="R43" i="2" s="1"/>
  <c r="K43" i="2"/>
  <c r="N43" i="2" s="1"/>
  <c r="Q43" i="2" s="1"/>
  <c r="I43" i="2"/>
  <c r="J43" i="2" s="1"/>
  <c r="K42" i="2"/>
  <c r="N42" i="2" s="1"/>
  <c r="Q42" i="2" s="1"/>
  <c r="L42" i="2"/>
  <c r="O42" i="2" s="1"/>
  <c r="R42" i="2" s="1"/>
  <c r="L40" i="2"/>
  <c r="O40" i="2" s="1"/>
  <c r="R40" i="2" s="1"/>
  <c r="K40" i="2"/>
  <c r="N40" i="2" s="1"/>
  <c r="Q40" i="2" s="1"/>
  <c r="I40" i="2"/>
  <c r="J40" i="2" s="1"/>
  <c r="L39" i="2"/>
  <c r="K39" i="2"/>
  <c r="I39" i="2"/>
  <c r="J39" i="2" s="1"/>
  <c r="L35" i="2"/>
  <c r="O35" i="2" s="1"/>
  <c r="R35" i="2" s="1"/>
  <c r="K35" i="2"/>
  <c r="N35" i="2" s="1"/>
  <c r="Q35" i="2" s="1"/>
  <c r="I35" i="2"/>
  <c r="J35" i="2" s="1"/>
  <c r="L34" i="2"/>
  <c r="O34" i="2" s="1"/>
  <c r="R34" i="2" s="1"/>
  <c r="K34" i="2"/>
  <c r="N34" i="2" s="1"/>
  <c r="Q34" i="2" s="1"/>
  <c r="I34" i="2"/>
  <c r="J34" i="2" s="1"/>
  <c r="L32" i="2"/>
  <c r="O32" i="2" s="1"/>
  <c r="R32" i="2" s="1"/>
  <c r="K32" i="2"/>
  <c r="N32" i="2" s="1"/>
  <c r="Q32" i="2" s="1"/>
  <c r="I32" i="2"/>
  <c r="J32" i="2" s="1"/>
  <c r="L31" i="2"/>
  <c r="O31" i="2" s="1"/>
  <c r="R31" i="2" s="1"/>
  <c r="K31" i="2"/>
  <c r="N31" i="2" s="1"/>
  <c r="Q31" i="2" s="1"/>
  <c r="I31" i="2"/>
  <c r="J31" i="2" s="1"/>
  <c r="L29" i="2"/>
  <c r="O29" i="2" s="1"/>
  <c r="R29" i="2" s="1"/>
  <c r="K29" i="2"/>
  <c r="N29" i="2" s="1"/>
  <c r="Q29" i="2" s="1"/>
  <c r="I29" i="2"/>
  <c r="J29" i="2" s="1"/>
  <c r="L28" i="2"/>
  <c r="K28" i="2"/>
  <c r="I28" i="2"/>
  <c r="J28" i="2" s="1"/>
  <c r="L26" i="2"/>
  <c r="O26" i="2" s="1"/>
  <c r="R26" i="2" s="1"/>
  <c r="K26" i="2"/>
  <c r="N26" i="2" s="1"/>
  <c r="Q26" i="2" s="1"/>
  <c r="I26" i="2"/>
  <c r="J26" i="2" s="1"/>
  <c r="L25" i="2"/>
  <c r="K25" i="2"/>
  <c r="I25" i="2"/>
  <c r="J25" i="2" s="1"/>
  <c r="O28" i="2" l="1"/>
  <c r="R28" i="2" s="1"/>
  <c r="N25" i="2"/>
  <c r="Q25" i="2" s="1"/>
  <c r="K8" i="2"/>
  <c r="R16" i="2"/>
  <c r="N39" i="2"/>
  <c r="Q39" i="2" s="1"/>
  <c r="Q14" i="2" s="1"/>
  <c r="K14" i="2"/>
  <c r="Q8" i="2"/>
  <c r="L8" i="2"/>
  <c r="O25" i="2"/>
  <c r="R25" i="2" s="1"/>
  <c r="O39" i="2"/>
  <c r="R39" i="2" s="1"/>
  <c r="R14" i="2" s="1"/>
  <c r="L14" i="2"/>
  <c r="N28" i="2"/>
  <c r="Q28" i="2" s="1"/>
  <c r="R8" i="2"/>
  <c r="I42" i="2"/>
  <c r="J42" i="2" s="1"/>
  <c r="L669" i="2" l="1"/>
  <c r="O669" i="2" s="1"/>
  <c r="R669" i="2" s="1"/>
  <c r="K669" i="2"/>
  <c r="N669" i="2" s="1"/>
  <c r="Q669" i="2" s="1"/>
  <c r="I669" i="2"/>
  <c r="J669" i="2" s="1"/>
  <c r="L668" i="2"/>
  <c r="O668" i="2" s="1"/>
  <c r="R668" i="2" s="1"/>
  <c r="K668" i="2"/>
  <c r="N668" i="2" s="1"/>
  <c r="Q668" i="2" s="1"/>
  <c r="I668" i="2"/>
  <c r="J668" i="2" s="1"/>
  <c r="L667" i="2"/>
  <c r="O667" i="2" s="1"/>
  <c r="R667" i="2" s="1"/>
  <c r="K667" i="2"/>
  <c r="N667" i="2" s="1"/>
  <c r="Q667" i="2" s="1"/>
  <c r="I667" i="2"/>
  <c r="J667" i="2" s="1"/>
  <c r="L665" i="2"/>
  <c r="O665" i="2" s="1"/>
  <c r="R665" i="2" s="1"/>
  <c r="K665" i="2"/>
  <c r="N665" i="2" s="1"/>
  <c r="Q665" i="2" s="1"/>
  <c r="I665" i="2"/>
  <c r="J665" i="2" s="1"/>
  <c r="L664" i="2"/>
  <c r="O664" i="2" s="1"/>
  <c r="R664" i="2" s="1"/>
  <c r="K664" i="2"/>
  <c r="N664" i="2" s="1"/>
  <c r="Q664" i="2" s="1"/>
  <c r="I664" i="2"/>
  <c r="J664" i="2" s="1"/>
  <c r="L663" i="2"/>
  <c r="O663" i="2" s="1"/>
  <c r="R663" i="2" s="1"/>
  <c r="K663" i="2"/>
  <c r="N663" i="2" s="1"/>
  <c r="Q663" i="2" s="1"/>
  <c r="I663" i="2"/>
  <c r="J663" i="2" s="1"/>
  <c r="L657" i="2"/>
  <c r="O657" i="2" s="1"/>
  <c r="R657" i="2" s="1"/>
  <c r="K657" i="2"/>
  <c r="N657" i="2" s="1"/>
  <c r="Q657" i="2" s="1"/>
  <c r="I657" i="2"/>
  <c r="J657" i="2" s="1"/>
  <c r="L656" i="2"/>
  <c r="O656" i="2" s="1"/>
  <c r="R656" i="2" s="1"/>
  <c r="K656" i="2"/>
  <c r="N656" i="2" s="1"/>
  <c r="Q656" i="2" s="1"/>
  <c r="I656" i="2"/>
  <c r="J656" i="2" s="1"/>
  <c r="L655" i="2"/>
  <c r="O655" i="2" s="1"/>
  <c r="R655" i="2" s="1"/>
  <c r="K655" i="2"/>
  <c r="N655" i="2" s="1"/>
  <c r="Q655" i="2" s="1"/>
  <c r="I655" i="2"/>
  <c r="J655" i="2" s="1"/>
  <c r="L613" i="2"/>
  <c r="O613" i="2" s="1"/>
  <c r="R613" i="2" s="1"/>
  <c r="K613" i="2"/>
  <c r="N613" i="2" s="1"/>
  <c r="Q613" i="2" s="1"/>
  <c r="I613" i="2"/>
  <c r="J613" i="2" s="1"/>
  <c r="L612" i="2"/>
  <c r="O612" i="2" s="1"/>
  <c r="R612" i="2" s="1"/>
  <c r="K612" i="2"/>
  <c r="N612" i="2" s="1"/>
  <c r="Q612" i="2" s="1"/>
  <c r="I612" i="2"/>
  <c r="J612" i="2" s="1"/>
  <c r="L611" i="2"/>
  <c r="O611" i="2" s="1"/>
  <c r="R611" i="2" s="1"/>
  <c r="K611" i="2"/>
  <c r="N611" i="2" s="1"/>
  <c r="Q611" i="2" s="1"/>
  <c r="I611" i="2"/>
  <c r="J611" i="2" s="1"/>
  <c r="L609" i="2"/>
  <c r="O609" i="2" s="1"/>
  <c r="R609" i="2" s="1"/>
  <c r="K609" i="2"/>
  <c r="N609" i="2" s="1"/>
  <c r="Q609" i="2" s="1"/>
  <c r="I609" i="2"/>
  <c r="J609" i="2" s="1"/>
  <c r="L608" i="2"/>
  <c r="O608" i="2" s="1"/>
  <c r="R608" i="2" s="1"/>
  <c r="K608" i="2"/>
  <c r="N608" i="2" s="1"/>
  <c r="Q608" i="2" s="1"/>
  <c r="I608" i="2"/>
  <c r="J608" i="2" s="1"/>
  <c r="L607" i="2"/>
  <c r="O607" i="2" s="1"/>
  <c r="R607" i="2" s="1"/>
  <c r="K607" i="2"/>
  <c r="N607" i="2" s="1"/>
  <c r="Q607" i="2" s="1"/>
  <c r="I607" i="2"/>
  <c r="J607" i="2" s="1"/>
  <c r="L601" i="2"/>
  <c r="O601" i="2" s="1"/>
  <c r="R601" i="2" s="1"/>
  <c r="K601" i="2"/>
  <c r="N601" i="2" s="1"/>
  <c r="Q601" i="2" s="1"/>
  <c r="I601" i="2"/>
  <c r="J601" i="2" s="1"/>
  <c r="L600" i="2"/>
  <c r="O600" i="2" s="1"/>
  <c r="R600" i="2" s="1"/>
  <c r="K600" i="2"/>
  <c r="N600" i="2" s="1"/>
  <c r="Q600" i="2" s="1"/>
  <c r="I600" i="2"/>
  <c r="J600" i="2" s="1"/>
  <c r="L599" i="2"/>
  <c r="O599" i="2" s="1"/>
  <c r="R599" i="2" s="1"/>
  <c r="K599" i="2"/>
  <c r="N599" i="2" s="1"/>
  <c r="Q599" i="2" s="1"/>
  <c r="I599" i="2"/>
  <c r="J599" i="2" s="1"/>
  <c r="L561" i="2"/>
  <c r="O561" i="2" s="1"/>
  <c r="R561" i="2" s="1"/>
  <c r="K561" i="2"/>
  <c r="N561" i="2" s="1"/>
  <c r="Q561" i="2" s="1"/>
  <c r="I561" i="2"/>
  <c r="J561" i="2" s="1"/>
  <c r="L560" i="2"/>
  <c r="O560" i="2" s="1"/>
  <c r="R560" i="2" s="1"/>
  <c r="K560" i="2"/>
  <c r="N560" i="2" s="1"/>
  <c r="Q560" i="2" s="1"/>
  <c r="I560" i="2"/>
  <c r="J560" i="2" s="1"/>
  <c r="L559" i="2"/>
  <c r="O559" i="2" s="1"/>
  <c r="R559" i="2" s="1"/>
  <c r="K559" i="2"/>
  <c r="N559" i="2" s="1"/>
  <c r="Q559" i="2" s="1"/>
  <c r="I559" i="2"/>
  <c r="J559" i="2" s="1"/>
  <c r="L557" i="2"/>
  <c r="O557" i="2" s="1"/>
  <c r="R557" i="2" s="1"/>
  <c r="K557" i="2"/>
  <c r="N557" i="2" s="1"/>
  <c r="Q557" i="2" s="1"/>
  <c r="I557" i="2"/>
  <c r="J557" i="2" s="1"/>
  <c r="L556" i="2"/>
  <c r="O556" i="2" s="1"/>
  <c r="R556" i="2" s="1"/>
  <c r="K556" i="2"/>
  <c r="N556" i="2" s="1"/>
  <c r="Q556" i="2" s="1"/>
  <c r="I556" i="2"/>
  <c r="J556" i="2" s="1"/>
  <c r="L555" i="2"/>
  <c r="O555" i="2" s="1"/>
  <c r="R555" i="2" s="1"/>
  <c r="K555" i="2"/>
  <c r="N555" i="2" s="1"/>
  <c r="Q555" i="2" s="1"/>
  <c r="I555" i="2"/>
  <c r="J555" i="2" s="1"/>
  <c r="L549" i="2"/>
  <c r="O549" i="2" s="1"/>
  <c r="R549" i="2" s="1"/>
  <c r="K549" i="2"/>
  <c r="N549" i="2" s="1"/>
  <c r="Q549" i="2" s="1"/>
  <c r="I549" i="2"/>
  <c r="J549" i="2" s="1"/>
  <c r="L548" i="2"/>
  <c r="O548" i="2" s="1"/>
  <c r="R548" i="2" s="1"/>
  <c r="K548" i="2"/>
  <c r="N548" i="2" s="1"/>
  <c r="Q548" i="2" s="1"/>
  <c r="I548" i="2"/>
  <c r="J548" i="2" s="1"/>
  <c r="L547" i="2"/>
  <c r="O547" i="2" s="1"/>
  <c r="R547" i="2" s="1"/>
  <c r="K547" i="2"/>
  <c r="N547" i="2" s="1"/>
  <c r="Q547" i="2" s="1"/>
  <c r="I547" i="2"/>
  <c r="J547" i="2" s="1"/>
  <c r="L492" i="2"/>
  <c r="O492" i="2" s="1"/>
  <c r="R492" i="2" s="1"/>
  <c r="K492" i="2"/>
  <c r="N492" i="2" s="1"/>
  <c r="Q492" i="2" s="1"/>
  <c r="I492" i="2"/>
  <c r="J492" i="2" s="1"/>
  <c r="L491" i="2"/>
  <c r="O491" i="2" s="1"/>
  <c r="R491" i="2" s="1"/>
  <c r="K491" i="2"/>
  <c r="N491" i="2" s="1"/>
  <c r="Q491" i="2" s="1"/>
  <c r="I491" i="2"/>
  <c r="J491" i="2" s="1"/>
  <c r="L486" i="2"/>
  <c r="O486" i="2" s="1"/>
  <c r="R486" i="2" s="1"/>
  <c r="K486" i="2"/>
  <c r="N486" i="2" s="1"/>
  <c r="Q486" i="2" s="1"/>
  <c r="I486" i="2"/>
  <c r="J486" i="2" s="1"/>
  <c r="L485" i="2"/>
  <c r="O485" i="2" s="1"/>
  <c r="R485" i="2" s="1"/>
  <c r="K485" i="2"/>
  <c r="N485" i="2" s="1"/>
  <c r="Q485" i="2" s="1"/>
  <c r="I485" i="2"/>
  <c r="J485" i="2" s="1"/>
  <c r="L474" i="2"/>
  <c r="O474" i="2" s="1"/>
  <c r="R474" i="2" s="1"/>
  <c r="K474" i="2"/>
  <c r="N474" i="2" s="1"/>
  <c r="Q474" i="2" s="1"/>
  <c r="I474" i="2"/>
  <c r="J474" i="2" s="1"/>
  <c r="L473" i="2"/>
  <c r="K473" i="2"/>
  <c r="I473" i="2"/>
  <c r="J473" i="2" s="1"/>
  <c r="L225" i="2"/>
  <c r="O225" i="2" s="1"/>
  <c r="R225" i="2" s="1"/>
  <c r="K225" i="2"/>
  <c r="N225" i="2" s="1"/>
  <c r="Q225" i="2" s="1"/>
  <c r="I225" i="2"/>
  <c r="J225" i="2" s="1"/>
  <c r="L224" i="2"/>
  <c r="O224" i="2" s="1"/>
  <c r="R224" i="2" s="1"/>
  <c r="K224" i="2"/>
  <c r="N224" i="2" s="1"/>
  <c r="Q224" i="2" s="1"/>
  <c r="I224" i="2"/>
  <c r="J224" i="2" s="1"/>
  <c r="L223" i="2"/>
  <c r="O223" i="2" s="1"/>
  <c r="R223" i="2" s="1"/>
  <c r="K223" i="2"/>
  <c r="N223" i="2" s="1"/>
  <c r="Q223" i="2" s="1"/>
  <c r="I223" i="2"/>
  <c r="J223" i="2" s="1"/>
  <c r="L222" i="2"/>
  <c r="O222" i="2" s="1"/>
  <c r="R222" i="2" s="1"/>
  <c r="K222" i="2"/>
  <c r="N222" i="2" s="1"/>
  <c r="Q222" i="2" s="1"/>
  <c r="I222" i="2"/>
  <c r="J222" i="2" s="1"/>
  <c r="L221" i="2"/>
  <c r="O221" i="2" s="1"/>
  <c r="R221" i="2" s="1"/>
  <c r="K221" i="2"/>
  <c r="N221" i="2" s="1"/>
  <c r="Q221" i="2" s="1"/>
  <c r="I221" i="2"/>
  <c r="J221" i="2" s="1"/>
  <c r="L219" i="2"/>
  <c r="O219" i="2" s="1"/>
  <c r="R219" i="2" s="1"/>
  <c r="K219" i="2"/>
  <c r="N219" i="2" s="1"/>
  <c r="Q219" i="2" s="1"/>
  <c r="I219" i="2"/>
  <c r="J219" i="2" s="1"/>
  <c r="L218" i="2"/>
  <c r="O218" i="2" s="1"/>
  <c r="R218" i="2" s="1"/>
  <c r="K218" i="2"/>
  <c r="N218" i="2" s="1"/>
  <c r="Q218" i="2" s="1"/>
  <c r="I218" i="2"/>
  <c r="J218" i="2" s="1"/>
  <c r="L217" i="2"/>
  <c r="O217" i="2" s="1"/>
  <c r="R217" i="2" s="1"/>
  <c r="K217" i="2"/>
  <c r="N217" i="2" s="1"/>
  <c r="Q217" i="2" s="1"/>
  <c r="I217" i="2"/>
  <c r="J217" i="2" s="1"/>
  <c r="L216" i="2"/>
  <c r="O216" i="2" s="1"/>
  <c r="R216" i="2" s="1"/>
  <c r="K216" i="2"/>
  <c r="N216" i="2" s="1"/>
  <c r="Q216" i="2" s="1"/>
  <c r="I216" i="2"/>
  <c r="J216" i="2" s="1"/>
  <c r="L215" i="2"/>
  <c r="O215" i="2" s="1"/>
  <c r="R215" i="2" s="1"/>
  <c r="K215" i="2"/>
  <c r="N215" i="2" s="1"/>
  <c r="Q215" i="2" s="1"/>
  <c r="I215" i="2"/>
  <c r="J215" i="2" s="1"/>
  <c r="L207" i="2"/>
  <c r="O207" i="2" s="1"/>
  <c r="R207" i="2" s="1"/>
  <c r="K207" i="2"/>
  <c r="N207" i="2" s="1"/>
  <c r="Q207" i="2" s="1"/>
  <c r="I207" i="2"/>
  <c r="J207" i="2" s="1"/>
  <c r="L206" i="2"/>
  <c r="O206" i="2" s="1"/>
  <c r="R206" i="2" s="1"/>
  <c r="K206" i="2"/>
  <c r="N206" i="2" s="1"/>
  <c r="Q206" i="2" s="1"/>
  <c r="I206" i="2"/>
  <c r="J206" i="2" s="1"/>
  <c r="L205" i="2"/>
  <c r="O205" i="2" s="1"/>
  <c r="R205" i="2" s="1"/>
  <c r="K205" i="2"/>
  <c r="N205" i="2" s="1"/>
  <c r="Q205" i="2" s="1"/>
  <c r="I205" i="2"/>
  <c r="J205" i="2" s="1"/>
  <c r="L204" i="2"/>
  <c r="O204" i="2" s="1"/>
  <c r="R204" i="2" s="1"/>
  <c r="K204" i="2"/>
  <c r="N204" i="2" s="1"/>
  <c r="Q204" i="2" s="1"/>
  <c r="I204" i="2"/>
  <c r="J204" i="2" s="1"/>
  <c r="L203" i="2"/>
  <c r="O203" i="2" s="1"/>
  <c r="R203" i="2" s="1"/>
  <c r="K203" i="2"/>
  <c r="N203" i="2" s="1"/>
  <c r="Q203" i="2" s="1"/>
  <c r="I203" i="2"/>
  <c r="J203" i="2" s="1"/>
  <c r="L134" i="2"/>
  <c r="O134" i="2" s="1"/>
  <c r="R134" i="2" s="1"/>
  <c r="K134" i="2"/>
  <c r="N134" i="2" s="1"/>
  <c r="Q134" i="2" s="1"/>
  <c r="I134" i="2"/>
  <c r="J134" i="2" s="1"/>
  <c r="L133" i="2"/>
  <c r="O133" i="2" s="1"/>
  <c r="R133" i="2" s="1"/>
  <c r="K133" i="2"/>
  <c r="N133" i="2" s="1"/>
  <c r="Q133" i="2" s="1"/>
  <c r="I133" i="2"/>
  <c r="J133" i="2" s="1"/>
  <c r="L132" i="2"/>
  <c r="O132" i="2" s="1"/>
  <c r="R132" i="2" s="1"/>
  <c r="K132" i="2"/>
  <c r="N132" i="2" s="1"/>
  <c r="Q132" i="2" s="1"/>
  <c r="I132" i="2"/>
  <c r="J132" i="2" s="1"/>
  <c r="L131" i="2"/>
  <c r="O131" i="2" s="1"/>
  <c r="R131" i="2" s="1"/>
  <c r="K131" i="2"/>
  <c r="N131" i="2" s="1"/>
  <c r="Q131" i="2" s="1"/>
  <c r="I131" i="2"/>
  <c r="J131" i="2" s="1"/>
  <c r="L130" i="2"/>
  <c r="K130" i="2"/>
  <c r="I130" i="2"/>
  <c r="J130" i="2" s="1"/>
  <c r="L128" i="2"/>
  <c r="O128" i="2" s="1"/>
  <c r="R128" i="2" s="1"/>
  <c r="K128" i="2"/>
  <c r="N128" i="2" s="1"/>
  <c r="Q128" i="2" s="1"/>
  <c r="I128" i="2"/>
  <c r="J128" i="2" s="1"/>
  <c r="L127" i="2"/>
  <c r="O127" i="2" s="1"/>
  <c r="R127" i="2" s="1"/>
  <c r="K127" i="2"/>
  <c r="N127" i="2" s="1"/>
  <c r="Q127" i="2" s="1"/>
  <c r="I127" i="2"/>
  <c r="J127" i="2" s="1"/>
  <c r="L126" i="2"/>
  <c r="O126" i="2" s="1"/>
  <c r="R126" i="2" s="1"/>
  <c r="K126" i="2"/>
  <c r="N126" i="2" s="1"/>
  <c r="Q126" i="2" s="1"/>
  <c r="I126" i="2"/>
  <c r="J126" i="2" s="1"/>
  <c r="L125" i="2"/>
  <c r="O125" i="2" s="1"/>
  <c r="R125" i="2" s="1"/>
  <c r="K125" i="2"/>
  <c r="N125" i="2" s="1"/>
  <c r="Q125" i="2" s="1"/>
  <c r="I125" i="2"/>
  <c r="J125" i="2" s="1"/>
  <c r="L124" i="2"/>
  <c r="K124" i="2"/>
  <c r="I124" i="2"/>
  <c r="J124" i="2" s="1"/>
  <c r="L116" i="2"/>
  <c r="O116" i="2" s="1"/>
  <c r="R116" i="2" s="1"/>
  <c r="K116" i="2"/>
  <c r="N116" i="2" s="1"/>
  <c r="Q116" i="2" s="1"/>
  <c r="I116" i="2"/>
  <c r="J116" i="2" s="1"/>
  <c r="L115" i="2"/>
  <c r="O115" i="2" s="1"/>
  <c r="R115" i="2" s="1"/>
  <c r="K115" i="2"/>
  <c r="N115" i="2" s="1"/>
  <c r="Q115" i="2" s="1"/>
  <c r="I115" i="2"/>
  <c r="J115" i="2" s="1"/>
  <c r="L114" i="2"/>
  <c r="O114" i="2" s="1"/>
  <c r="R114" i="2" s="1"/>
  <c r="K114" i="2"/>
  <c r="N114" i="2" s="1"/>
  <c r="Q114" i="2" s="1"/>
  <c r="I114" i="2"/>
  <c r="J114" i="2" s="1"/>
  <c r="L113" i="2"/>
  <c r="O113" i="2" s="1"/>
  <c r="R113" i="2" s="1"/>
  <c r="K113" i="2"/>
  <c r="N113" i="2" s="1"/>
  <c r="Q113" i="2" s="1"/>
  <c r="I113" i="2"/>
  <c r="J113" i="2" s="1"/>
  <c r="L112" i="2"/>
  <c r="K112" i="2"/>
  <c r="I112" i="2"/>
  <c r="J112" i="2" s="1"/>
  <c r="N112" i="2" l="1"/>
  <c r="Q112" i="2" s="1"/>
  <c r="Q10" i="2" s="1"/>
  <c r="K10" i="2"/>
  <c r="O124" i="2"/>
  <c r="R124" i="2" s="1"/>
  <c r="R12" i="2" s="1"/>
  <c r="L12" i="2"/>
  <c r="O112" i="2"/>
  <c r="R112" i="2" s="1"/>
  <c r="R10" i="2" s="1"/>
  <c r="L10" i="2"/>
  <c r="N130" i="2"/>
  <c r="Q130" i="2" s="1"/>
  <c r="Q13" i="2" s="1"/>
  <c r="K13" i="2"/>
  <c r="N473" i="2"/>
  <c r="Q473" i="2" s="1"/>
  <c r="Q9" i="2" s="1"/>
  <c r="K9" i="2"/>
  <c r="K12" i="2"/>
  <c r="N124" i="2"/>
  <c r="Q124" i="2" s="1"/>
  <c r="Q12" i="2" s="1"/>
  <c r="O130" i="2"/>
  <c r="R130" i="2" s="1"/>
  <c r="R13" i="2" s="1"/>
  <c r="L13" i="2"/>
  <c r="O473" i="2"/>
  <c r="R473" i="2" s="1"/>
  <c r="R9" i="2" s="1"/>
  <c r="L9" i="2"/>
  <c r="L17" i="2" l="1"/>
  <c r="R17" i="2"/>
  <c r="K17" i="2"/>
  <c r="Q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GRM</author>
  </authors>
  <commentList>
    <comment ref="N20" authorId="0" shapeId="0" xr:uid="{6DFDC104-C86F-40C4-9F9C-E0E4F5F43295}">
      <text>
        <r>
          <rPr>
            <sz val="9"/>
            <color indexed="81"/>
            <rFont val="Tahoma"/>
            <family val="2"/>
          </rPr>
          <t>SDFFD = San Diego Franchise Fee Differential, which is collected through distribution rates</t>
        </r>
      </text>
    </comment>
  </commentList>
</comments>
</file>

<file path=xl/sharedStrings.xml><?xml version="1.0" encoding="utf-8"?>
<sst xmlns="http://schemas.openxmlformats.org/spreadsheetml/2006/main" count="1250" uniqueCount="101">
  <si>
    <t>Basic Service Fee</t>
  </si>
  <si>
    <t>$/Month</t>
  </si>
  <si>
    <t>$/Foot/Month</t>
  </si>
  <si>
    <t>$/kW</t>
  </si>
  <si>
    <t>Energy Charge</t>
  </si>
  <si>
    <t>Summer</t>
  </si>
  <si>
    <t>$/kWh</t>
  </si>
  <si>
    <t>Winter</t>
  </si>
  <si>
    <t>SCHEDULE AL-TOU</t>
  </si>
  <si>
    <t>Non-Coincident Demand</t>
  </si>
  <si>
    <t>Secondary</t>
  </si>
  <si>
    <t>Primary</t>
  </si>
  <si>
    <t>Secondary Substation</t>
  </si>
  <si>
    <t>Primary Substation</t>
  </si>
  <si>
    <t>Transmission</t>
  </si>
  <si>
    <t>Maximum On-Peak Demand: Summer</t>
  </si>
  <si>
    <t>Maximum On-Peak Demand: Winter</t>
  </si>
  <si>
    <t>SCHEDULE AL-TOU (ELI)</t>
  </si>
  <si>
    <t>SCHEDULE DG-R</t>
  </si>
  <si>
    <t>Maximum Demand</t>
  </si>
  <si>
    <t>SCHEDULE AY-TOU (CLOSED)</t>
  </si>
  <si>
    <t>SCHEDULE AY-TOU (ELI) (CLOSED)</t>
  </si>
  <si>
    <t>SCHEDULE A6-TOU</t>
  </si>
  <si>
    <t>Maximum Demand at Time of System Peak: Summer</t>
  </si>
  <si>
    <t>Maximum Demand at Time of System Peak: Winter</t>
  </si>
  <si>
    <t>Change</t>
  </si>
  <si>
    <t>DETERMINANT</t>
  </si>
  <si>
    <t>PRESENT</t>
  </si>
  <si>
    <t>PROPOSED</t>
  </si>
  <si>
    <t>SYSTEM NET</t>
  </si>
  <si>
    <t>RATE</t>
  </si>
  <si>
    <t>REVENUE</t>
  </si>
  <si>
    <t>Distribution</t>
  </si>
  <si>
    <t>% Change</t>
  </si>
  <si>
    <t>UNIT</t>
  </si>
  <si>
    <t>SCHEDULE AD (CLOSED)</t>
  </si>
  <si>
    <t>Maximum Demand Charge</t>
  </si>
  <si>
    <t>Maximum Demand: Summer</t>
  </si>
  <si>
    <t>Maximum Demand: Winter</t>
  </si>
  <si>
    <t>SCHEDULE AD (TOU) (CLOSED)</t>
  </si>
  <si>
    <t>Summer: On-Peak</t>
  </si>
  <si>
    <t>Summer: Semi-Peak</t>
  </si>
  <si>
    <t>Summer: Off-Peak</t>
  </si>
  <si>
    <t>Winter: On-Peak</t>
  </si>
  <si>
    <t>Winter: Semi-Peak</t>
  </si>
  <si>
    <t>Winter: Off-Peak</t>
  </si>
  <si>
    <t>Less than or equal to 500 kW</t>
  </si>
  <si>
    <t>Greater than 500 kW</t>
  </si>
  <si>
    <t>Greater than 12 MW</t>
  </si>
  <si>
    <t>Summer: On-Peak Energy</t>
  </si>
  <si>
    <t>Summer: Off-Peak Energy</t>
  </si>
  <si>
    <t>Summer: Super Off-Peak Energy</t>
  </si>
  <si>
    <t>Winter: On-Peak Energy</t>
  </si>
  <si>
    <t>Winter: Off-Peak Energy</t>
  </si>
  <si>
    <t>Winter: Super Off-Peak Energy</t>
  </si>
  <si>
    <t>Transmission Multiple Bus</t>
  </si>
  <si>
    <t>SCHEDULE AL-TOU2</t>
  </si>
  <si>
    <t>Non-Coincident Demand w/ Super Off-Peak Exemption</t>
  </si>
  <si>
    <t>SCHEDULE AL-TOU2 (ELI)</t>
  </si>
  <si>
    <t>Summer: Semi-Peak Energy</t>
  </si>
  <si>
    <t>Winter: Semi-Peak Energy</t>
  </si>
  <si>
    <t>&gt; 500 kW</t>
  </si>
  <si>
    <t>&gt; 12 MW: Primary Substation</t>
  </si>
  <si>
    <t>Power Factor</t>
  </si>
  <si>
    <t>$/kvar</t>
  </si>
  <si>
    <t>Distance Adjustment Fee OH - Sec. Sub.</t>
  </si>
  <si>
    <t>Distance Adjustment Fee UG - Sec. Sub.</t>
  </si>
  <si>
    <t>Distance Adjustment Fee OH - Pri. Sub.</t>
  </si>
  <si>
    <t>Distance Adjustment Fee UG - Pri. Sub.</t>
  </si>
  <si>
    <t>SCHEDULE S</t>
  </si>
  <si>
    <t>Contracted Demand (Annual)</t>
  </si>
  <si>
    <t>SCHEDULE OL-TOU (Secondary)</t>
  </si>
  <si>
    <t>0-5 kW</t>
  </si>
  <si>
    <t>5-20 kW</t>
  </si>
  <si>
    <t>20-50 kW</t>
  </si>
  <si>
    <t>&gt; 50 kW</t>
  </si>
  <si>
    <t>Non-Coincident Demand with Super Off Peak Exemption</t>
  </si>
  <si>
    <t>On-Peak Demand</t>
  </si>
  <si>
    <t>On-Peak</t>
  </si>
  <si>
    <t>Off-Peak</t>
  </si>
  <si>
    <t>Super Off-Peak</t>
  </si>
  <si>
    <t>SCHEDULE VGI</t>
  </si>
  <si>
    <t>BSF</t>
  </si>
  <si>
    <t>NCD</t>
  </si>
  <si>
    <t>Max Demand</t>
  </si>
  <si>
    <t>NCD (SOP)</t>
  </si>
  <si>
    <t>On-Peak Summer</t>
  </si>
  <si>
    <t>On-Peak Winter</t>
  </si>
  <si>
    <t>Energy</t>
  </si>
  <si>
    <t>Distance Adj. Fee</t>
  </si>
  <si>
    <t>Contracted Demand</t>
  </si>
  <si>
    <t xml:space="preserve">Total </t>
  </si>
  <si>
    <t>Distance Adjustment Fee OH</t>
  </si>
  <si>
    <t>Distance Adjustment Fee UG</t>
  </si>
  <si>
    <t>Revenue Summary</t>
  </si>
  <si>
    <t>SDFFD</t>
  </si>
  <si>
    <t>REV. ADJ.</t>
  </si>
  <si>
    <t>Determinants Summary</t>
  </si>
  <si>
    <t>Distribution (Pre SDFFD)</t>
  </si>
  <si>
    <t>M/L C&amp;I Revenue Allocation Factor</t>
  </si>
  <si>
    <t>M/L C&amp;I 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</si>
</sst>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0.0%"/>
    <numFmt numFmtId="167" formatCode="#,##0.00000_);[Red]\(#,##0.00000\)"/>
    <numFmt numFmtId="168" formatCode="0.0000%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3" fillId="0" borderId="0"/>
    <xf numFmtId="164" fontId="3" fillId="0" borderId="0"/>
    <xf numFmtId="43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165" fontId="0" fillId="0" borderId="0" xfId="1" applyNumberFormat="1" applyFont="1"/>
    <xf numFmtId="0" fontId="0" fillId="0" borderId="0" xfId="0" applyFont="1"/>
    <xf numFmtId="0" fontId="0" fillId="0" borderId="0" xfId="0" applyFont="1" applyFill="1"/>
    <xf numFmtId="165" fontId="0" fillId="0" borderId="0" xfId="0" applyNumberFormat="1" applyFont="1"/>
    <xf numFmtId="0" fontId="4" fillId="0" borderId="0" xfId="0" applyFont="1" applyFill="1" applyBorder="1"/>
    <xf numFmtId="40" fontId="0" fillId="0" borderId="0" xfId="0" applyNumberFormat="1" applyFont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indent="2"/>
    </xf>
    <xf numFmtId="38" fontId="4" fillId="0" borderId="0" xfId="4" quotePrefix="1" applyNumberFormat="1" applyFont="1" applyFill="1" applyAlignment="1" applyProtection="1">
      <alignment horizontal="right"/>
    </xf>
    <xf numFmtId="40" fontId="4" fillId="0" borderId="0" xfId="0" applyNumberFormat="1" applyFont="1" applyFill="1"/>
    <xf numFmtId="38" fontId="4" fillId="0" borderId="0" xfId="4" quotePrefix="1" applyNumberFormat="1" applyFont="1" applyFill="1" applyAlignment="1" applyProtection="1">
      <alignment horizontal="left"/>
    </xf>
    <xf numFmtId="40" fontId="4" fillId="2" borderId="0" xfId="0" applyNumberFormat="1" applyFont="1" applyFill="1"/>
    <xf numFmtId="0" fontId="0" fillId="0" borderId="1" xfId="0" applyFont="1" applyBorder="1"/>
    <xf numFmtId="14" fontId="6" fillId="0" borderId="1" xfId="0" applyNumberFormat="1" applyFont="1" applyFill="1" applyBorder="1" applyAlignment="1" applyProtection="1">
      <alignment horizontal="center"/>
    </xf>
    <xf numFmtId="14" fontId="4" fillId="0" borderId="1" xfId="0" applyNumberFormat="1" applyFont="1" applyBorder="1" applyAlignment="1">
      <alignment horizontal="center"/>
    </xf>
    <xf numFmtId="166" fontId="0" fillId="0" borderId="0" xfId="0" applyNumberFormat="1" applyFont="1"/>
    <xf numFmtId="164" fontId="4" fillId="0" borderId="0" xfId="3" applyFont="1" applyFill="1"/>
    <xf numFmtId="0" fontId="6" fillId="0" borderId="1" xfId="0" applyNumberFormat="1" applyFont="1" applyFill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0" fontId="0" fillId="0" borderId="5" xfId="0" applyFont="1" applyFill="1" applyBorder="1"/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4" fontId="4" fillId="0" borderId="0" xfId="0" applyNumberFormat="1" applyFont="1" applyBorder="1" applyAlignment="1">
      <alignment horizontal="center"/>
    </xf>
    <xf numFmtId="14" fontId="6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167" fontId="0" fillId="0" borderId="0" xfId="0" applyNumberFormat="1" applyFont="1"/>
    <xf numFmtId="167" fontId="6" fillId="0" borderId="0" xfId="0" applyNumberFormat="1" applyFont="1" applyFill="1" applyBorder="1" applyAlignment="1" applyProtection="1">
      <alignment horizontal="center"/>
    </xf>
    <xf numFmtId="14" fontId="4" fillId="0" borderId="0" xfId="0" applyNumberFormat="1" applyFont="1" applyFill="1" applyBorder="1" applyAlignment="1" applyProtection="1">
      <alignment horizontal="center"/>
    </xf>
    <xf numFmtId="40" fontId="0" fillId="2" borderId="0" xfId="0" applyNumberFormat="1" applyFont="1" applyFill="1"/>
    <xf numFmtId="166" fontId="0" fillId="2" borderId="0" xfId="0" applyNumberFormat="1" applyFont="1" applyFill="1"/>
    <xf numFmtId="165" fontId="0" fillId="2" borderId="0" xfId="1" applyNumberFormat="1" applyFont="1" applyFill="1"/>
    <xf numFmtId="0" fontId="4" fillId="0" borderId="0" xfId="0" applyFont="1"/>
    <xf numFmtId="0" fontId="4" fillId="0" borderId="1" xfId="0" applyFont="1" applyBorder="1" applyAlignment="1">
      <alignment horizontal="center"/>
    </xf>
    <xf numFmtId="14" fontId="4" fillId="0" borderId="1" xfId="0" applyNumberFormat="1" applyFont="1" applyFill="1" applyBorder="1" applyAlignment="1" applyProtection="1">
      <alignment horizontal="center"/>
    </xf>
    <xf numFmtId="167" fontId="4" fillId="0" borderId="0" xfId="0" applyNumberFormat="1" applyFont="1" applyFill="1"/>
    <xf numFmtId="0" fontId="4" fillId="0" borderId="0" xfId="0" applyFont="1" applyFill="1"/>
    <xf numFmtId="0" fontId="6" fillId="0" borderId="0" xfId="0" applyNumberFormat="1" applyFont="1" applyFill="1" applyBorder="1" applyAlignment="1" applyProtection="1">
      <alignment horizontal="left" indent="1"/>
    </xf>
    <xf numFmtId="0" fontId="6" fillId="0" borderId="0" xfId="0" applyNumberFormat="1" applyFont="1" applyFill="1" applyBorder="1" applyAlignment="1" applyProtection="1">
      <alignment horizontal="left" indent="3"/>
    </xf>
    <xf numFmtId="0" fontId="6" fillId="0" borderId="0" xfId="0" applyNumberFormat="1" applyFont="1" applyFill="1" applyBorder="1" applyAlignment="1" applyProtection="1">
      <alignment horizontal="left" indent="4"/>
    </xf>
    <xf numFmtId="0" fontId="4" fillId="2" borderId="0" xfId="0" applyFont="1" applyFill="1"/>
    <xf numFmtId="0" fontId="0" fillId="0" borderId="0" xfId="0" applyFont="1" applyAlignment="1">
      <alignment horizontal="right"/>
    </xf>
    <xf numFmtId="165" fontId="0" fillId="0" borderId="3" xfId="0" applyNumberFormat="1" applyFont="1" applyBorder="1"/>
    <xf numFmtId="165" fontId="0" fillId="0" borderId="0" xfId="0" applyNumberFormat="1" applyFont="1" applyFill="1"/>
    <xf numFmtId="14" fontId="2" fillId="0" borderId="1" xfId="0" applyNumberFormat="1" applyFont="1" applyBorder="1" applyAlignment="1">
      <alignment horizontal="center"/>
    </xf>
    <xf numFmtId="168" fontId="7" fillId="0" borderId="1" xfId="5" applyNumberFormat="1" applyFont="1" applyFill="1" applyBorder="1" applyAlignment="1">
      <alignment horizontal="center"/>
    </xf>
    <xf numFmtId="165" fontId="4" fillId="0" borderId="0" xfId="0" applyNumberFormat="1" applyFont="1"/>
    <xf numFmtId="38" fontId="0" fillId="0" borderId="0" xfId="0" applyNumberFormat="1" applyFont="1" applyFill="1"/>
    <xf numFmtId="14" fontId="2" fillId="0" borderId="1" xfId="0" applyNumberFormat="1" applyFont="1" applyFill="1" applyBorder="1" applyAlignment="1">
      <alignment horizontal="center"/>
    </xf>
    <xf numFmtId="165" fontId="0" fillId="0" borderId="3" xfId="0" applyNumberFormat="1" applyFont="1" applyFill="1" applyBorder="1"/>
    <xf numFmtId="168" fontId="7" fillId="0" borderId="0" xfId="0" applyNumberFormat="1" applyFont="1" applyAlignment="1">
      <alignment horizontal="center"/>
    </xf>
    <xf numFmtId="0" fontId="0" fillId="0" borderId="1" xfId="0" applyFont="1" applyFill="1" applyBorder="1" applyAlignment="1">
      <alignment horizontal="right"/>
    </xf>
    <xf numFmtId="10" fontId="4" fillId="0" borderId="1" xfId="5" quotePrefix="1" applyNumberFormat="1" applyFont="1" applyFill="1" applyBorder="1" applyAlignment="1" applyProtection="1">
      <alignment horizontal="right"/>
    </xf>
    <xf numFmtId="0" fontId="0" fillId="0" borderId="1" xfId="0" applyFont="1" applyBorder="1" applyAlignment="1">
      <alignment horizontal="right"/>
    </xf>
    <xf numFmtId="38" fontId="4" fillId="0" borderId="1" xfId="4" quotePrefix="1" applyNumberFormat="1" applyFont="1" applyFill="1" applyBorder="1" applyAlignment="1" applyProtection="1">
      <alignment horizontal="right"/>
    </xf>
    <xf numFmtId="0" fontId="0" fillId="0" borderId="4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</cellXfs>
  <cellStyles count="6">
    <cellStyle name="Comma" xfId="1" builtinId="3"/>
    <cellStyle name="Comma 2" xfId="4" xr:uid="{8CEC6A7D-4CC1-4174-BACA-4596718AF96F}"/>
    <cellStyle name="Normal" xfId="0" builtinId="0"/>
    <cellStyle name="Normal 10 2" xfId="2" xr:uid="{1913B796-1D10-4310-B49A-007E2CCD3D2A}"/>
    <cellStyle name="Normal_RD-WP(Combined 1-01-01 filing)" xfId="3" xr:uid="{E68E2028-6E6E-424E-B715-35EA9F99DD27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497ED-43CE-4F38-BBFE-4AC17ACE3809}">
  <dimension ref="B1:R739"/>
  <sheetViews>
    <sheetView tabSelected="1" zoomScale="85" zoomScaleNormal="85" workbookViewId="0">
      <selection activeCell="K19" sqref="K19:L19"/>
    </sheetView>
  </sheetViews>
  <sheetFormatPr defaultRowHeight="12.75" x14ac:dyDescent="0.2"/>
  <cols>
    <col min="1" max="1" width="9.140625" style="2"/>
    <col min="2" max="2" width="34.42578125" style="2" customWidth="1"/>
    <col min="3" max="3" width="13.28515625" style="2" customWidth="1"/>
    <col min="4" max="5" width="15.28515625" style="3" customWidth="1"/>
    <col min="6" max="6" width="3.5703125" style="2" customWidth="1"/>
    <col min="7" max="8" width="11.5703125" style="35" customWidth="1"/>
    <col min="9" max="10" width="11.5703125" style="2" customWidth="1"/>
    <col min="11" max="11" width="16.140625" style="2" bestFit="1" customWidth="1"/>
    <col min="12" max="12" width="16.85546875" style="2" bestFit="1" customWidth="1"/>
    <col min="13" max="13" width="2.28515625" style="2" customWidth="1"/>
    <col min="14" max="14" width="12.85546875" style="2" customWidth="1"/>
    <col min="15" max="15" width="11.7109375" style="2" customWidth="1"/>
    <col min="16" max="16" width="2" style="2" customWidth="1"/>
    <col min="17" max="18" width="15.5703125" style="2" customWidth="1"/>
    <col min="19" max="16384" width="9.140625" style="2"/>
  </cols>
  <sheetData>
    <row r="1" spans="2:18" x14ac:dyDescent="0.2">
      <c r="B1" s="14"/>
      <c r="C1" s="16">
        <v>43040</v>
      </c>
      <c r="D1" s="37">
        <v>43070</v>
      </c>
    </row>
    <row r="2" spans="2:18" x14ac:dyDescent="0.2">
      <c r="B2" s="54" t="s">
        <v>99</v>
      </c>
      <c r="C2" s="55">
        <v>0.37515771127186609</v>
      </c>
      <c r="D2" s="55">
        <v>0.38062920731815875</v>
      </c>
      <c r="E2" s="10"/>
    </row>
    <row r="3" spans="2:18" x14ac:dyDescent="0.2">
      <c r="B3" s="56" t="s">
        <v>100</v>
      </c>
      <c r="C3" s="57">
        <v>522443672.63743526</v>
      </c>
      <c r="D3" s="57">
        <v>527670513.05525601</v>
      </c>
      <c r="E3" s="10"/>
    </row>
    <row r="6" spans="2:18" x14ac:dyDescent="0.2">
      <c r="D6" s="63" t="s">
        <v>97</v>
      </c>
      <c r="E6" s="63"/>
      <c r="K6" s="62" t="s">
        <v>94</v>
      </c>
      <c r="L6" s="62"/>
      <c r="Q6" s="62" t="s">
        <v>94</v>
      </c>
      <c r="R6" s="62"/>
    </row>
    <row r="7" spans="2:18" x14ac:dyDescent="0.2">
      <c r="D7" s="51">
        <v>43040</v>
      </c>
      <c r="E7" s="51">
        <v>43070</v>
      </c>
      <c r="K7" s="47">
        <v>43040</v>
      </c>
      <c r="L7" s="47">
        <v>43070</v>
      </c>
      <c r="Q7" s="47">
        <v>43040</v>
      </c>
      <c r="R7" s="47">
        <v>43070</v>
      </c>
    </row>
    <row r="8" spans="2:18" x14ac:dyDescent="0.2">
      <c r="C8" s="44" t="s">
        <v>82</v>
      </c>
      <c r="D8" s="46">
        <f>SUM(D25:D26,D49:D50,D92:D106,D183:D197,D274:D288,D365:D379,D455:D467,D543:D545,D595:D597,D648:D651,D713:D716)</f>
        <v>329119.29775886313</v>
      </c>
      <c r="E8" s="46">
        <f>SUM(E25:E26,E49:E50,E92:E106,E183:E197,E274:E288,E365:E379,E455:E467,E543:E545,E595:E597,E648:E651,E713:E716)</f>
        <v>224302.00000000003</v>
      </c>
      <c r="J8" s="44" t="s">
        <v>82</v>
      </c>
      <c r="K8" s="46">
        <f>SUM(K25:K26,K49:K50,K92:K106,K183:K197,K274:K288,K365:K379,K455:K467,K543:K545,K595:K597,K648:K651,K713:K716)</f>
        <v>53697886.928340442</v>
      </c>
      <c r="L8" s="46">
        <f>SUM(L25:L26,L49:L50,L92:L106,L183:L197,L274:L288,L365:L379,L455:L467,L543:L545,L595:L597,L648:L651,L713:L716)</f>
        <v>41327062.450029492</v>
      </c>
      <c r="Q8" s="46">
        <f>SUM(Q25:Q26,Q49:Q50,Q92:Q106,Q183:Q197,Q274:Q288,Q365:Q379,Q455:Q467,Q543:Q545,Q595:Q597,Q648:Q651,Q713:Q716)</f>
        <v>55269861.603773192</v>
      </c>
      <c r="R8" s="46">
        <f>SUM(R25:R26,R49:R50,R92:R106,R183:R197,R274:R288,R365:R379,R455:R467,R543:R545,R595:R597,R648:R651,R713:R716)</f>
        <v>42536888.372382276</v>
      </c>
    </row>
    <row r="9" spans="2:18" x14ac:dyDescent="0.2">
      <c r="C9" s="44" t="s">
        <v>84</v>
      </c>
      <c r="D9" s="46">
        <f>SUM(D28:D29,D52:D56,D473:D474)</f>
        <v>654971.29533935396</v>
      </c>
      <c r="E9" s="46">
        <f>SUM(E28:E29,E52:E59,E473:E474)</f>
        <v>794359.3293143597</v>
      </c>
      <c r="G9" s="49"/>
      <c r="J9" s="44" t="s">
        <v>84</v>
      </c>
      <c r="K9" s="46">
        <f>SUM(K28:K29,K52:K53,K473:K474)</f>
        <v>3397201.7376802065</v>
      </c>
      <c r="L9" s="46">
        <f>SUM(L28:L29,L52:L53,L473:L474)</f>
        <v>2899733.9381140447</v>
      </c>
      <c r="Q9" s="46">
        <f>SUM(Q28:Q29,Q52:Q53,Q473:Q474)</f>
        <v>3496652.8595855446</v>
      </c>
      <c r="R9" s="46">
        <f>SUM(R28:R29,R52:R53,R473:R474)</f>
        <v>2984621.9770473307</v>
      </c>
    </row>
    <row r="10" spans="2:18" x14ac:dyDescent="0.2">
      <c r="C10" s="44" t="s">
        <v>83</v>
      </c>
      <c r="D10" s="46">
        <f>SUM(D112:D116,D203:D207,D294:D298,D385:D389,D547:D549,D599:D601,D655:D657,D717)</f>
        <v>26332137.931545712</v>
      </c>
      <c r="E10" s="46">
        <f>SUM(E112:E116,E203:E207,E294:E298,E385:E389,E547:E549,E599:E601,E655:E657,E717)</f>
        <v>25317950.541391414</v>
      </c>
      <c r="J10" s="44" t="s">
        <v>83</v>
      </c>
      <c r="K10" s="46">
        <f>SUM(K112:K116,K203:K207,K294:K298,K385:K389,K547:K549,K599:K601,K655:K657,K717)</f>
        <v>285873984.99425411</v>
      </c>
      <c r="L10" s="46">
        <f>SUM(L112:L116,L203:L207,L294:L298,L385:L389,L547:L549,L599:L601,L655:L657,L717)</f>
        <v>175755530.72765684</v>
      </c>
      <c r="Q10" s="46">
        <f>SUM(Q112:Q116,Q203:Q207,Q294:Q298,Q385:Q389,Q547:Q549,Q599:Q601,Q655:Q657,Q717)</f>
        <v>294242781.05834699</v>
      </c>
      <c r="R10" s="46">
        <f>SUM(R112:R116,R203:R207,R294:R298,R385:R389,R547:R549,R599:R601,R655:R657,R717)</f>
        <v>180900672.54189283</v>
      </c>
    </row>
    <row r="11" spans="2:18" x14ac:dyDescent="0.2">
      <c r="C11" s="44" t="s">
        <v>85</v>
      </c>
      <c r="D11" s="46">
        <f>SUM(D118:D122,D209:D213,D300:D304,D391:D395,D551:D553,D603:D605,D659:D661,D718)</f>
        <v>0</v>
      </c>
      <c r="E11" s="46">
        <f>SUM(E118:E122,E209:E213,E300:E304,E391:E395,E479:E483,E551:E553,E603:E605,E659:E661,E718)</f>
        <v>25549818.791369524</v>
      </c>
      <c r="H11" s="49"/>
      <c r="J11" s="44" t="s">
        <v>85</v>
      </c>
      <c r="K11" s="46">
        <f>SUM(K118:K122,K209:K213,K300:K304,K391:K395,K551:K553,K603:K605,K659:K661,K718)</f>
        <v>0</v>
      </c>
      <c r="L11" s="46">
        <f>SUM(L118:L122,L209:L213,L300:L304,L391:L395,L551:L553,L603:L605,L659:L661,L718)</f>
        <v>0</v>
      </c>
      <c r="Q11" s="46">
        <f>SUM(Q118:Q122,Q209:Q213,Q300:Q304,Q391:Q395,Q551:Q553,Q603:Q605,Q659:Q661,Q718)</f>
        <v>0</v>
      </c>
      <c r="R11" s="46">
        <f>SUM(R118:R122,R209:R213,R300:R304,R391:R395,R551:R553,R603:R605,R659:R661,R718)</f>
        <v>0</v>
      </c>
    </row>
    <row r="12" spans="2:18" x14ac:dyDescent="0.2">
      <c r="C12" s="44" t="s">
        <v>86</v>
      </c>
      <c r="D12" s="46">
        <f>SUM(D61:D62,D124:D128,D215:D219,D306:D310,D397:D401,D485:D489,D555:D557,D607:D609,D663:D665,D720)</f>
        <v>13261930.093995009</v>
      </c>
      <c r="E12" s="46">
        <f>SUM(E61:E62,E124:E128,E215:E219,E306:E310,E397:E401,E485:E489,E555:E557,E607:E609,E663:E665,E720)</f>
        <v>11013371.646656975</v>
      </c>
      <c r="G12" s="49"/>
      <c r="H12" s="49"/>
      <c r="J12" s="44" t="s">
        <v>86</v>
      </c>
      <c r="K12" s="46">
        <f>SUM(K124:K128,K215:K219,K306:K310,K397:K401,K485:K489,K555:K557,K607:K609,K663:K665,K720)</f>
        <v>91725347.435312971</v>
      </c>
      <c r="L12" s="46">
        <f>SUM(L124:L128,L215:L219,L306:L310,L397:L401,L485:L489,L555:L557,L607:L609,L663:L665,L720)</f>
        <v>115572223.68449163</v>
      </c>
      <c r="Q12" s="46">
        <f>SUM(Q124:Q128,Q215:Q219,Q306:Q310,Q397:Q401,Q485:Q489,Q555:Q557,Q607:Q609,Q663:Q665,Q720)</f>
        <v>94410554.088900715</v>
      </c>
      <c r="R12" s="46">
        <f>SUM(R124:R128,R215:R219,R306:R310,R397:R401,R485:R489,R555:R557,R607:R609,R663:R665,R720)</f>
        <v>118955533.88919142</v>
      </c>
    </row>
    <row r="13" spans="2:18" x14ac:dyDescent="0.2">
      <c r="C13" s="44" t="s">
        <v>87</v>
      </c>
      <c r="D13" s="46">
        <f>SUM(D64:D65,D130:D134,D221:D225,D312:D316,D403:D407,D491:D495,D559:D561,D611:D613,D667:D669,D721)</f>
        <v>10577245.912961522</v>
      </c>
      <c r="E13" s="46">
        <f>SUM(E64:E65,E130:E134,E221:E225,E312:E316,E403:E407,E491:E495,E559:E561,E611:E613,E667:E669,E721)</f>
        <v>13310250.191001663</v>
      </c>
      <c r="G13" s="49"/>
      <c r="H13" s="49"/>
      <c r="J13" s="44" t="s">
        <v>87</v>
      </c>
      <c r="K13" s="46">
        <f>SUM(K130:K134,K221:K225,K312:K316,K403:K407,K491:K495,K559:K561,K611:K613,K667:K669,K721)</f>
        <v>61531834.822706841</v>
      </c>
      <c r="L13" s="46">
        <f>SUM(L130:L134,L221:L225,L312:L316,L403:L407,L491:L495,L559:L561,L611:L613,L667:L669,L721)</f>
        <v>160515832.23587468</v>
      </c>
      <c r="Q13" s="46">
        <f>SUM(Q130:Q134,Q221:Q225,Q312:Q316,Q403:Q407,Q491:Q495,Q559:Q561,Q611:Q613,Q667:Q669,Q721)</f>
        <v>63333143.805372901</v>
      </c>
      <c r="R13" s="46">
        <f>SUM(R130:R134,R221:R225,R312:R316,R403:R407,R491:R495,R559:R561,R611:R613,R667:R669,R721)</f>
        <v>165214840.66459617</v>
      </c>
    </row>
    <row r="14" spans="2:18" x14ac:dyDescent="0.2">
      <c r="C14" s="44" t="s">
        <v>88</v>
      </c>
      <c r="D14" s="46">
        <f>SUM(D39:D43,D68:D84,D142:D176,D233:D267,D324:D358,D415:D449,D503:D537,D567:D589,D619:D641,D675:D697,D724:D730,D734)</f>
        <v>10402700261.505287</v>
      </c>
      <c r="E14" s="46">
        <f>SUM(E39:E43,E68:E84,E142:E176,E233:E267,E324:E358,E415:E449,E503:E537,E567:E589,E619:E641,E675:E697,E724:E730,E734)</f>
        <v>10158261264.042694</v>
      </c>
      <c r="J14" s="44" t="s">
        <v>88</v>
      </c>
      <c r="K14" s="46">
        <f>SUM(K39:K43,K68:K84,K142:K176,K233:K267,K324:K358,K415:K449,K503:K537,K567:K589,K619:K641,K675:K697,K724:K730,K734)</f>
        <v>3063360.0385023523</v>
      </c>
      <c r="L14" s="46">
        <f>SUM(L39:L43,L68:L84,L142:L176,L233:L267,L324:L358,L415:L449,L503:L537,L567:L589,L619:L641,L675:L697,L724:L730,L734)</f>
        <v>7004171.5103388568</v>
      </c>
      <c r="Q14" s="46">
        <f>SUM(Q39:Q43,Q68:Q84,Q142:Q176,Q233:Q267,Q324:Q358,Q415:Q449,Q503:Q537,Q567:Q589,Q619:Q641,Q675:Q697,Q724:Q730,Q734)</f>
        <v>3153038.1371710142</v>
      </c>
      <c r="R14" s="46">
        <f>SUM(R39:R43,R68:R84,R142:R176,R233:R267,R324:R358,R415:R449,R503:R537,R567:R589,R619:R641,R675:R697,R724:R730,R734)</f>
        <v>7209214.5924127083</v>
      </c>
    </row>
    <row r="15" spans="2:18" x14ac:dyDescent="0.2">
      <c r="C15" s="44" t="s">
        <v>89</v>
      </c>
      <c r="D15" s="46">
        <f>SUM(D107:D110,D198:D201,D289:D292,D380:D383,D468:D471,D652:D653)</f>
        <v>882528</v>
      </c>
      <c r="E15" s="46">
        <f>SUM(E107:E110,E198:E201,E289:E292,E380:E383,E468:E471,E652:E653)</f>
        <v>1144092</v>
      </c>
      <c r="J15" s="44" t="s">
        <v>89</v>
      </c>
      <c r="K15" s="46">
        <f>SUM(K107:K110,K198:K201,K289:K292,K380:K383,K468:K471,K652:K653)</f>
        <v>2398426.9199999995</v>
      </c>
      <c r="L15" s="46">
        <f>SUM(L107:L110,L198:L201,L289:L292,L380:L383,L468:L471,L652:L653)</f>
        <v>3184707</v>
      </c>
      <c r="Q15" s="46">
        <f>SUM(Q107:Q110,Q198:Q201,Q289:Q292,Q380:Q383,Q468:Q471,Q652:Q653)</f>
        <v>2468639.4850520953</v>
      </c>
      <c r="R15" s="46">
        <f>SUM(R107:R110,R198:R201,R289:R292,R380:R383,R468:R471,R652:R653)</f>
        <v>3277937.4609928927</v>
      </c>
    </row>
    <row r="16" spans="2:18" x14ac:dyDescent="0.2">
      <c r="C16" s="44"/>
      <c r="D16" s="52"/>
      <c r="E16" s="52"/>
      <c r="J16" s="44" t="s">
        <v>90</v>
      </c>
      <c r="K16" s="45">
        <f>SUM(K703:K707)</f>
        <v>5896388.233787423</v>
      </c>
      <c r="L16" s="45">
        <f>SUM(L703:L707)</f>
        <v>6403349.2013049694</v>
      </c>
      <c r="Q16" s="45">
        <f>SUM(Q703:Q707)</f>
        <v>6069001.5992333088</v>
      </c>
      <c r="R16" s="45">
        <f>SUM(R703:R707)</f>
        <v>6590803.5567405336</v>
      </c>
    </row>
    <row r="17" spans="2:18" x14ac:dyDescent="0.2">
      <c r="C17" s="44"/>
      <c r="D17" s="50"/>
      <c r="E17" s="50"/>
      <c r="J17" s="44" t="s">
        <v>91</v>
      </c>
      <c r="K17" s="4">
        <f>SUM(K8:K16)</f>
        <v>507584431.11058432</v>
      </c>
      <c r="L17" s="4">
        <f>SUM(L8:L16)</f>
        <v>512662610.74781048</v>
      </c>
      <c r="Q17" s="4">
        <f>SUM(Q8:Q16)</f>
        <v>522443672.63743579</v>
      </c>
      <c r="R17" s="4">
        <f>SUM(R8:R16)</f>
        <v>527670513.05525619</v>
      </c>
    </row>
    <row r="18" spans="2:18" x14ac:dyDescent="0.2">
      <c r="D18" s="58" t="s">
        <v>26</v>
      </c>
      <c r="E18" s="59"/>
    </row>
    <row r="19" spans="2:18" x14ac:dyDescent="0.2">
      <c r="D19" s="21"/>
      <c r="E19" s="21"/>
      <c r="G19" s="60" t="s">
        <v>32</v>
      </c>
      <c r="H19" s="60"/>
      <c r="K19" s="61" t="s">
        <v>98</v>
      </c>
      <c r="L19" s="61"/>
      <c r="N19" s="36" t="s">
        <v>27</v>
      </c>
      <c r="O19" s="36" t="s">
        <v>28</v>
      </c>
      <c r="Q19" s="60" t="s">
        <v>32</v>
      </c>
      <c r="R19" s="60"/>
    </row>
    <row r="20" spans="2:18" x14ac:dyDescent="0.2">
      <c r="D20" s="22" t="s">
        <v>27</v>
      </c>
      <c r="E20" s="22" t="s">
        <v>28</v>
      </c>
      <c r="G20" s="36" t="s">
        <v>30</v>
      </c>
      <c r="H20" s="36" t="s">
        <v>30</v>
      </c>
      <c r="K20" s="20" t="s">
        <v>31</v>
      </c>
      <c r="L20" s="20" t="s">
        <v>31</v>
      </c>
      <c r="N20" s="36" t="s">
        <v>95</v>
      </c>
      <c r="O20" s="36" t="s">
        <v>95</v>
      </c>
      <c r="Q20" s="20" t="s">
        <v>31</v>
      </c>
      <c r="R20" s="20" t="s">
        <v>31</v>
      </c>
    </row>
    <row r="21" spans="2:18" x14ac:dyDescent="0.2">
      <c r="C21" s="20" t="s">
        <v>34</v>
      </c>
      <c r="D21" s="23" t="s">
        <v>29</v>
      </c>
      <c r="E21" s="23" t="s">
        <v>29</v>
      </c>
      <c r="G21" s="16">
        <v>43040</v>
      </c>
      <c r="H21" s="37">
        <v>43070</v>
      </c>
      <c r="I21" s="19" t="s">
        <v>25</v>
      </c>
      <c r="J21" s="20" t="s">
        <v>33</v>
      </c>
      <c r="K21" s="16">
        <v>43040</v>
      </c>
      <c r="L21" s="15">
        <v>43070</v>
      </c>
      <c r="N21" s="36" t="s">
        <v>96</v>
      </c>
      <c r="O21" s="36" t="s">
        <v>96</v>
      </c>
      <c r="Q21" s="16">
        <v>43040</v>
      </c>
      <c r="R21" s="37">
        <v>43070</v>
      </c>
    </row>
    <row r="22" spans="2:18" x14ac:dyDescent="0.2">
      <c r="C22" s="24"/>
      <c r="D22" s="25"/>
      <c r="E22" s="25"/>
      <c r="G22" s="26"/>
      <c r="H22" s="31"/>
      <c r="I22" s="28"/>
      <c r="J22" s="24"/>
      <c r="K22" s="26"/>
      <c r="L22" s="27"/>
      <c r="N22" s="48">
        <v>2.9274423359163849E-2</v>
      </c>
      <c r="O22" s="53">
        <f>N22</f>
        <v>2.9274423359163849E-2</v>
      </c>
    </row>
    <row r="23" spans="2:18" x14ac:dyDescent="0.2">
      <c r="B23" s="7" t="s">
        <v>35</v>
      </c>
      <c r="C23" s="24"/>
      <c r="D23" s="25"/>
      <c r="E23" s="25"/>
      <c r="G23" s="26"/>
      <c r="H23" s="31"/>
      <c r="I23" s="28"/>
      <c r="J23" s="24"/>
      <c r="K23" s="26"/>
      <c r="L23" s="27"/>
    </row>
    <row r="24" spans="2:18" x14ac:dyDescent="0.2">
      <c r="B24" s="8" t="s">
        <v>0</v>
      </c>
      <c r="C24" s="24"/>
      <c r="D24" s="25"/>
      <c r="E24" s="25"/>
      <c r="G24" s="26"/>
      <c r="H24" s="31"/>
      <c r="I24" s="28"/>
      <c r="J24" s="24"/>
      <c r="K24" s="26"/>
      <c r="L24" s="27"/>
    </row>
    <row r="25" spans="2:18" x14ac:dyDescent="0.2">
      <c r="B25" s="9" t="s">
        <v>10</v>
      </c>
      <c r="C25" s="8" t="s">
        <v>1</v>
      </c>
      <c r="D25" s="10">
        <v>0</v>
      </c>
      <c r="E25" s="10">
        <v>0</v>
      </c>
      <c r="G25" s="11">
        <v>55.42</v>
      </c>
      <c r="H25" s="11">
        <v>66.504000000000005</v>
      </c>
      <c r="I25" s="6">
        <f>H25-G25</f>
        <v>11.084000000000003</v>
      </c>
      <c r="J25" s="17">
        <f>IFERROR(I25/G25,0)</f>
        <v>0.20000000000000004</v>
      </c>
      <c r="K25" s="1">
        <f t="shared" ref="K25" si="0">D25*G25</f>
        <v>0</v>
      </c>
      <c r="L25" s="1">
        <f t="shared" ref="L25" si="1">E25*H25</f>
        <v>0</v>
      </c>
      <c r="N25" s="1">
        <f>K25*$N$22</f>
        <v>0</v>
      </c>
      <c r="O25" s="1">
        <f>L25*$O$22</f>
        <v>0</v>
      </c>
      <c r="P25" s="1"/>
      <c r="Q25" s="1">
        <f>N25+K25</f>
        <v>0</v>
      </c>
      <c r="R25" s="1">
        <f>O25+L25</f>
        <v>0</v>
      </c>
    </row>
    <row r="26" spans="2:18" x14ac:dyDescent="0.2">
      <c r="B26" s="9" t="s">
        <v>11</v>
      </c>
      <c r="C26" s="8" t="s">
        <v>1</v>
      </c>
      <c r="D26" s="10">
        <v>0</v>
      </c>
      <c r="E26" s="10">
        <v>0</v>
      </c>
      <c r="G26" s="11">
        <v>55.42</v>
      </c>
      <c r="H26" s="11">
        <v>37.678417178276675</v>
      </c>
      <c r="I26" s="6">
        <f>H26-G26</f>
        <v>-17.741582821723327</v>
      </c>
      <c r="J26" s="17">
        <f>IFERROR(I26/G26,0)</f>
        <v>-0.32012960703217841</v>
      </c>
      <c r="K26" s="1">
        <f t="shared" ref="K26" si="2">D26*G26</f>
        <v>0</v>
      </c>
      <c r="L26" s="1">
        <f t="shared" ref="L26" si="3">E26*H26</f>
        <v>0</v>
      </c>
      <c r="N26" s="1">
        <f>K26*$N$22</f>
        <v>0</v>
      </c>
      <c r="O26" s="1">
        <f>L26*$O$22</f>
        <v>0</v>
      </c>
      <c r="P26" s="1"/>
      <c r="Q26" s="1">
        <f>N26+K26</f>
        <v>0</v>
      </c>
      <c r="R26" s="1">
        <f>O26+L26</f>
        <v>0</v>
      </c>
    </row>
    <row r="27" spans="2:18" x14ac:dyDescent="0.2">
      <c r="B27" s="8" t="s">
        <v>36</v>
      </c>
      <c r="C27" s="8"/>
      <c r="D27" s="10"/>
      <c r="E27" s="10"/>
      <c r="G27" s="11"/>
      <c r="H27" s="11"/>
      <c r="I27" s="28"/>
      <c r="J27" s="24"/>
      <c r="K27" s="26"/>
      <c r="L27" s="27"/>
      <c r="N27" s="1"/>
      <c r="O27" s="1"/>
      <c r="P27" s="1"/>
      <c r="Q27" s="1"/>
      <c r="R27" s="1"/>
    </row>
    <row r="28" spans="2:18" x14ac:dyDescent="0.2">
      <c r="B28" s="9" t="s">
        <v>10</v>
      </c>
      <c r="C28" s="8" t="s">
        <v>3</v>
      </c>
      <c r="D28" s="10">
        <v>0</v>
      </c>
      <c r="E28" s="10">
        <v>0</v>
      </c>
      <c r="G28" s="11">
        <v>17.871273384239423</v>
      </c>
      <c r="H28" s="11">
        <v>21.026173289738999</v>
      </c>
      <c r="I28" s="6">
        <f t="shared" ref="I28:I29" si="4">H28-G28</f>
        <v>3.1548999054995761</v>
      </c>
      <c r="J28" s="17">
        <f t="shared" ref="J28:J29" si="5">IFERROR(I28/G28,0)</f>
        <v>0.17653470111882821</v>
      </c>
      <c r="K28" s="1">
        <f t="shared" ref="K28:K29" si="6">D28*G28</f>
        <v>0</v>
      </c>
      <c r="L28" s="1">
        <f t="shared" ref="L28:L29" si="7">E28*H28</f>
        <v>0</v>
      </c>
      <c r="N28" s="1">
        <f t="shared" ref="N28:N29" si="8">K28*$N$22</f>
        <v>0</v>
      </c>
      <c r="O28" s="1">
        <f t="shared" ref="O28:O29" si="9">L28*$O$22</f>
        <v>0</v>
      </c>
      <c r="P28" s="1"/>
      <c r="Q28" s="1">
        <f>N28+K28</f>
        <v>0</v>
      </c>
      <c r="R28" s="1">
        <f>O28+L28</f>
        <v>0</v>
      </c>
    </row>
    <row r="29" spans="2:18" x14ac:dyDescent="0.2">
      <c r="B29" s="9" t="s">
        <v>11</v>
      </c>
      <c r="C29" s="8" t="s">
        <v>3</v>
      </c>
      <c r="D29" s="10">
        <v>0</v>
      </c>
      <c r="E29" s="10">
        <v>0</v>
      </c>
      <c r="G29" s="11">
        <v>17.005927515107839</v>
      </c>
      <c r="H29" s="11">
        <v>20.91786998086571</v>
      </c>
      <c r="I29" s="6">
        <f t="shared" si="4"/>
        <v>3.9119424657578712</v>
      </c>
      <c r="J29" s="17">
        <f t="shared" si="5"/>
        <v>0.23003405502478791</v>
      </c>
      <c r="K29" s="1">
        <f t="shared" si="6"/>
        <v>0</v>
      </c>
      <c r="L29" s="1">
        <f t="shared" si="7"/>
        <v>0</v>
      </c>
      <c r="N29" s="1">
        <f t="shared" si="8"/>
        <v>0</v>
      </c>
      <c r="O29" s="1">
        <f t="shared" si="9"/>
        <v>0</v>
      </c>
      <c r="P29" s="1"/>
      <c r="Q29" s="1">
        <f>N29+K29</f>
        <v>0</v>
      </c>
      <c r="R29" s="1">
        <f>O29+L29</f>
        <v>0</v>
      </c>
    </row>
    <row r="30" spans="2:18" x14ac:dyDescent="0.2">
      <c r="B30" s="8" t="s">
        <v>37</v>
      </c>
      <c r="C30" s="8"/>
      <c r="D30" s="25"/>
      <c r="E30" s="25"/>
      <c r="G30" s="11"/>
      <c r="H30" s="11"/>
      <c r="I30" s="28"/>
      <c r="J30" s="24"/>
      <c r="K30" s="26"/>
      <c r="L30" s="27"/>
      <c r="N30" s="1"/>
      <c r="O30" s="1"/>
      <c r="P30" s="1"/>
      <c r="Q30" s="1"/>
      <c r="R30" s="1"/>
    </row>
    <row r="31" spans="2:18" x14ac:dyDescent="0.2">
      <c r="B31" s="9" t="s">
        <v>10</v>
      </c>
      <c r="C31" s="8" t="s">
        <v>3</v>
      </c>
      <c r="D31" s="10">
        <v>0</v>
      </c>
      <c r="E31" s="10">
        <v>0</v>
      </c>
      <c r="G31" s="11">
        <v>0</v>
      </c>
      <c r="H31" s="11">
        <v>0</v>
      </c>
      <c r="I31" s="6">
        <f t="shared" ref="I31:I32" si="10">H31-G31</f>
        <v>0</v>
      </c>
      <c r="J31" s="17">
        <f t="shared" ref="J31:J32" si="11">IFERROR(I31/G31,0)</f>
        <v>0</v>
      </c>
      <c r="K31" s="1">
        <f t="shared" ref="K31:K32" si="12">D31*G31</f>
        <v>0</v>
      </c>
      <c r="L31" s="1">
        <f t="shared" ref="L31:L32" si="13">E31*H31</f>
        <v>0</v>
      </c>
      <c r="N31" s="1">
        <f t="shared" ref="N31:N32" si="14">K31*$N$22</f>
        <v>0</v>
      </c>
      <c r="O31" s="1">
        <f t="shared" ref="O31:O32" si="15">L31*$O$22</f>
        <v>0</v>
      </c>
      <c r="P31" s="1"/>
      <c r="Q31" s="1">
        <f>N31+K31</f>
        <v>0</v>
      </c>
      <c r="R31" s="1">
        <f>O31+L31</f>
        <v>0</v>
      </c>
    </row>
    <row r="32" spans="2:18" x14ac:dyDescent="0.2">
      <c r="B32" s="9" t="s">
        <v>11</v>
      </c>
      <c r="C32" s="8" t="s">
        <v>3</v>
      </c>
      <c r="D32" s="10">
        <v>0</v>
      </c>
      <c r="E32" s="10">
        <v>0</v>
      </c>
      <c r="G32" s="11">
        <v>0</v>
      </c>
      <c r="H32" s="11">
        <v>0</v>
      </c>
      <c r="I32" s="6">
        <f t="shared" si="10"/>
        <v>0</v>
      </c>
      <c r="J32" s="17">
        <f t="shared" si="11"/>
        <v>0</v>
      </c>
      <c r="K32" s="1">
        <f t="shared" si="12"/>
        <v>0</v>
      </c>
      <c r="L32" s="1">
        <f t="shared" si="13"/>
        <v>0</v>
      </c>
      <c r="N32" s="1">
        <f t="shared" si="14"/>
        <v>0</v>
      </c>
      <c r="O32" s="1">
        <f t="shared" si="15"/>
        <v>0</v>
      </c>
      <c r="P32" s="1"/>
      <c r="Q32" s="1">
        <f>N32+K32</f>
        <v>0</v>
      </c>
      <c r="R32" s="1">
        <f>O32+L32</f>
        <v>0</v>
      </c>
    </row>
    <row r="33" spans="2:18" x14ac:dyDescent="0.2">
      <c r="B33" s="8" t="s">
        <v>38</v>
      </c>
      <c r="C33" s="8"/>
      <c r="D33" s="10"/>
      <c r="E33" s="10"/>
      <c r="G33" s="11"/>
      <c r="H33" s="11"/>
      <c r="I33" s="28"/>
      <c r="J33" s="24"/>
      <c r="K33" s="26"/>
      <c r="L33" s="27"/>
      <c r="N33" s="1"/>
      <c r="O33" s="1"/>
      <c r="P33" s="1"/>
      <c r="Q33" s="1"/>
      <c r="R33" s="1"/>
    </row>
    <row r="34" spans="2:18" x14ac:dyDescent="0.2">
      <c r="B34" s="9" t="s">
        <v>10</v>
      </c>
      <c r="C34" s="8" t="s">
        <v>3</v>
      </c>
      <c r="D34" s="10">
        <v>0</v>
      </c>
      <c r="E34" s="10">
        <v>0</v>
      </c>
      <c r="G34" s="11">
        <v>0</v>
      </c>
      <c r="H34" s="11">
        <v>0</v>
      </c>
      <c r="I34" s="6">
        <f t="shared" ref="I34:I36" si="16">H34-G34</f>
        <v>0</v>
      </c>
      <c r="J34" s="17">
        <f t="shared" ref="J34:J36" si="17">IFERROR(I34/G34,0)</f>
        <v>0</v>
      </c>
      <c r="K34" s="1">
        <f t="shared" ref="K34:K36" si="18">D34*G34</f>
        <v>0</v>
      </c>
      <c r="L34" s="1">
        <f t="shared" ref="L34:L36" si="19">E34*H34</f>
        <v>0</v>
      </c>
      <c r="N34" s="1">
        <f t="shared" ref="N34:N35" si="20">K34*$N$22</f>
        <v>0</v>
      </c>
      <c r="O34" s="1">
        <f t="shared" ref="O34:O35" si="21">L34*$O$22</f>
        <v>0</v>
      </c>
      <c r="P34" s="1"/>
      <c r="Q34" s="1">
        <f>N34+K34</f>
        <v>0</v>
      </c>
      <c r="R34" s="1">
        <f>O34+L34</f>
        <v>0</v>
      </c>
    </row>
    <row r="35" spans="2:18" x14ac:dyDescent="0.2">
      <c r="B35" s="9" t="s">
        <v>11</v>
      </c>
      <c r="C35" s="8" t="s">
        <v>3</v>
      </c>
      <c r="D35" s="10">
        <v>0</v>
      </c>
      <c r="E35" s="10">
        <v>0</v>
      </c>
      <c r="G35" s="11">
        <v>0</v>
      </c>
      <c r="H35" s="11">
        <v>0</v>
      </c>
      <c r="I35" s="6">
        <f t="shared" si="16"/>
        <v>0</v>
      </c>
      <c r="J35" s="17">
        <f t="shared" si="17"/>
        <v>0</v>
      </c>
      <c r="K35" s="1">
        <f t="shared" si="18"/>
        <v>0</v>
      </c>
      <c r="L35" s="1">
        <f t="shared" si="19"/>
        <v>0</v>
      </c>
      <c r="N35" s="1">
        <f t="shared" si="20"/>
        <v>0</v>
      </c>
      <c r="O35" s="1">
        <f t="shared" si="21"/>
        <v>0</v>
      </c>
      <c r="P35" s="1"/>
      <c r="Q35" s="1">
        <f>N35+K35</f>
        <v>0</v>
      </c>
      <c r="R35" s="1">
        <f>O35+L35</f>
        <v>0</v>
      </c>
    </row>
    <row r="36" spans="2:18" x14ac:dyDescent="0.2">
      <c r="B36" s="8" t="s">
        <v>63</v>
      </c>
      <c r="C36" s="8" t="s">
        <v>64</v>
      </c>
      <c r="D36" s="10">
        <v>0</v>
      </c>
      <c r="E36" s="10">
        <v>0</v>
      </c>
      <c r="G36" s="11">
        <v>0.25</v>
      </c>
      <c r="H36" s="11">
        <v>0.25</v>
      </c>
      <c r="I36" s="6">
        <f t="shared" si="16"/>
        <v>0</v>
      </c>
      <c r="J36" s="17">
        <f t="shared" si="17"/>
        <v>0</v>
      </c>
      <c r="K36" s="1">
        <f t="shared" si="18"/>
        <v>0</v>
      </c>
      <c r="L36" s="1">
        <f t="shared" si="19"/>
        <v>0</v>
      </c>
      <c r="N36" s="1"/>
      <c r="O36" s="1"/>
      <c r="P36" s="1"/>
      <c r="Q36" s="1"/>
      <c r="R36" s="1"/>
    </row>
    <row r="37" spans="2:18" x14ac:dyDescent="0.2">
      <c r="B37" s="8" t="s">
        <v>4</v>
      </c>
      <c r="C37" s="24"/>
      <c r="D37" s="25"/>
      <c r="E37" s="25"/>
      <c r="G37" s="26"/>
      <c r="H37" s="31"/>
      <c r="I37" s="28"/>
      <c r="J37" s="24"/>
      <c r="K37" s="26"/>
      <c r="L37" s="27"/>
      <c r="N37" s="1"/>
      <c r="O37" s="1"/>
      <c r="P37" s="1"/>
      <c r="Q37" s="1"/>
      <c r="R37" s="1"/>
    </row>
    <row r="38" spans="2:18" x14ac:dyDescent="0.2">
      <c r="B38" s="40" t="s">
        <v>5</v>
      </c>
      <c r="C38" s="24"/>
      <c r="D38" s="25"/>
      <c r="E38" s="25"/>
      <c r="G38" s="26"/>
      <c r="H38" s="31"/>
      <c r="I38" s="28"/>
      <c r="J38" s="24"/>
      <c r="K38" s="26"/>
      <c r="L38" s="27"/>
      <c r="N38" s="1"/>
      <c r="O38" s="1"/>
      <c r="P38" s="1"/>
      <c r="Q38" s="1"/>
      <c r="R38" s="1"/>
    </row>
    <row r="39" spans="2:18" x14ac:dyDescent="0.2">
      <c r="B39" s="41" t="s">
        <v>10</v>
      </c>
      <c r="C39" s="8" t="s">
        <v>6</v>
      </c>
      <c r="D39" s="10">
        <v>0</v>
      </c>
      <c r="E39" s="10">
        <v>0</v>
      </c>
      <c r="G39" s="38">
        <v>0</v>
      </c>
      <c r="H39" s="38">
        <v>0</v>
      </c>
      <c r="I39" s="29">
        <f t="shared" ref="I39:I40" si="22">H39-G39</f>
        <v>0</v>
      </c>
      <c r="J39" s="17">
        <f t="shared" ref="J39:J40" si="23">IFERROR(I39/G39,0)</f>
        <v>0</v>
      </c>
      <c r="K39" s="1">
        <f t="shared" ref="K39:K40" si="24">D39*G39</f>
        <v>0</v>
      </c>
      <c r="L39" s="1">
        <f t="shared" ref="L39:L40" si="25">E39*H39</f>
        <v>0</v>
      </c>
      <c r="N39" s="1">
        <f t="shared" ref="N39:N40" si="26">K39*$N$22</f>
        <v>0</v>
      </c>
      <c r="O39" s="1">
        <f t="shared" ref="O39:O40" si="27">L39*$O$22</f>
        <v>0</v>
      </c>
      <c r="P39" s="1"/>
      <c r="Q39" s="1">
        <f>N39+K39</f>
        <v>0</v>
      </c>
      <c r="R39" s="1">
        <f>O39+L39</f>
        <v>0</v>
      </c>
    </row>
    <row r="40" spans="2:18" x14ac:dyDescent="0.2">
      <c r="B40" s="41" t="s">
        <v>11</v>
      </c>
      <c r="C40" s="8" t="s">
        <v>6</v>
      </c>
      <c r="D40" s="10">
        <v>0</v>
      </c>
      <c r="E40" s="10">
        <v>0</v>
      </c>
      <c r="G40" s="38">
        <v>0</v>
      </c>
      <c r="H40" s="38">
        <v>0</v>
      </c>
      <c r="I40" s="29">
        <f t="shared" si="22"/>
        <v>0</v>
      </c>
      <c r="J40" s="17">
        <f t="shared" si="23"/>
        <v>0</v>
      </c>
      <c r="K40" s="1">
        <f t="shared" si="24"/>
        <v>0</v>
      </c>
      <c r="L40" s="1">
        <f t="shared" si="25"/>
        <v>0</v>
      </c>
      <c r="N40" s="1">
        <f t="shared" si="26"/>
        <v>0</v>
      </c>
      <c r="O40" s="1">
        <f t="shared" si="27"/>
        <v>0</v>
      </c>
      <c r="P40" s="1"/>
      <c r="Q40" s="1">
        <f>N40+K40</f>
        <v>0</v>
      </c>
      <c r="R40" s="1">
        <f>O40+L40</f>
        <v>0</v>
      </c>
    </row>
    <row r="41" spans="2:18" x14ac:dyDescent="0.2">
      <c r="B41" s="40" t="s">
        <v>7</v>
      </c>
      <c r="C41" s="8"/>
      <c r="D41" s="10"/>
      <c r="E41" s="10"/>
      <c r="G41" s="39"/>
      <c r="H41" s="39"/>
      <c r="I41" s="30"/>
      <c r="J41" s="24"/>
      <c r="K41" s="26"/>
      <c r="L41" s="27"/>
      <c r="N41" s="1"/>
      <c r="O41" s="1"/>
      <c r="P41" s="1"/>
      <c r="Q41" s="1"/>
      <c r="R41" s="1"/>
    </row>
    <row r="42" spans="2:18" x14ac:dyDescent="0.2">
      <c r="B42" s="41" t="s">
        <v>10</v>
      </c>
      <c r="C42" s="8" t="s">
        <v>6</v>
      </c>
      <c r="D42" s="10">
        <v>0</v>
      </c>
      <c r="E42" s="10">
        <v>0</v>
      </c>
      <c r="G42" s="38">
        <v>0</v>
      </c>
      <c r="H42" s="38">
        <v>0</v>
      </c>
      <c r="I42" s="29">
        <f>H42-G42</f>
        <v>0</v>
      </c>
      <c r="J42" s="17">
        <f>IFERROR(I42/G42,0)</f>
        <v>0</v>
      </c>
      <c r="K42" s="1">
        <f t="shared" ref="K42" si="28">D42*G42</f>
        <v>0</v>
      </c>
      <c r="L42" s="1">
        <f t="shared" ref="L42" si="29">E42*H42</f>
        <v>0</v>
      </c>
      <c r="N42" s="1">
        <f t="shared" ref="N42:N43" si="30">K42*$N$22</f>
        <v>0</v>
      </c>
      <c r="O42" s="1">
        <f t="shared" ref="O42:O43" si="31">L42*$O$22</f>
        <v>0</v>
      </c>
      <c r="P42" s="1"/>
      <c r="Q42" s="1">
        <f>N42+K42</f>
        <v>0</v>
      </c>
      <c r="R42" s="1">
        <f>O42+L42</f>
        <v>0</v>
      </c>
    </row>
    <row r="43" spans="2:18" x14ac:dyDescent="0.2">
      <c r="B43" s="41" t="s">
        <v>11</v>
      </c>
      <c r="C43" s="8" t="s">
        <v>6</v>
      </c>
      <c r="D43" s="10">
        <v>0</v>
      </c>
      <c r="E43" s="10">
        <v>0</v>
      </c>
      <c r="G43" s="38">
        <v>0</v>
      </c>
      <c r="H43" s="38">
        <v>0</v>
      </c>
      <c r="I43" s="29">
        <f>H43-G43</f>
        <v>0</v>
      </c>
      <c r="J43" s="17">
        <f>IFERROR(I43/G43,0)</f>
        <v>0</v>
      </c>
      <c r="K43" s="1">
        <f t="shared" ref="K43" si="32">D43*G43</f>
        <v>0</v>
      </c>
      <c r="L43" s="1">
        <f t="shared" ref="L43" si="33">E43*H43</f>
        <v>0</v>
      </c>
      <c r="N43" s="1">
        <f t="shared" si="30"/>
        <v>0</v>
      </c>
      <c r="O43" s="1">
        <f t="shared" si="31"/>
        <v>0</v>
      </c>
      <c r="P43" s="1"/>
      <c r="Q43" s="1">
        <f>N43+K43</f>
        <v>0</v>
      </c>
      <c r="R43" s="1">
        <f>O43+L43</f>
        <v>0</v>
      </c>
    </row>
    <row r="44" spans="2:18" x14ac:dyDescent="0.2">
      <c r="C44" s="24"/>
      <c r="D44" s="25"/>
      <c r="E44" s="25"/>
      <c r="G44" s="26"/>
      <c r="H44" s="31"/>
      <c r="I44" s="28"/>
      <c r="J44" s="24"/>
      <c r="K44" s="26"/>
      <c r="L44" s="27"/>
      <c r="N44" s="1"/>
      <c r="O44" s="1"/>
      <c r="P44" s="1"/>
      <c r="Q44" s="1"/>
      <c r="R44" s="1"/>
    </row>
    <row r="45" spans="2:18" x14ac:dyDescent="0.2">
      <c r="C45" s="24"/>
      <c r="D45" s="25"/>
      <c r="E45" s="25"/>
      <c r="G45" s="26"/>
      <c r="H45" s="31"/>
      <c r="I45" s="28"/>
      <c r="J45" s="24"/>
      <c r="K45" s="26"/>
      <c r="L45" s="27"/>
      <c r="N45" s="1"/>
      <c r="O45" s="1"/>
      <c r="P45" s="1"/>
      <c r="Q45" s="1"/>
      <c r="R45" s="1"/>
    </row>
    <row r="46" spans="2:18" x14ac:dyDescent="0.2">
      <c r="C46" s="24"/>
      <c r="D46" s="25"/>
      <c r="E46" s="25"/>
      <c r="G46" s="26"/>
      <c r="H46" s="31"/>
      <c r="I46" s="28"/>
      <c r="J46" s="24"/>
      <c r="K46" s="26"/>
      <c r="L46" s="27"/>
      <c r="N46" s="1"/>
      <c r="O46" s="1"/>
      <c r="P46" s="1"/>
      <c r="Q46" s="1"/>
      <c r="R46" s="1"/>
    </row>
    <row r="47" spans="2:18" x14ac:dyDescent="0.2">
      <c r="B47" s="7" t="s">
        <v>39</v>
      </c>
      <c r="C47" s="24"/>
      <c r="D47" s="25"/>
      <c r="E47" s="25"/>
      <c r="G47" s="26"/>
      <c r="H47" s="31"/>
      <c r="I47" s="28"/>
      <c r="J47" s="24"/>
      <c r="K47" s="26"/>
      <c r="L47" s="27"/>
      <c r="N47" s="1"/>
      <c r="O47" s="1"/>
      <c r="P47" s="1"/>
      <c r="Q47" s="1"/>
      <c r="R47" s="1"/>
    </row>
    <row r="48" spans="2:18" x14ac:dyDescent="0.2">
      <c r="B48" s="8" t="s">
        <v>0</v>
      </c>
      <c r="N48" s="1"/>
      <c r="O48" s="1"/>
      <c r="P48" s="1"/>
      <c r="Q48" s="1"/>
      <c r="R48" s="1"/>
    </row>
    <row r="49" spans="2:18" x14ac:dyDescent="0.2">
      <c r="B49" s="9" t="s">
        <v>10</v>
      </c>
      <c r="C49" s="8" t="s">
        <v>1</v>
      </c>
      <c r="D49" s="10">
        <v>2539.0627857020454</v>
      </c>
      <c r="E49" s="10">
        <v>1946.3128353281056</v>
      </c>
      <c r="G49" s="11">
        <v>55.42</v>
      </c>
      <c r="H49" s="11">
        <v>66.504000000000005</v>
      </c>
      <c r="I49" s="6">
        <f t="shared" ref="I49:I50" si="34">H49-G49</f>
        <v>11.084000000000003</v>
      </c>
      <c r="J49" s="17">
        <f t="shared" ref="J49:J50" si="35">IFERROR(I49/G49,0)</f>
        <v>0.20000000000000004</v>
      </c>
      <c r="K49" s="1">
        <f t="shared" ref="K49:K50" si="36">D49*G49</f>
        <v>140714.85958360735</v>
      </c>
      <c r="L49" s="1">
        <f t="shared" ref="L49:L50" si="37">E49*H49</f>
        <v>129437.58880066035</v>
      </c>
      <c r="N49" s="1">
        <f t="shared" ref="N49:N50" si="38">K49*$N$22</f>
        <v>4119.3463723758159</v>
      </c>
      <c r="O49" s="1">
        <f t="shared" ref="O49:O50" si="39">L49*$O$22</f>
        <v>3789.2107731398964</v>
      </c>
      <c r="P49" s="1"/>
      <c r="Q49" s="1">
        <f>N49+K49</f>
        <v>144834.20595598317</v>
      </c>
      <c r="R49" s="1">
        <f>O49+L49</f>
        <v>133226.79957380024</v>
      </c>
    </row>
    <row r="50" spans="2:18" x14ac:dyDescent="0.2">
      <c r="B50" s="9" t="s">
        <v>11</v>
      </c>
      <c r="C50" s="8" t="s">
        <v>1</v>
      </c>
      <c r="D50" s="10">
        <v>0</v>
      </c>
      <c r="E50" s="10">
        <v>9.6871646718943456</v>
      </c>
      <c r="G50" s="11">
        <v>55.42</v>
      </c>
      <c r="H50" s="11">
        <v>37.678417178276675</v>
      </c>
      <c r="I50" s="6">
        <f t="shared" si="34"/>
        <v>-17.741582821723327</v>
      </c>
      <c r="J50" s="17">
        <f t="shared" si="35"/>
        <v>-0.32012960703217841</v>
      </c>
      <c r="K50" s="1">
        <f t="shared" si="36"/>
        <v>0</v>
      </c>
      <c r="L50" s="1">
        <f t="shared" si="37"/>
        <v>364.99703178229885</v>
      </c>
      <c r="N50" s="1">
        <f t="shared" si="38"/>
        <v>0</v>
      </c>
      <c r="O50" s="1">
        <f t="shared" si="39"/>
        <v>10.685077633233199</v>
      </c>
      <c r="P50" s="1"/>
      <c r="Q50" s="1">
        <f>N50+K50</f>
        <v>0</v>
      </c>
      <c r="R50" s="1">
        <f>O50+L50</f>
        <v>375.68210941553207</v>
      </c>
    </row>
    <row r="51" spans="2:18" x14ac:dyDescent="0.2">
      <c r="B51" s="8" t="s">
        <v>36</v>
      </c>
      <c r="C51" s="8"/>
      <c r="D51" s="10"/>
      <c r="E51" s="10"/>
      <c r="G51" s="11"/>
      <c r="H51" s="11"/>
      <c r="I51" s="28"/>
      <c r="J51" s="24"/>
      <c r="K51" s="26"/>
      <c r="L51" s="27"/>
      <c r="N51" s="1"/>
      <c r="O51" s="1"/>
      <c r="P51" s="1"/>
      <c r="Q51" s="1"/>
      <c r="R51" s="1"/>
    </row>
    <row r="52" spans="2:18" x14ac:dyDescent="0.2">
      <c r="B52" s="9" t="s">
        <v>10</v>
      </c>
      <c r="C52" s="8" t="s">
        <v>3</v>
      </c>
      <c r="D52" s="10">
        <v>185836.07390379891</v>
      </c>
      <c r="E52" s="10">
        <v>134735.45624660197</v>
      </c>
      <c r="G52" s="11">
        <v>17.871273384239423</v>
      </c>
      <c r="H52" s="11">
        <v>21.026173289738999</v>
      </c>
      <c r="I52" s="6">
        <f t="shared" ref="I52:I53" si="40">H52-G52</f>
        <v>3.1548999054995761</v>
      </c>
      <c r="J52" s="17">
        <f t="shared" ref="J52:J53" si="41">IFERROR(I52/G52,0)</f>
        <v>0.17653470111882821</v>
      </c>
      <c r="K52" s="1">
        <f t="shared" ref="K52:K53" si="42">D52*G52</f>
        <v>3321127.2813885119</v>
      </c>
      <c r="L52" s="1">
        <f t="shared" ref="L52:L53" si="43">E52*H52</f>
        <v>2832971.0513130999</v>
      </c>
      <c r="N52" s="1">
        <f t="shared" ref="N52:N53" si="44">K52*$N$22</f>
        <v>97224.086065036186</v>
      </c>
      <c r="O52" s="1">
        <f t="shared" ref="O52:O53" si="45">L52*$O$22</f>
        <v>82933.593920395186</v>
      </c>
      <c r="P52" s="1"/>
      <c r="Q52" s="1">
        <f>N52+K52</f>
        <v>3418351.3674535481</v>
      </c>
      <c r="R52" s="1">
        <f>O52+L52</f>
        <v>2915904.6452334952</v>
      </c>
    </row>
    <row r="53" spans="2:18" x14ac:dyDescent="0.2">
      <c r="B53" s="9" t="s">
        <v>11</v>
      </c>
      <c r="C53" s="8" t="s">
        <v>3</v>
      </c>
      <c r="D53" s="10">
        <v>0</v>
      </c>
      <c r="E53" s="10">
        <v>3191.6675484652642</v>
      </c>
      <c r="G53" s="11">
        <v>17.005927515107839</v>
      </c>
      <c r="H53" s="11">
        <v>20.91786998086571</v>
      </c>
      <c r="I53" s="6">
        <f t="shared" si="40"/>
        <v>3.9119424657578712</v>
      </c>
      <c r="J53" s="17">
        <f t="shared" si="41"/>
        <v>0.23003405502478791</v>
      </c>
      <c r="K53" s="1">
        <f t="shared" si="42"/>
        <v>0</v>
      </c>
      <c r="L53" s="1">
        <f t="shared" si="43"/>
        <v>66762.886800944805</v>
      </c>
      <c r="N53" s="1">
        <f t="shared" si="44"/>
        <v>0</v>
      </c>
      <c r="O53" s="1">
        <f t="shared" si="45"/>
        <v>1954.4450128907904</v>
      </c>
      <c r="P53" s="1"/>
      <c r="Q53" s="1">
        <f>N53+K53</f>
        <v>0</v>
      </c>
      <c r="R53" s="1">
        <f>O53+L53</f>
        <v>68717.331813835597</v>
      </c>
    </row>
    <row r="54" spans="2:18" x14ac:dyDescent="0.2">
      <c r="B54" s="8" t="s">
        <v>37</v>
      </c>
      <c r="N54" s="1"/>
      <c r="O54" s="1"/>
      <c r="P54" s="1"/>
      <c r="Q54" s="1"/>
      <c r="R54" s="1"/>
    </row>
    <row r="55" spans="2:18" x14ac:dyDescent="0.2">
      <c r="B55" s="9" t="s">
        <v>10</v>
      </c>
      <c r="C55" s="8" t="s">
        <v>3</v>
      </c>
      <c r="D55" s="10">
        <v>0</v>
      </c>
      <c r="E55" s="10">
        <v>60940.972669692361</v>
      </c>
      <c r="G55" s="11">
        <v>0</v>
      </c>
      <c r="H55" s="11">
        <v>0</v>
      </c>
      <c r="I55" s="6">
        <f t="shared" ref="I55:I56" si="46">H55-G55</f>
        <v>0</v>
      </c>
      <c r="J55" s="17">
        <f t="shared" ref="J55:J56" si="47">IFERROR(I55/G55,0)</f>
        <v>0</v>
      </c>
      <c r="K55" s="1">
        <f t="shared" ref="K55:K56" si="48">D55*G55</f>
        <v>0</v>
      </c>
      <c r="L55" s="1">
        <f t="shared" ref="L55:L56" si="49">E55*H55</f>
        <v>0</v>
      </c>
      <c r="N55" s="1">
        <f t="shared" ref="N55:N56" si="50">K55*$N$22</f>
        <v>0</v>
      </c>
      <c r="O55" s="1">
        <f t="shared" ref="O55:O56" si="51">L55*$O$22</f>
        <v>0</v>
      </c>
      <c r="P55" s="1"/>
      <c r="Q55" s="1">
        <f>N55+K55</f>
        <v>0</v>
      </c>
      <c r="R55" s="1">
        <f>O55+L55</f>
        <v>0</v>
      </c>
    </row>
    <row r="56" spans="2:18" x14ac:dyDescent="0.2">
      <c r="B56" s="9" t="s">
        <v>11</v>
      </c>
      <c r="C56" s="8" t="s">
        <v>3</v>
      </c>
      <c r="D56" s="10">
        <v>0</v>
      </c>
      <c r="E56" s="10">
        <v>1443.5942123933044</v>
      </c>
      <c r="G56" s="11">
        <v>0</v>
      </c>
      <c r="H56" s="11">
        <v>0</v>
      </c>
      <c r="I56" s="6">
        <f t="shared" si="46"/>
        <v>0</v>
      </c>
      <c r="J56" s="17">
        <f t="shared" si="47"/>
        <v>0</v>
      </c>
      <c r="K56" s="1">
        <f t="shared" si="48"/>
        <v>0</v>
      </c>
      <c r="L56" s="1">
        <f t="shared" si="49"/>
        <v>0</v>
      </c>
      <c r="N56" s="1">
        <f t="shared" si="50"/>
        <v>0</v>
      </c>
      <c r="O56" s="1">
        <f t="shared" si="51"/>
        <v>0</v>
      </c>
      <c r="P56" s="1"/>
      <c r="Q56" s="1">
        <f>N56+K56</f>
        <v>0</v>
      </c>
      <c r="R56" s="1">
        <f>O56+L56</f>
        <v>0</v>
      </c>
    </row>
    <row r="57" spans="2:18" x14ac:dyDescent="0.2">
      <c r="B57" s="8" t="s">
        <v>38</v>
      </c>
      <c r="C57" s="8"/>
      <c r="D57" s="10"/>
      <c r="E57" s="10"/>
      <c r="G57" s="11"/>
      <c r="H57" s="11"/>
      <c r="I57" s="6"/>
      <c r="J57" s="17"/>
      <c r="K57" s="1"/>
      <c r="L57" s="1"/>
      <c r="N57" s="1"/>
      <c r="O57" s="1"/>
      <c r="P57" s="1"/>
      <c r="Q57" s="1"/>
      <c r="R57" s="1"/>
    </row>
    <row r="58" spans="2:18" x14ac:dyDescent="0.2">
      <c r="B58" s="9" t="s">
        <v>10</v>
      </c>
      <c r="C58" s="8" t="s">
        <v>3</v>
      </c>
      <c r="D58" s="10">
        <v>0</v>
      </c>
      <c r="E58" s="10">
        <v>73794.48357690961</v>
      </c>
      <c r="G58" s="11">
        <v>0</v>
      </c>
      <c r="H58" s="11">
        <v>0</v>
      </c>
      <c r="I58" s="6">
        <f t="shared" ref="I58:I59" si="52">H58-G58</f>
        <v>0</v>
      </c>
      <c r="J58" s="17">
        <f t="shared" ref="J58:J59" si="53">IFERROR(I58/G58,0)</f>
        <v>0</v>
      </c>
      <c r="K58" s="1">
        <f t="shared" ref="K58:K59" si="54">D58*G58</f>
        <v>0</v>
      </c>
      <c r="L58" s="1">
        <f t="shared" ref="L58:L59" si="55">E58*H58</f>
        <v>0</v>
      </c>
      <c r="N58" s="1">
        <f t="shared" ref="N58:N59" si="56">K58*$N$22</f>
        <v>0</v>
      </c>
      <c r="O58" s="1">
        <f t="shared" ref="O58:O59" si="57">L58*$O$22</f>
        <v>0</v>
      </c>
      <c r="P58" s="1"/>
      <c r="Q58" s="1">
        <f>N58+K58</f>
        <v>0</v>
      </c>
      <c r="R58" s="1">
        <f>O58+L58</f>
        <v>0</v>
      </c>
    </row>
    <row r="59" spans="2:18" x14ac:dyDescent="0.2">
      <c r="B59" s="9" t="s">
        <v>11</v>
      </c>
      <c r="C59" s="8" t="s">
        <v>3</v>
      </c>
      <c r="D59" s="10">
        <v>0</v>
      </c>
      <c r="E59" s="10">
        <v>1748.0733360719598</v>
      </c>
      <c r="G59" s="11">
        <v>0</v>
      </c>
      <c r="H59" s="11">
        <v>0</v>
      </c>
      <c r="I59" s="6">
        <f t="shared" si="52"/>
        <v>0</v>
      </c>
      <c r="J59" s="17">
        <f t="shared" si="53"/>
        <v>0</v>
      </c>
      <c r="K59" s="1">
        <f t="shared" si="54"/>
        <v>0</v>
      </c>
      <c r="L59" s="1">
        <f t="shared" si="55"/>
        <v>0</v>
      </c>
      <c r="N59" s="1">
        <f t="shared" si="56"/>
        <v>0</v>
      </c>
      <c r="O59" s="1">
        <f t="shared" si="57"/>
        <v>0</v>
      </c>
      <c r="P59" s="1"/>
      <c r="Q59" s="1">
        <f>N59+K59</f>
        <v>0</v>
      </c>
      <c r="R59" s="1">
        <f>O59+L59</f>
        <v>0</v>
      </c>
    </row>
    <row r="60" spans="2:18" x14ac:dyDescent="0.2">
      <c r="B60" s="8" t="s">
        <v>15</v>
      </c>
      <c r="N60" s="1"/>
      <c r="O60" s="1"/>
      <c r="P60" s="1"/>
      <c r="Q60" s="1"/>
      <c r="R60" s="1"/>
    </row>
    <row r="61" spans="2:18" x14ac:dyDescent="0.2">
      <c r="B61" s="9" t="s">
        <v>10</v>
      </c>
      <c r="C61" s="8" t="s">
        <v>3</v>
      </c>
      <c r="D61" s="10">
        <v>87214.871402470351</v>
      </c>
      <c r="E61" s="10">
        <v>56457.513627327346</v>
      </c>
      <c r="G61" s="11">
        <v>0</v>
      </c>
      <c r="H61" s="11">
        <v>0</v>
      </c>
      <c r="I61" s="6">
        <f t="shared" ref="I61:I62" si="58">H61-G61</f>
        <v>0</v>
      </c>
      <c r="J61" s="17">
        <f t="shared" ref="J61:J62" si="59">IFERROR(I61/G61,0)</f>
        <v>0</v>
      </c>
      <c r="K61" s="1">
        <f t="shared" ref="K61:K62" si="60">D61*G61</f>
        <v>0</v>
      </c>
      <c r="L61" s="1">
        <f t="shared" ref="L61:L62" si="61">E61*H61</f>
        <v>0</v>
      </c>
      <c r="N61" s="1">
        <f t="shared" ref="N61:N62" si="62">K61*$N$22</f>
        <v>0</v>
      </c>
      <c r="O61" s="1">
        <f t="shared" ref="O61:O62" si="63">L61*$O$22</f>
        <v>0</v>
      </c>
      <c r="P61" s="1"/>
      <c r="Q61" s="1">
        <f>N61+K61</f>
        <v>0</v>
      </c>
      <c r="R61" s="1">
        <f>O61+L61</f>
        <v>0</v>
      </c>
    </row>
    <row r="62" spans="2:18" x14ac:dyDescent="0.2">
      <c r="B62" s="9" t="s">
        <v>11</v>
      </c>
      <c r="C62" s="8" t="s">
        <v>3</v>
      </c>
      <c r="D62" s="10">
        <v>0</v>
      </c>
      <c r="E62" s="10">
        <v>642.84741396798006</v>
      </c>
      <c r="G62" s="11">
        <v>0</v>
      </c>
      <c r="H62" s="11">
        <v>0</v>
      </c>
      <c r="I62" s="6">
        <f t="shared" si="58"/>
        <v>0</v>
      </c>
      <c r="J62" s="17">
        <f t="shared" si="59"/>
        <v>0</v>
      </c>
      <c r="K62" s="1">
        <f t="shared" si="60"/>
        <v>0</v>
      </c>
      <c r="L62" s="1">
        <f t="shared" si="61"/>
        <v>0</v>
      </c>
      <c r="N62" s="1">
        <f t="shared" si="62"/>
        <v>0</v>
      </c>
      <c r="O62" s="1">
        <f t="shared" si="63"/>
        <v>0</v>
      </c>
      <c r="P62" s="1"/>
      <c r="Q62" s="1">
        <f>N62+K62</f>
        <v>0</v>
      </c>
      <c r="R62" s="1">
        <f>O62+L62</f>
        <v>0</v>
      </c>
    </row>
    <row r="63" spans="2:18" x14ac:dyDescent="0.2">
      <c r="B63" s="8" t="s">
        <v>16</v>
      </c>
      <c r="C63" s="8"/>
      <c r="D63" s="10"/>
      <c r="E63" s="10"/>
      <c r="G63" s="11"/>
      <c r="H63" s="11"/>
      <c r="I63" s="6"/>
      <c r="J63" s="17"/>
      <c r="K63" s="1"/>
      <c r="L63" s="1"/>
      <c r="N63" s="1"/>
      <c r="O63" s="1"/>
      <c r="P63" s="1"/>
      <c r="Q63" s="1"/>
      <c r="R63" s="1"/>
    </row>
    <row r="64" spans="2:18" x14ac:dyDescent="0.2">
      <c r="B64" s="9" t="s">
        <v>10</v>
      </c>
      <c r="C64" s="8" t="s">
        <v>3</v>
      </c>
      <c r="D64" s="10">
        <v>67774.500367840112</v>
      </c>
      <c r="E64" s="10">
        <v>52246.833638142416</v>
      </c>
      <c r="G64" s="11">
        <v>0</v>
      </c>
      <c r="H64" s="11">
        <v>0</v>
      </c>
      <c r="I64" s="6">
        <f t="shared" ref="I64:I65" si="64">H64-G64</f>
        <v>0</v>
      </c>
      <c r="J64" s="17">
        <f t="shared" ref="J64:J65" si="65">IFERROR(I64/G64,0)</f>
        <v>0</v>
      </c>
      <c r="K64" s="1">
        <f t="shared" ref="K64:K65" si="66">D64*G64</f>
        <v>0</v>
      </c>
      <c r="L64" s="1">
        <f t="shared" ref="L64:L65" si="67">E64*H64</f>
        <v>0</v>
      </c>
      <c r="N64" s="1">
        <f t="shared" ref="N64:N65" si="68">K64*$N$22</f>
        <v>0</v>
      </c>
      <c r="O64" s="1">
        <f t="shared" ref="O64:O65" si="69">L64*$O$22</f>
        <v>0</v>
      </c>
      <c r="P64" s="1"/>
      <c r="Q64" s="1">
        <f t="shared" ref="Q64:R66" si="70">N64+K64</f>
        <v>0</v>
      </c>
      <c r="R64" s="1">
        <f t="shared" si="70"/>
        <v>0</v>
      </c>
    </row>
    <row r="65" spans="2:18" x14ac:dyDescent="0.2">
      <c r="B65" s="9" t="s">
        <v>11</v>
      </c>
      <c r="C65" s="8" t="s">
        <v>3</v>
      </c>
      <c r="D65" s="10">
        <v>0</v>
      </c>
      <c r="E65" s="10">
        <v>660.86679384016804</v>
      </c>
      <c r="G65" s="11">
        <v>0</v>
      </c>
      <c r="H65" s="11">
        <v>0</v>
      </c>
      <c r="I65" s="6">
        <f t="shared" si="64"/>
        <v>0</v>
      </c>
      <c r="J65" s="17">
        <f t="shared" si="65"/>
        <v>0</v>
      </c>
      <c r="K65" s="1">
        <f t="shared" si="66"/>
        <v>0</v>
      </c>
      <c r="L65" s="1">
        <f t="shared" si="67"/>
        <v>0</v>
      </c>
      <c r="N65" s="1">
        <f t="shared" si="68"/>
        <v>0</v>
      </c>
      <c r="O65" s="1">
        <f t="shared" si="69"/>
        <v>0</v>
      </c>
      <c r="P65" s="1"/>
      <c r="Q65" s="1">
        <f t="shared" si="70"/>
        <v>0</v>
      </c>
      <c r="R65" s="1">
        <f t="shared" si="70"/>
        <v>0</v>
      </c>
    </row>
    <row r="66" spans="2:18" x14ac:dyDescent="0.2">
      <c r="B66" s="8" t="s">
        <v>63</v>
      </c>
      <c r="C66" s="8" t="s">
        <v>64</v>
      </c>
      <c r="D66" s="10">
        <v>0</v>
      </c>
      <c r="E66" s="10">
        <v>0</v>
      </c>
      <c r="G66" s="11">
        <v>0.25</v>
      </c>
      <c r="H66" s="11">
        <v>0.25</v>
      </c>
      <c r="I66" s="6">
        <f t="shared" ref="I66" si="71">H66-G66</f>
        <v>0</v>
      </c>
      <c r="J66" s="17">
        <f t="shared" ref="J66" si="72">IFERROR(I66/G66,0)</f>
        <v>0</v>
      </c>
      <c r="K66" s="1">
        <f t="shared" ref="K66" si="73">D66*G66</f>
        <v>0</v>
      </c>
      <c r="L66" s="1">
        <f t="shared" ref="L66" si="74">E66*H66</f>
        <v>0</v>
      </c>
      <c r="N66" s="1">
        <f t="shared" ref="N66" si="75">K66*$N$22</f>
        <v>0</v>
      </c>
      <c r="O66" s="1">
        <f t="shared" ref="O66" si="76">L66*$O$22</f>
        <v>0</v>
      </c>
      <c r="P66" s="1"/>
      <c r="Q66" s="1">
        <f t="shared" si="70"/>
        <v>0</v>
      </c>
      <c r="R66" s="1">
        <f t="shared" si="70"/>
        <v>0</v>
      </c>
    </row>
    <row r="67" spans="2:18" x14ac:dyDescent="0.2">
      <c r="B67" s="8" t="s">
        <v>4</v>
      </c>
      <c r="C67" s="24"/>
      <c r="D67" s="10"/>
      <c r="E67" s="10"/>
      <c r="G67" s="11"/>
      <c r="H67" s="11"/>
      <c r="I67" s="6"/>
      <c r="J67" s="17"/>
      <c r="K67" s="1"/>
      <c r="L67" s="1"/>
      <c r="N67" s="1"/>
      <c r="O67" s="1"/>
      <c r="P67" s="1"/>
      <c r="Q67" s="1"/>
      <c r="R67" s="1"/>
    </row>
    <row r="68" spans="2:18" x14ac:dyDescent="0.2">
      <c r="B68" s="40" t="s">
        <v>40</v>
      </c>
      <c r="C68" s="8" t="s">
        <v>6</v>
      </c>
      <c r="D68" s="10">
        <v>6795484.5597419506</v>
      </c>
      <c r="E68" s="10">
        <v>4291645.0458664773</v>
      </c>
      <c r="G68" s="38">
        <v>0</v>
      </c>
      <c r="H68" s="38">
        <v>0</v>
      </c>
      <c r="I68" s="29">
        <f t="shared" ref="I68:I69" si="77">H68-G68</f>
        <v>0</v>
      </c>
      <c r="J68" s="17">
        <f t="shared" ref="J68:J69" si="78">IFERROR(I68/G68,0)</f>
        <v>0</v>
      </c>
      <c r="K68" s="1">
        <f t="shared" ref="K68:K69" si="79">D68*G68</f>
        <v>0</v>
      </c>
      <c r="L68" s="1">
        <f t="shared" ref="L68:L69" si="80">E68*H68</f>
        <v>0</v>
      </c>
      <c r="N68" s="1">
        <f t="shared" ref="N68:N69" si="81">K68*$N$22</f>
        <v>0</v>
      </c>
      <c r="O68" s="1">
        <f t="shared" ref="O68:O69" si="82">L68*$O$22</f>
        <v>0</v>
      </c>
      <c r="P68" s="1"/>
      <c r="Q68" s="1">
        <f>N68+K68</f>
        <v>0</v>
      </c>
      <c r="R68" s="1">
        <f>O68+L68</f>
        <v>0</v>
      </c>
    </row>
    <row r="69" spans="2:18" x14ac:dyDescent="0.2">
      <c r="B69" s="41" t="s">
        <v>10</v>
      </c>
      <c r="C69" s="8" t="s">
        <v>6</v>
      </c>
      <c r="D69" s="10">
        <v>0</v>
      </c>
      <c r="E69" s="10">
        <v>73859.701530826002</v>
      </c>
      <c r="G69" s="38">
        <v>0</v>
      </c>
      <c r="H69" s="38">
        <v>0</v>
      </c>
      <c r="I69" s="29">
        <f t="shared" si="77"/>
        <v>0</v>
      </c>
      <c r="J69" s="17">
        <f t="shared" si="78"/>
        <v>0</v>
      </c>
      <c r="K69" s="1">
        <f t="shared" si="79"/>
        <v>0</v>
      </c>
      <c r="L69" s="1">
        <f t="shared" si="80"/>
        <v>0</v>
      </c>
      <c r="N69" s="1">
        <f t="shared" si="81"/>
        <v>0</v>
      </c>
      <c r="O69" s="1">
        <f t="shared" si="82"/>
        <v>0</v>
      </c>
      <c r="P69" s="1"/>
      <c r="Q69" s="1">
        <f>N69+K69</f>
        <v>0</v>
      </c>
      <c r="R69" s="1">
        <f>O69+L69</f>
        <v>0</v>
      </c>
    </row>
    <row r="70" spans="2:18" x14ac:dyDescent="0.2">
      <c r="B70" s="41" t="s">
        <v>11</v>
      </c>
      <c r="C70" s="8"/>
      <c r="D70" s="10"/>
      <c r="E70" s="10"/>
      <c r="G70" s="38"/>
      <c r="H70" s="39"/>
      <c r="I70" s="6"/>
      <c r="J70" s="17"/>
      <c r="K70" s="1"/>
      <c r="L70" s="1"/>
      <c r="N70" s="1"/>
      <c r="O70" s="1"/>
      <c r="P70" s="1"/>
      <c r="Q70" s="1"/>
      <c r="R70" s="1"/>
    </row>
    <row r="71" spans="2:18" x14ac:dyDescent="0.2">
      <c r="B71" s="40" t="s">
        <v>41</v>
      </c>
      <c r="C71" s="8" t="s">
        <v>6</v>
      </c>
      <c r="D71" s="10">
        <v>6451275.9372987356</v>
      </c>
      <c r="E71" s="10">
        <v>4065719.5315416194</v>
      </c>
      <c r="G71" s="38">
        <v>0</v>
      </c>
      <c r="H71" s="38">
        <v>0</v>
      </c>
      <c r="I71" s="29">
        <f t="shared" ref="I71:I72" si="83">H71-G71</f>
        <v>0</v>
      </c>
      <c r="J71" s="17">
        <f t="shared" ref="J71:J72" si="84">IFERROR(I71/G71,0)</f>
        <v>0</v>
      </c>
      <c r="K71" s="1">
        <f t="shared" ref="K71:K72" si="85">D71*G71</f>
        <v>0</v>
      </c>
      <c r="L71" s="1">
        <f t="shared" ref="L71:L72" si="86">E71*H71</f>
        <v>0</v>
      </c>
      <c r="N71" s="1">
        <f t="shared" ref="N71:N72" si="87">K71*$N$22</f>
        <v>0</v>
      </c>
      <c r="O71" s="1">
        <f t="shared" ref="O71:O72" si="88">L71*$O$22</f>
        <v>0</v>
      </c>
      <c r="P71" s="1"/>
      <c r="Q71" s="1">
        <f>N71+K71</f>
        <v>0</v>
      </c>
      <c r="R71" s="1">
        <f>O71+L71</f>
        <v>0</v>
      </c>
    </row>
    <row r="72" spans="2:18" x14ac:dyDescent="0.2">
      <c r="B72" s="41" t="s">
        <v>10</v>
      </c>
      <c r="C72" s="8" t="s">
        <v>6</v>
      </c>
      <c r="D72" s="10">
        <v>0</v>
      </c>
      <c r="E72" s="10">
        <v>83589.071092718819</v>
      </c>
      <c r="G72" s="38">
        <v>0</v>
      </c>
      <c r="H72" s="38">
        <v>0</v>
      </c>
      <c r="I72" s="29">
        <f t="shared" si="83"/>
        <v>0</v>
      </c>
      <c r="J72" s="17">
        <f t="shared" si="84"/>
        <v>0</v>
      </c>
      <c r="K72" s="1">
        <f t="shared" si="85"/>
        <v>0</v>
      </c>
      <c r="L72" s="1">
        <f t="shared" si="86"/>
        <v>0</v>
      </c>
      <c r="N72" s="1">
        <f t="shared" si="87"/>
        <v>0</v>
      </c>
      <c r="O72" s="1">
        <f t="shared" si="88"/>
        <v>0</v>
      </c>
      <c r="P72" s="1"/>
      <c r="Q72" s="1">
        <f>N72+K72</f>
        <v>0</v>
      </c>
      <c r="R72" s="1">
        <f>O72+L72</f>
        <v>0</v>
      </c>
    </row>
    <row r="73" spans="2:18" x14ac:dyDescent="0.2">
      <c r="B73" s="41" t="s">
        <v>11</v>
      </c>
      <c r="C73" s="8"/>
      <c r="D73" s="10"/>
      <c r="E73" s="10"/>
      <c r="G73" s="38"/>
      <c r="H73" s="39"/>
      <c r="I73" s="6"/>
      <c r="J73" s="17"/>
      <c r="K73" s="1"/>
      <c r="L73" s="1"/>
    </row>
    <row r="74" spans="2:18" x14ac:dyDescent="0.2">
      <c r="B74" s="40" t="s">
        <v>42</v>
      </c>
      <c r="C74" s="8" t="s">
        <v>6</v>
      </c>
      <c r="D74" s="10">
        <v>7862157.0825912338</v>
      </c>
      <c r="E74" s="10">
        <v>5055283.2394510433</v>
      </c>
      <c r="G74" s="38">
        <v>0</v>
      </c>
      <c r="H74" s="38">
        <v>0</v>
      </c>
      <c r="I74" s="29">
        <f t="shared" ref="I74:I75" si="89">H74-G74</f>
        <v>0</v>
      </c>
      <c r="J74" s="17">
        <f t="shared" ref="J74:J75" si="90">IFERROR(I74/G74,0)</f>
        <v>0</v>
      </c>
      <c r="K74" s="1">
        <f t="shared" ref="K74:K75" si="91">D74*G74</f>
        <v>0</v>
      </c>
      <c r="L74" s="1">
        <f t="shared" ref="L74:L75" si="92">E74*H74</f>
        <v>0</v>
      </c>
      <c r="N74" s="1">
        <f t="shared" ref="N74:N75" si="93">K74*$N$22</f>
        <v>0</v>
      </c>
      <c r="O74" s="1">
        <f t="shared" ref="O74:O75" si="94">L74*$O$22</f>
        <v>0</v>
      </c>
      <c r="P74" s="1"/>
      <c r="Q74" s="1">
        <f>N74+K74</f>
        <v>0</v>
      </c>
      <c r="R74" s="1">
        <f>O74+L74</f>
        <v>0</v>
      </c>
    </row>
    <row r="75" spans="2:18" x14ac:dyDescent="0.2">
      <c r="B75" s="41" t="s">
        <v>10</v>
      </c>
      <c r="C75" s="8" t="s">
        <v>6</v>
      </c>
      <c r="D75" s="10">
        <v>0</v>
      </c>
      <c r="E75" s="10">
        <v>160275.41051731576</v>
      </c>
      <c r="G75" s="38">
        <v>0</v>
      </c>
      <c r="H75" s="38">
        <v>0</v>
      </c>
      <c r="I75" s="29">
        <f t="shared" si="89"/>
        <v>0</v>
      </c>
      <c r="J75" s="17">
        <f t="shared" si="90"/>
        <v>0</v>
      </c>
      <c r="K75" s="1">
        <f t="shared" si="91"/>
        <v>0</v>
      </c>
      <c r="L75" s="1">
        <f t="shared" si="92"/>
        <v>0</v>
      </c>
      <c r="N75" s="1">
        <f t="shared" si="93"/>
        <v>0</v>
      </c>
      <c r="O75" s="1">
        <f t="shared" si="94"/>
        <v>0</v>
      </c>
      <c r="P75" s="1"/>
      <c r="Q75" s="1">
        <f>N75+K75</f>
        <v>0</v>
      </c>
      <c r="R75" s="1">
        <f>O75+L75</f>
        <v>0</v>
      </c>
    </row>
    <row r="76" spans="2:18" x14ac:dyDescent="0.2">
      <c r="B76" s="41" t="s">
        <v>11</v>
      </c>
      <c r="C76" s="8"/>
      <c r="D76" s="10"/>
      <c r="E76" s="10"/>
      <c r="G76" s="38"/>
      <c r="H76" s="38"/>
      <c r="I76" s="6"/>
      <c r="J76" s="17"/>
      <c r="K76" s="1"/>
      <c r="L76" s="1"/>
    </row>
    <row r="77" spans="2:18" x14ac:dyDescent="0.2">
      <c r="B77" s="40" t="s">
        <v>43</v>
      </c>
      <c r="C77" s="8" t="s">
        <v>6</v>
      </c>
      <c r="D77" s="10">
        <v>1814866.4831740216</v>
      </c>
      <c r="E77" s="10">
        <v>1595648.564223438</v>
      </c>
      <c r="G77" s="38">
        <v>0</v>
      </c>
      <c r="H77" s="38">
        <v>0</v>
      </c>
      <c r="I77" s="29">
        <f t="shared" ref="I77:I78" si="95">H77-G77</f>
        <v>0</v>
      </c>
      <c r="J77" s="17">
        <f t="shared" ref="J77:J78" si="96">IFERROR(I77/G77,0)</f>
        <v>0</v>
      </c>
      <c r="K77" s="1">
        <f t="shared" ref="K77:K78" si="97">D77*G77</f>
        <v>0</v>
      </c>
      <c r="L77" s="1">
        <f t="shared" ref="L77:L78" si="98">E77*H77</f>
        <v>0</v>
      </c>
      <c r="N77" s="1">
        <f t="shared" ref="N77:N78" si="99">K77*$N$22</f>
        <v>0</v>
      </c>
      <c r="O77" s="1">
        <f t="shared" ref="O77:O78" si="100">L77*$O$22</f>
        <v>0</v>
      </c>
      <c r="P77" s="1"/>
      <c r="Q77" s="1">
        <f>N77+K77</f>
        <v>0</v>
      </c>
      <c r="R77" s="1">
        <f>O77+L77</f>
        <v>0</v>
      </c>
    </row>
    <row r="78" spans="2:18" x14ac:dyDescent="0.2">
      <c r="B78" s="41" t="s">
        <v>10</v>
      </c>
      <c r="C78" s="8" t="s">
        <v>6</v>
      </c>
      <c r="D78" s="10">
        <v>0</v>
      </c>
      <c r="E78" s="10">
        <v>34176.851724481094</v>
      </c>
      <c r="G78" s="38">
        <v>0</v>
      </c>
      <c r="H78" s="38">
        <v>0</v>
      </c>
      <c r="I78" s="29">
        <f t="shared" si="95"/>
        <v>0</v>
      </c>
      <c r="J78" s="17">
        <f t="shared" si="96"/>
        <v>0</v>
      </c>
      <c r="K78" s="1">
        <f t="shared" si="97"/>
        <v>0</v>
      </c>
      <c r="L78" s="1">
        <f t="shared" si="98"/>
        <v>0</v>
      </c>
      <c r="N78" s="1">
        <f t="shared" si="99"/>
        <v>0</v>
      </c>
      <c r="O78" s="1">
        <f t="shared" si="100"/>
        <v>0</v>
      </c>
      <c r="P78" s="1"/>
      <c r="Q78" s="1">
        <f>N78+K78</f>
        <v>0</v>
      </c>
      <c r="R78" s="1">
        <f>O78+L78</f>
        <v>0</v>
      </c>
    </row>
    <row r="79" spans="2:18" x14ac:dyDescent="0.2">
      <c r="B79" s="41" t="s">
        <v>11</v>
      </c>
      <c r="C79" s="8"/>
      <c r="D79" s="10"/>
      <c r="E79" s="10"/>
      <c r="G79" s="38"/>
      <c r="H79" s="38"/>
      <c r="I79" s="28"/>
      <c r="J79" s="24"/>
      <c r="K79" s="26"/>
      <c r="L79" s="27"/>
    </row>
    <row r="80" spans="2:18" x14ac:dyDescent="0.2">
      <c r="B80" s="40" t="s">
        <v>44</v>
      </c>
      <c r="C80" s="8" t="s">
        <v>6</v>
      </c>
      <c r="D80" s="10">
        <v>9704803.0998295378</v>
      </c>
      <c r="E80" s="10">
        <v>8374471.2933576116</v>
      </c>
      <c r="G80" s="38">
        <v>0</v>
      </c>
      <c r="H80" s="38">
        <v>0</v>
      </c>
      <c r="I80" s="29">
        <f t="shared" ref="I80:I81" si="101">H80-G80</f>
        <v>0</v>
      </c>
      <c r="J80" s="17">
        <f t="shared" ref="J80:J81" si="102">IFERROR(I80/G80,0)</f>
        <v>0</v>
      </c>
      <c r="K80" s="1">
        <f t="shared" ref="K80:K81" si="103">D80*G80</f>
        <v>0</v>
      </c>
      <c r="L80" s="1">
        <f t="shared" ref="L80:L81" si="104">E80*H80</f>
        <v>0</v>
      </c>
      <c r="N80" s="1">
        <f t="shared" ref="N80:N81" si="105">K80*$N$22</f>
        <v>0</v>
      </c>
      <c r="O80" s="1">
        <f t="shared" ref="O80:O81" si="106">L80*$O$22</f>
        <v>0</v>
      </c>
      <c r="P80" s="1"/>
      <c r="Q80" s="1">
        <f>N80+K80</f>
        <v>0</v>
      </c>
      <c r="R80" s="1">
        <f>O80+L80</f>
        <v>0</v>
      </c>
    </row>
    <row r="81" spans="2:18" x14ac:dyDescent="0.2">
      <c r="B81" s="41" t="s">
        <v>10</v>
      </c>
      <c r="C81" s="8" t="s">
        <v>6</v>
      </c>
      <c r="D81" s="10">
        <v>0</v>
      </c>
      <c r="E81" s="10">
        <v>145212.92984269641</v>
      </c>
      <c r="G81" s="38">
        <v>0</v>
      </c>
      <c r="H81" s="38">
        <v>0</v>
      </c>
      <c r="I81" s="29">
        <f t="shared" si="101"/>
        <v>0</v>
      </c>
      <c r="J81" s="17">
        <f t="shared" si="102"/>
        <v>0</v>
      </c>
      <c r="K81" s="1">
        <f t="shared" si="103"/>
        <v>0</v>
      </c>
      <c r="L81" s="1">
        <f t="shared" si="104"/>
        <v>0</v>
      </c>
      <c r="N81" s="1">
        <f t="shared" si="105"/>
        <v>0</v>
      </c>
      <c r="O81" s="1">
        <f t="shared" si="106"/>
        <v>0</v>
      </c>
      <c r="P81" s="1"/>
      <c r="Q81" s="1">
        <f>N81+K81</f>
        <v>0</v>
      </c>
      <c r="R81" s="1">
        <f>O81+L81</f>
        <v>0</v>
      </c>
    </row>
    <row r="82" spans="2:18" x14ac:dyDescent="0.2">
      <c r="B82" s="41" t="s">
        <v>11</v>
      </c>
      <c r="C82" s="8"/>
      <c r="D82" s="10"/>
      <c r="E82" s="10"/>
      <c r="G82" s="38"/>
      <c r="H82" s="38"/>
      <c r="I82" s="6"/>
      <c r="J82" s="17"/>
      <c r="K82" s="1"/>
      <c r="L82" s="1"/>
    </row>
    <row r="83" spans="2:18" x14ac:dyDescent="0.2">
      <c r="B83" s="40" t="s">
        <v>45</v>
      </c>
      <c r="C83" s="8" t="s">
        <v>6</v>
      </c>
      <c r="D83" s="10">
        <v>7830456.9968500165</v>
      </c>
      <c r="E83" s="10">
        <v>6631945.7509162603</v>
      </c>
      <c r="G83" s="38">
        <v>0</v>
      </c>
      <c r="H83" s="38">
        <v>0</v>
      </c>
      <c r="I83" s="29">
        <f t="shared" ref="I83:I84" si="107">H83-G83</f>
        <v>0</v>
      </c>
      <c r="J83" s="17">
        <f t="shared" ref="J83:J84" si="108">IFERROR(I83/G83,0)</f>
        <v>0</v>
      </c>
      <c r="K83" s="1">
        <f t="shared" ref="K83:K84" si="109">D83*G83</f>
        <v>0</v>
      </c>
      <c r="L83" s="1">
        <f t="shared" ref="L83:L84" si="110">E83*H83</f>
        <v>0</v>
      </c>
      <c r="N83" s="1">
        <f t="shared" ref="N83" si="111">K83*$N$22</f>
        <v>0</v>
      </c>
      <c r="O83" s="1">
        <f t="shared" ref="O83" si="112">L83*$O$22</f>
        <v>0</v>
      </c>
      <c r="P83" s="1"/>
      <c r="Q83" s="1">
        <f>N83+K83</f>
        <v>0</v>
      </c>
      <c r="R83" s="1">
        <f>O83+L83</f>
        <v>0</v>
      </c>
    </row>
    <row r="84" spans="2:18" x14ac:dyDescent="0.2">
      <c r="B84" s="41" t="s">
        <v>10</v>
      </c>
      <c r="C84" s="8" t="s">
        <v>6</v>
      </c>
      <c r="D84" s="10">
        <v>0</v>
      </c>
      <c r="E84" s="10">
        <v>213886.60993551157</v>
      </c>
      <c r="G84" s="38">
        <v>0</v>
      </c>
      <c r="H84" s="38">
        <v>0</v>
      </c>
      <c r="I84" s="29">
        <f t="shared" si="107"/>
        <v>0</v>
      </c>
      <c r="J84" s="17">
        <f t="shared" si="108"/>
        <v>0</v>
      </c>
      <c r="K84" s="1">
        <f t="shared" si="109"/>
        <v>0</v>
      </c>
      <c r="L84" s="1">
        <f t="shared" si="110"/>
        <v>0</v>
      </c>
      <c r="N84" s="1">
        <f t="shared" ref="N84" si="113">K84*$N$22</f>
        <v>0</v>
      </c>
      <c r="O84" s="1">
        <f t="shared" ref="O84" si="114">L84*$O$22</f>
        <v>0</v>
      </c>
      <c r="P84" s="1"/>
      <c r="Q84" s="1">
        <f>N84+K84</f>
        <v>0</v>
      </c>
      <c r="R84" s="1">
        <f>O84+L84</f>
        <v>0</v>
      </c>
    </row>
    <row r="85" spans="2:18" x14ac:dyDescent="0.2">
      <c r="B85" s="41" t="s">
        <v>11</v>
      </c>
      <c r="C85" s="24"/>
      <c r="D85" s="25"/>
      <c r="E85" s="25"/>
      <c r="G85" s="11"/>
      <c r="H85" s="11"/>
      <c r="I85" s="6"/>
      <c r="J85" s="17"/>
      <c r="K85" s="1"/>
      <c r="L85" s="1"/>
      <c r="N85" s="1"/>
      <c r="O85" s="1"/>
      <c r="P85" s="1"/>
      <c r="Q85" s="1"/>
      <c r="R85" s="1"/>
    </row>
    <row r="86" spans="2:18" x14ac:dyDescent="0.2">
      <c r="C86" s="24"/>
      <c r="D86" s="25"/>
      <c r="E86" s="25"/>
      <c r="G86" s="11"/>
      <c r="H86" s="11"/>
      <c r="I86" s="6"/>
      <c r="J86" s="17"/>
      <c r="K86" s="1"/>
      <c r="L86" s="1"/>
    </row>
    <row r="87" spans="2:18" x14ac:dyDescent="0.2">
      <c r="C87" s="24"/>
      <c r="D87" s="10"/>
      <c r="E87" s="10"/>
      <c r="G87" s="11"/>
      <c r="H87" s="11"/>
      <c r="I87" s="6"/>
      <c r="J87" s="17"/>
      <c r="K87" s="1"/>
      <c r="L87" s="1"/>
    </row>
    <row r="88" spans="2:18" x14ac:dyDescent="0.2">
      <c r="C88" s="24"/>
      <c r="D88" s="10"/>
      <c r="E88" s="10"/>
      <c r="G88" s="11"/>
      <c r="H88" s="11"/>
      <c r="I88" s="6"/>
      <c r="J88" s="17"/>
      <c r="K88" s="1"/>
      <c r="L88" s="1"/>
    </row>
    <row r="89" spans="2:18" x14ac:dyDescent="0.2">
      <c r="B89" s="7" t="s">
        <v>8</v>
      </c>
      <c r="C89" s="24"/>
      <c r="D89" s="10"/>
      <c r="E89" s="10"/>
      <c r="G89" s="11"/>
      <c r="H89" s="11"/>
      <c r="I89" s="6"/>
      <c r="J89" s="17"/>
      <c r="K89" s="1"/>
      <c r="L89" s="1"/>
    </row>
    <row r="90" spans="2:18" x14ac:dyDescent="0.2">
      <c r="B90" s="8" t="s">
        <v>0</v>
      </c>
      <c r="C90" s="8"/>
      <c r="D90" s="10"/>
      <c r="E90" s="10"/>
      <c r="G90" s="11"/>
      <c r="H90" s="11"/>
      <c r="I90" s="6"/>
      <c r="J90" s="17"/>
      <c r="K90" s="1"/>
      <c r="L90" s="1"/>
    </row>
    <row r="91" spans="2:18" x14ac:dyDescent="0.2">
      <c r="B91" s="9" t="s">
        <v>46</v>
      </c>
      <c r="C91" s="8"/>
      <c r="D91" s="10"/>
      <c r="E91" s="10"/>
      <c r="G91" s="11"/>
      <c r="H91" s="11"/>
      <c r="I91" s="6"/>
      <c r="J91" s="17"/>
      <c r="K91" s="1"/>
      <c r="L91" s="1"/>
    </row>
    <row r="92" spans="2:18" x14ac:dyDescent="0.2">
      <c r="B92" s="42" t="s">
        <v>10</v>
      </c>
      <c r="C92" s="8" t="s">
        <v>1</v>
      </c>
      <c r="D92" s="10">
        <v>295558.14903264539</v>
      </c>
      <c r="E92" s="10">
        <v>201310.95418901881</v>
      </c>
      <c r="G92" s="11">
        <v>116.44</v>
      </c>
      <c r="H92" s="11">
        <v>139.72799999999998</v>
      </c>
      <c r="I92" s="6">
        <f>H92-G92</f>
        <v>23.287999999999982</v>
      </c>
      <c r="J92" s="17">
        <f>IFERROR(I92/G92,0)</f>
        <v>0.19999999999999984</v>
      </c>
      <c r="K92" s="1">
        <f t="shared" ref="K92:K96" si="115">D92*G92</f>
        <v>34414790.87336123</v>
      </c>
      <c r="L92" s="1">
        <f t="shared" ref="L92:L96" si="116">E92*H92</f>
        <v>28128777.006923217</v>
      </c>
      <c r="N92" s="1">
        <f t="shared" ref="N92:N96" si="117">K92*$N$22</f>
        <v>1007473.1578438649</v>
      </c>
      <c r="O92" s="1">
        <f t="shared" ref="O92:O96" si="118">L92*$O$22</f>
        <v>823453.72667618399</v>
      </c>
      <c r="P92" s="1"/>
      <c r="Q92" s="1">
        <f t="shared" ref="Q92:Q96" si="119">N92+K92</f>
        <v>35422264.031205095</v>
      </c>
      <c r="R92" s="1">
        <f t="shared" ref="R92:R96" si="120">O92+L92</f>
        <v>28952230.733599402</v>
      </c>
    </row>
    <row r="93" spans="2:18" x14ac:dyDescent="0.2">
      <c r="B93" s="42" t="s">
        <v>11</v>
      </c>
      <c r="C93" s="8" t="s">
        <v>1</v>
      </c>
      <c r="D93" s="10">
        <v>1692.9463880835594</v>
      </c>
      <c r="E93" s="10">
        <v>1233.3218599458003</v>
      </c>
      <c r="G93" s="11">
        <v>31.398680981897229</v>
      </c>
      <c r="H93" s="11">
        <v>37.678417178276675</v>
      </c>
      <c r="I93" s="6">
        <f>H93-G93</f>
        <v>6.2797361963794458</v>
      </c>
      <c r="J93" s="17">
        <f>IFERROR(I93/G93,0)</f>
        <v>0.2</v>
      </c>
      <c r="K93" s="1">
        <f t="shared" si="115"/>
        <v>53156.283558890864</v>
      </c>
      <c r="L93" s="1">
        <f t="shared" si="116"/>
        <v>46469.61555412598</v>
      </c>
      <c r="N93" s="1">
        <f t="shared" si="117"/>
        <v>1556.119549102732</v>
      </c>
      <c r="O93" s="1">
        <f t="shared" si="118"/>
        <v>1360.3711990690692</v>
      </c>
      <c r="P93" s="1"/>
      <c r="Q93" s="1">
        <f t="shared" si="119"/>
        <v>54712.403107993596</v>
      </c>
      <c r="R93" s="1">
        <f t="shared" si="120"/>
        <v>47829.986753195051</v>
      </c>
    </row>
    <row r="94" spans="2:18" x14ac:dyDescent="0.2">
      <c r="B94" s="42" t="s">
        <v>12</v>
      </c>
      <c r="C94" s="8" t="s">
        <v>1</v>
      </c>
      <c r="D94" s="10">
        <v>0</v>
      </c>
      <c r="E94" s="10">
        <v>0</v>
      </c>
      <c r="G94" s="11">
        <v>16630.12</v>
      </c>
      <c r="H94" s="11">
        <v>17129.0236</v>
      </c>
      <c r="I94" s="6">
        <f>H94-G94</f>
        <v>498.90360000000146</v>
      </c>
      <c r="J94" s="17">
        <f>IFERROR(I94/G94,0)</f>
        <v>3.0000000000000089E-2</v>
      </c>
      <c r="K94" s="1">
        <f t="shared" si="115"/>
        <v>0</v>
      </c>
      <c r="L94" s="1">
        <f t="shared" si="116"/>
        <v>0</v>
      </c>
      <c r="N94" s="1">
        <f t="shared" si="117"/>
        <v>0</v>
      </c>
      <c r="O94" s="1">
        <f t="shared" si="118"/>
        <v>0</v>
      </c>
      <c r="P94" s="1"/>
      <c r="Q94" s="1">
        <f t="shared" si="119"/>
        <v>0</v>
      </c>
      <c r="R94" s="1">
        <f t="shared" si="120"/>
        <v>0</v>
      </c>
    </row>
    <row r="95" spans="2:18" x14ac:dyDescent="0.2">
      <c r="B95" s="42" t="s">
        <v>13</v>
      </c>
      <c r="C95" s="8" t="s">
        <v>1</v>
      </c>
      <c r="D95" s="10">
        <v>0</v>
      </c>
      <c r="E95" s="10">
        <v>0</v>
      </c>
      <c r="G95" s="11">
        <v>16630.12</v>
      </c>
      <c r="H95" s="11">
        <v>17129.0236</v>
      </c>
      <c r="I95" s="6">
        <f>H95-G95</f>
        <v>498.90360000000146</v>
      </c>
      <c r="J95" s="17">
        <f>IFERROR(I95/G95,0)</f>
        <v>3.0000000000000089E-2</v>
      </c>
      <c r="K95" s="1">
        <f t="shared" si="115"/>
        <v>0</v>
      </c>
      <c r="L95" s="1">
        <f t="shared" si="116"/>
        <v>0</v>
      </c>
      <c r="N95" s="1">
        <f t="shared" si="117"/>
        <v>0</v>
      </c>
      <c r="O95" s="1">
        <f t="shared" si="118"/>
        <v>0</v>
      </c>
      <c r="P95" s="1"/>
      <c r="Q95" s="1">
        <f t="shared" si="119"/>
        <v>0</v>
      </c>
      <c r="R95" s="1">
        <f t="shared" si="120"/>
        <v>0</v>
      </c>
    </row>
    <row r="96" spans="2:18" x14ac:dyDescent="0.2">
      <c r="B96" s="42" t="s">
        <v>14</v>
      </c>
      <c r="C96" s="8" t="s">
        <v>1</v>
      </c>
      <c r="D96" s="10">
        <v>184.21728709695896</v>
      </c>
      <c r="E96" s="10">
        <v>108.38986841959324</v>
      </c>
      <c r="G96" s="11">
        <v>169.34</v>
      </c>
      <c r="H96" s="11">
        <v>203.208</v>
      </c>
      <c r="I96" s="6">
        <f>H96-G96</f>
        <v>33.867999999999995</v>
      </c>
      <c r="J96" s="17">
        <f>IFERROR(I96/G96,0)</f>
        <v>0.19999999999999996</v>
      </c>
      <c r="K96" s="1">
        <f t="shared" si="115"/>
        <v>31195.355396999032</v>
      </c>
      <c r="L96" s="1">
        <f t="shared" si="116"/>
        <v>22025.688381808704</v>
      </c>
      <c r="N96" s="1">
        <f t="shared" si="117"/>
        <v>913.22604073132652</v>
      </c>
      <c r="O96" s="1">
        <f t="shared" si="118"/>
        <v>644.7893264660845</v>
      </c>
      <c r="P96" s="1"/>
      <c r="Q96" s="1">
        <f t="shared" si="119"/>
        <v>32108.581437730358</v>
      </c>
      <c r="R96" s="1">
        <f t="shared" si="120"/>
        <v>22670.47770827479</v>
      </c>
    </row>
    <row r="97" spans="2:18" x14ac:dyDescent="0.2">
      <c r="B97" s="9" t="s">
        <v>47</v>
      </c>
      <c r="C97" s="8"/>
      <c r="D97" s="10"/>
      <c r="E97" s="10"/>
      <c r="G97" s="11"/>
      <c r="H97" s="39"/>
      <c r="I97" s="6"/>
      <c r="J97" s="17"/>
      <c r="K97" s="1"/>
      <c r="L97" s="1"/>
    </row>
    <row r="98" spans="2:18" x14ac:dyDescent="0.2">
      <c r="B98" s="42" t="s">
        <v>10</v>
      </c>
      <c r="C98" s="8" t="s">
        <v>1</v>
      </c>
      <c r="D98" s="10">
        <v>6957.8684009732278</v>
      </c>
      <c r="E98" s="10">
        <v>4861.2855986187569</v>
      </c>
      <c r="G98" s="11">
        <v>465.74</v>
      </c>
      <c r="H98" s="11">
        <v>558.88800000000003</v>
      </c>
      <c r="I98" s="6">
        <f>H98-G98</f>
        <v>93.148000000000025</v>
      </c>
      <c r="J98" s="17">
        <f>IFERROR(I98/G98,0)</f>
        <v>0.20000000000000004</v>
      </c>
      <c r="K98" s="1">
        <f t="shared" ref="K98:K102" si="121">D98*G98</f>
        <v>3240557.629069271</v>
      </c>
      <c r="L98" s="1">
        <f t="shared" ref="L98:L102" si="122">E98*H98</f>
        <v>2716914.1856408399</v>
      </c>
      <c r="N98" s="1">
        <f t="shared" ref="N98:N102" si="123">K98*$N$22</f>
        <v>94865.455953142082</v>
      </c>
      <c r="O98" s="1">
        <f t="shared" ref="O98:O102" si="124">L98*$O$22</f>
        <v>79536.096100967829</v>
      </c>
      <c r="P98" s="1"/>
      <c r="Q98" s="1">
        <f t="shared" ref="Q98:Q102" si="125">N98+K98</f>
        <v>3335423.0850224132</v>
      </c>
      <c r="R98" s="1">
        <f t="shared" ref="R98:R102" si="126">O98+L98</f>
        <v>2796450.2817418077</v>
      </c>
    </row>
    <row r="99" spans="2:18" x14ac:dyDescent="0.2">
      <c r="B99" s="42" t="s">
        <v>11</v>
      </c>
      <c r="C99" s="8" t="s">
        <v>1</v>
      </c>
      <c r="D99" s="10">
        <v>2363.9584479661876</v>
      </c>
      <c r="E99" s="10">
        <v>1381.1966090039596</v>
      </c>
      <c r="G99" s="11">
        <v>37.354893986526406</v>
      </c>
      <c r="H99" s="11">
        <v>44.825872783831684</v>
      </c>
      <c r="I99" s="6">
        <f>H99-G99</f>
        <v>7.4709787973052784</v>
      </c>
      <c r="J99" s="17">
        <f>IFERROR(I99/G99,0)</f>
        <v>0.19999999999999993</v>
      </c>
      <c r="K99" s="1">
        <f t="shared" si="121"/>
        <v>88305.417212330431</v>
      </c>
      <c r="L99" s="1">
        <f t="shared" si="122"/>
        <v>61913.343484671204</v>
      </c>
      <c r="N99" s="1">
        <f t="shared" si="123"/>
        <v>2585.0901683813554</v>
      </c>
      <c r="O99" s="1">
        <f t="shared" si="124"/>
        <v>1812.4774287515936</v>
      </c>
      <c r="P99" s="1"/>
      <c r="Q99" s="1">
        <f t="shared" si="125"/>
        <v>90890.507380711788</v>
      </c>
      <c r="R99" s="1">
        <f t="shared" si="126"/>
        <v>63725.820913422795</v>
      </c>
    </row>
    <row r="100" spans="2:18" x14ac:dyDescent="0.2">
      <c r="B100" s="42" t="s">
        <v>12</v>
      </c>
      <c r="C100" s="8" t="s">
        <v>1</v>
      </c>
      <c r="D100" s="10">
        <v>122.93651018332567</v>
      </c>
      <c r="E100" s="10">
        <v>110.71250845715595</v>
      </c>
      <c r="G100" s="11">
        <v>16630.12</v>
      </c>
      <c r="H100" s="11">
        <v>17129.0236</v>
      </c>
      <c r="I100" s="6">
        <f>H100-G100</f>
        <v>498.90360000000146</v>
      </c>
      <c r="J100" s="17">
        <f>IFERROR(I100/G100,0)</f>
        <v>3.0000000000000089E-2</v>
      </c>
      <c r="K100" s="1">
        <f t="shared" si="121"/>
        <v>2044448.9167299278</v>
      </c>
      <c r="L100" s="1">
        <f t="shared" si="122"/>
        <v>1896397.1701778239</v>
      </c>
      <c r="N100" s="1">
        <f t="shared" si="123"/>
        <v>59850.063124535824</v>
      </c>
      <c r="O100" s="1">
        <f t="shared" si="124"/>
        <v>55515.93361690591</v>
      </c>
      <c r="P100" s="1"/>
      <c r="Q100" s="1">
        <f t="shared" si="125"/>
        <v>2104298.9798544636</v>
      </c>
      <c r="R100" s="1">
        <f t="shared" si="126"/>
        <v>1951913.1037947298</v>
      </c>
    </row>
    <row r="101" spans="2:18" x14ac:dyDescent="0.2">
      <c r="B101" s="42" t="s">
        <v>13</v>
      </c>
      <c r="C101" s="8" t="s">
        <v>1</v>
      </c>
      <c r="D101" s="10">
        <v>259.33456823172548</v>
      </c>
      <c r="E101" s="10">
        <v>297.29792480802718</v>
      </c>
      <c r="G101" s="11">
        <v>16630.12</v>
      </c>
      <c r="H101" s="11">
        <v>17129.0236</v>
      </c>
      <c r="I101" s="6">
        <f>H101-G101</f>
        <v>498.90360000000146</v>
      </c>
      <c r="J101" s="17">
        <f>IFERROR(I101/G101,0)</f>
        <v>3.0000000000000089E-2</v>
      </c>
      <c r="K101" s="1">
        <f t="shared" si="121"/>
        <v>4312764.9898417825</v>
      </c>
      <c r="L101" s="1">
        <f t="shared" si="122"/>
        <v>5092423.1702677235</v>
      </c>
      <c r="N101" s="1">
        <f t="shared" si="123"/>
        <v>126253.70816120831</v>
      </c>
      <c r="O101" s="1">
        <f t="shared" si="124"/>
        <v>149077.75181043267</v>
      </c>
      <c r="P101" s="1"/>
      <c r="Q101" s="1">
        <f t="shared" si="125"/>
        <v>4439018.6980029903</v>
      </c>
      <c r="R101" s="1">
        <f t="shared" si="126"/>
        <v>5241500.9220781559</v>
      </c>
    </row>
    <row r="102" spans="2:18" x14ac:dyDescent="0.2">
      <c r="B102" s="42" t="s">
        <v>14</v>
      </c>
      <c r="C102" s="8" t="s">
        <v>1</v>
      </c>
      <c r="D102" s="10">
        <v>9475.6849648466032</v>
      </c>
      <c r="E102" s="10">
        <v>84.389254698111884</v>
      </c>
      <c r="G102" s="11">
        <v>677.54</v>
      </c>
      <c r="H102" s="11">
        <v>813.04799999999989</v>
      </c>
      <c r="I102" s="6">
        <f>H102-G102</f>
        <v>135.50799999999992</v>
      </c>
      <c r="J102" s="17">
        <f>IFERROR(I102/G102,0)</f>
        <v>0.1999999999999999</v>
      </c>
      <c r="K102" s="1">
        <f t="shared" si="121"/>
        <v>6420155.5910821669</v>
      </c>
      <c r="L102" s="1">
        <f t="shared" si="122"/>
        <v>68612.514753790456</v>
      </c>
      <c r="N102" s="1">
        <f t="shared" si="123"/>
        <v>187946.35280504217</v>
      </c>
      <c r="O102" s="1">
        <f t="shared" si="124"/>
        <v>2008.5918046393376</v>
      </c>
      <c r="P102" s="1"/>
      <c r="Q102" s="1">
        <f t="shared" si="125"/>
        <v>6608101.9438872095</v>
      </c>
      <c r="R102" s="1">
        <f t="shared" si="126"/>
        <v>70621.10655842979</v>
      </c>
    </row>
    <row r="103" spans="2:18" x14ac:dyDescent="0.2">
      <c r="B103" s="9" t="s">
        <v>48</v>
      </c>
      <c r="C103" s="8"/>
      <c r="D103" s="10"/>
      <c r="E103" s="10"/>
      <c r="G103" s="11"/>
      <c r="H103" s="39"/>
      <c r="I103" s="6"/>
      <c r="J103" s="17"/>
      <c r="K103" s="1"/>
      <c r="L103" s="1"/>
    </row>
    <row r="104" spans="2:18" x14ac:dyDescent="0.2">
      <c r="B104" s="42" t="s">
        <v>12</v>
      </c>
      <c r="C104" s="8" t="s">
        <v>1</v>
      </c>
      <c r="D104" s="10">
        <v>0</v>
      </c>
      <c r="E104" s="10">
        <v>0</v>
      </c>
      <c r="G104" s="11">
        <v>28063.309825463311</v>
      </c>
      <c r="H104" s="11">
        <v>28905.209300000002</v>
      </c>
      <c r="I104" s="6">
        <f t="shared" ref="I104:I105" si="127">H104-G104</f>
        <v>841.89947453669083</v>
      </c>
      <c r="J104" s="17">
        <f t="shared" ref="J104:J105" si="128">IFERROR(I104/G104,0)</f>
        <v>3.0000006405972519E-2</v>
      </c>
      <c r="K104" s="1">
        <f t="shared" ref="K104:K105" si="129">D104*G104</f>
        <v>0</v>
      </c>
      <c r="L104" s="1">
        <f t="shared" ref="L104:L105" si="130">E104*H104</f>
        <v>0</v>
      </c>
      <c r="N104" s="1">
        <f t="shared" ref="N104:N116" si="131">K104*$N$22</f>
        <v>0</v>
      </c>
      <c r="O104" s="1">
        <f t="shared" ref="O104:O116" si="132">L104*$O$22</f>
        <v>0</v>
      </c>
      <c r="P104" s="1"/>
      <c r="Q104" s="1">
        <f t="shared" ref="Q104:Q116" si="133">N104+K104</f>
        <v>0</v>
      </c>
      <c r="R104" s="1">
        <f t="shared" ref="R104:R116" si="134">O104+L104</f>
        <v>0</v>
      </c>
    </row>
    <row r="105" spans="2:18" x14ac:dyDescent="0.2">
      <c r="B105" s="42" t="s">
        <v>13</v>
      </c>
      <c r="C105" s="8" t="s">
        <v>1</v>
      </c>
      <c r="D105" s="10">
        <v>48.006707226588674</v>
      </c>
      <c r="E105" s="10">
        <v>22.452187029772883</v>
      </c>
      <c r="G105" s="11">
        <v>28115.432922169322</v>
      </c>
      <c r="H105" s="11">
        <v>28958.892900000003</v>
      </c>
      <c r="I105" s="6">
        <f t="shared" si="127"/>
        <v>843.45997783068015</v>
      </c>
      <c r="J105" s="17">
        <f t="shared" si="128"/>
        <v>2.9999892947250435E-2</v>
      </c>
      <c r="K105" s="1">
        <f t="shared" si="129"/>
        <v>1349729.3568433751</v>
      </c>
      <c r="L105" s="1">
        <f t="shared" si="130"/>
        <v>650190.4795659621</v>
      </c>
      <c r="N105" s="1">
        <f t="shared" si="131"/>
        <v>39512.548612524901</v>
      </c>
      <c r="O105" s="1">
        <f t="shared" si="132"/>
        <v>19033.951362911746</v>
      </c>
      <c r="P105" s="1"/>
      <c r="Q105" s="1">
        <f t="shared" si="133"/>
        <v>1389241.9054559001</v>
      </c>
      <c r="R105" s="1">
        <f t="shared" si="134"/>
        <v>669224.43092887383</v>
      </c>
    </row>
    <row r="106" spans="2:18" x14ac:dyDescent="0.2">
      <c r="B106" s="8" t="s">
        <v>55</v>
      </c>
      <c r="C106" s="8" t="s">
        <v>1</v>
      </c>
      <c r="D106" s="10">
        <v>0</v>
      </c>
      <c r="E106" s="10">
        <v>0</v>
      </c>
      <c r="G106" s="11">
        <v>3000</v>
      </c>
      <c r="H106" s="11">
        <v>3000</v>
      </c>
      <c r="I106" s="6">
        <f t="shared" ref="I106" si="135">H106-G106</f>
        <v>0</v>
      </c>
      <c r="J106" s="17">
        <f t="shared" ref="J106" si="136">IFERROR(I106/G106,0)</f>
        <v>0</v>
      </c>
      <c r="K106" s="1">
        <f t="shared" ref="K106" si="137">D106*G106</f>
        <v>0</v>
      </c>
      <c r="L106" s="1">
        <f t="shared" ref="L106" si="138">E106*H106</f>
        <v>0</v>
      </c>
      <c r="N106" s="1">
        <f t="shared" si="131"/>
        <v>0</v>
      </c>
      <c r="O106" s="1">
        <f t="shared" si="132"/>
        <v>0</v>
      </c>
      <c r="P106" s="1"/>
      <c r="Q106" s="1">
        <f t="shared" si="133"/>
        <v>0</v>
      </c>
      <c r="R106" s="1">
        <f t="shared" si="134"/>
        <v>0</v>
      </c>
    </row>
    <row r="107" spans="2:18" x14ac:dyDescent="0.2">
      <c r="B107" s="8" t="s">
        <v>65</v>
      </c>
      <c r="C107" s="8" t="s">
        <v>2</v>
      </c>
      <c r="D107" s="10">
        <v>113040</v>
      </c>
      <c r="E107" s="10">
        <v>115512</v>
      </c>
      <c r="G107" s="11">
        <v>1.23</v>
      </c>
      <c r="H107" s="11">
        <v>1.23</v>
      </c>
      <c r="I107" s="6">
        <f t="shared" ref="I107:I110" si="139">H107-G107</f>
        <v>0</v>
      </c>
      <c r="J107" s="17">
        <f t="shared" ref="J107:J110" si="140">IFERROR(I107/G107,0)</f>
        <v>0</v>
      </c>
      <c r="K107" s="1">
        <f t="shared" ref="K107:K110" si="141">D107*G107</f>
        <v>139039.20000000001</v>
      </c>
      <c r="L107" s="1">
        <f t="shared" ref="L107:L110" si="142">E107*H107</f>
        <v>142079.76</v>
      </c>
      <c r="N107" s="1">
        <f t="shared" si="131"/>
        <v>4070.2924043194544</v>
      </c>
      <c r="O107" s="1">
        <f t="shared" si="132"/>
        <v>4159.3030450083934</v>
      </c>
      <c r="P107" s="1"/>
      <c r="Q107" s="1">
        <f t="shared" si="133"/>
        <v>143109.49240431946</v>
      </c>
      <c r="R107" s="1">
        <f t="shared" si="134"/>
        <v>146239.0630450084</v>
      </c>
    </row>
    <row r="108" spans="2:18" x14ac:dyDescent="0.2">
      <c r="B108" s="8" t="s">
        <v>66</v>
      </c>
      <c r="C108" s="8" t="s">
        <v>2</v>
      </c>
      <c r="D108" s="10">
        <v>195588</v>
      </c>
      <c r="E108" s="10">
        <v>204552</v>
      </c>
      <c r="G108" s="11">
        <v>3.17</v>
      </c>
      <c r="H108" s="11">
        <v>3.17</v>
      </c>
      <c r="I108" s="6">
        <f t="shared" si="139"/>
        <v>0</v>
      </c>
      <c r="J108" s="17">
        <f t="shared" si="140"/>
        <v>0</v>
      </c>
      <c r="K108" s="1">
        <f t="shared" si="141"/>
        <v>620013.96</v>
      </c>
      <c r="L108" s="1">
        <f t="shared" si="142"/>
        <v>648429.84</v>
      </c>
      <c r="N108" s="1">
        <f t="shared" si="131"/>
        <v>18150.551153631681</v>
      </c>
      <c r="O108" s="1">
        <f t="shared" si="132"/>
        <v>18982.409654874875</v>
      </c>
      <c r="P108" s="1"/>
      <c r="Q108" s="1">
        <f t="shared" si="133"/>
        <v>638164.51115363161</v>
      </c>
      <c r="R108" s="1">
        <f t="shared" si="134"/>
        <v>667412.24965487479</v>
      </c>
    </row>
    <row r="109" spans="2:18" x14ac:dyDescent="0.2">
      <c r="B109" s="8" t="s">
        <v>67</v>
      </c>
      <c r="C109" s="8" t="s">
        <v>2</v>
      </c>
      <c r="D109" s="10">
        <v>82128</v>
      </c>
      <c r="E109" s="10">
        <v>96828</v>
      </c>
      <c r="G109" s="11">
        <v>1.22</v>
      </c>
      <c r="H109" s="11">
        <v>1.22</v>
      </c>
      <c r="I109" s="6">
        <f t="shared" si="139"/>
        <v>0</v>
      </c>
      <c r="J109" s="17">
        <f t="shared" si="140"/>
        <v>0</v>
      </c>
      <c r="K109" s="1">
        <f t="shared" si="141"/>
        <v>100196.16</v>
      </c>
      <c r="L109" s="1">
        <f t="shared" si="142"/>
        <v>118130.16</v>
      </c>
      <c r="N109" s="1">
        <f t="shared" si="131"/>
        <v>2933.1848068025188</v>
      </c>
      <c r="O109" s="1">
        <f t="shared" si="132"/>
        <v>3458.192315325763</v>
      </c>
      <c r="P109" s="1"/>
      <c r="Q109" s="1">
        <f t="shared" si="133"/>
        <v>103129.34480680252</v>
      </c>
      <c r="R109" s="1">
        <f t="shared" si="134"/>
        <v>121588.35231532577</v>
      </c>
    </row>
    <row r="110" spans="2:18" x14ac:dyDescent="0.2">
      <c r="B110" s="8" t="s">
        <v>68</v>
      </c>
      <c r="C110" s="8" t="s">
        <v>2</v>
      </c>
      <c r="D110" s="10">
        <v>466368</v>
      </c>
      <c r="E110" s="10">
        <v>686796</v>
      </c>
      <c r="G110" s="11">
        <v>3.13</v>
      </c>
      <c r="H110" s="11">
        <v>3.13</v>
      </c>
      <c r="I110" s="6">
        <f t="shared" si="139"/>
        <v>0</v>
      </c>
      <c r="J110" s="17">
        <f t="shared" si="140"/>
        <v>0</v>
      </c>
      <c r="K110" s="1">
        <f t="shared" si="141"/>
        <v>1459731.8399999999</v>
      </c>
      <c r="L110" s="1">
        <f t="shared" si="142"/>
        <v>2149671.48</v>
      </c>
      <c r="N110" s="1">
        <f t="shared" si="131"/>
        <v>42732.807875011218</v>
      </c>
      <c r="O110" s="1">
        <f t="shared" si="132"/>
        <v>62930.39298864032</v>
      </c>
      <c r="P110" s="1"/>
      <c r="Q110" s="1">
        <f t="shared" si="133"/>
        <v>1502464.647875011</v>
      </c>
      <c r="R110" s="1">
        <f t="shared" si="134"/>
        <v>2212601.8729886403</v>
      </c>
    </row>
    <row r="111" spans="2:18" x14ac:dyDescent="0.2">
      <c r="B111" s="8" t="s">
        <v>9</v>
      </c>
      <c r="C111" s="8"/>
      <c r="D111" s="10"/>
      <c r="E111" s="10"/>
      <c r="G111" s="11"/>
      <c r="H111" s="11"/>
      <c r="I111" s="6"/>
      <c r="J111" s="17"/>
      <c r="K111" s="1"/>
      <c r="L111" s="1"/>
      <c r="N111" s="1"/>
      <c r="O111" s="1"/>
      <c r="P111" s="1"/>
      <c r="Q111" s="1"/>
      <c r="R111" s="1"/>
    </row>
    <row r="112" spans="2:18" x14ac:dyDescent="0.2">
      <c r="B112" s="9" t="s">
        <v>10</v>
      </c>
      <c r="C112" s="8" t="s">
        <v>3</v>
      </c>
      <c r="D112" s="10">
        <v>19975878.142054025</v>
      </c>
      <c r="E112" s="10">
        <v>18437283.235959698</v>
      </c>
      <c r="G112" s="11">
        <v>12.240042156669393</v>
      </c>
      <c r="H112" s="11">
        <v>8.2002075829982104</v>
      </c>
      <c r="I112" s="6">
        <f>H112-G112</f>
        <v>-4.0398345736711825</v>
      </c>
      <c r="J112" s="17">
        <f>IFERROR(I112/G112,0)</f>
        <v>-0.3300507075026653</v>
      </c>
      <c r="K112" s="1">
        <f t="shared" ref="K112:L116" si="143">D112*G112</f>
        <v>244505590.57523194</v>
      </c>
      <c r="L112" s="1">
        <f t="shared" si="143"/>
        <v>151189549.80140251</v>
      </c>
      <c r="N112" s="1">
        <f t="shared" si="131"/>
        <v>7157760.1721817218</v>
      </c>
      <c r="O112" s="1">
        <f t="shared" si="132"/>
        <v>4425986.8883676436</v>
      </c>
      <c r="P112" s="1"/>
      <c r="Q112" s="1">
        <f t="shared" si="133"/>
        <v>251663350.74741367</v>
      </c>
      <c r="R112" s="1">
        <f t="shared" si="134"/>
        <v>155615536.68977016</v>
      </c>
    </row>
    <row r="113" spans="2:18" x14ac:dyDescent="0.2">
      <c r="B113" s="9" t="s">
        <v>11</v>
      </c>
      <c r="C113" s="8" t="s">
        <v>3</v>
      </c>
      <c r="D113" s="10">
        <v>2776713.1257763603</v>
      </c>
      <c r="E113" s="10">
        <v>2450800.4601563686</v>
      </c>
      <c r="G113" s="11">
        <v>12.04849220116596</v>
      </c>
      <c r="H113" s="11">
        <v>8.1579692925376275</v>
      </c>
      <c r="I113" s="6">
        <f>H113-G113</f>
        <v>-3.8905229086283324</v>
      </c>
      <c r="J113" s="17">
        <f>IFERROR(I113/G113,0)</f>
        <v>-0.32290537634674632</v>
      </c>
      <c r="K113" s="1">
        <f t="shared" si="143"/>
        <v>33455206.440791633</v>
      </c>
      <c r="L113" s="1">
        <f t="shared" si="143"/>
        <v>19993554.896092743</v>
      </c>
      <c r="N113" s="1">
        <f t="shared" si="131"/>
        <v>979381.87691595941</v>
      </c>
      <c r="O113" s="1">
        <f t="shared" si="132"/>
        <v>585299.79048290208</v>
      </c>
      <c r="P113" s="1"/>
      <c r="Q113" s="1">
        <f t="shared" si="133"/>
        <v>34434588.317707591</v>
      </c>
      <c r="R113" s="1">
        <f t="shared" si="134"/>
        <v>20578854.686575644</v>
      </c>
    </row>
    <row r="114" spans="2:18" x14ac:dyDescent="0.2">
      <c r="B114" s="9" t="s">
        <v>12</v>
      </c>
      <c r="C114" s="8" t="s">
        <v>3</v>
      </c>
      <c r="D114" s="10">
        <v>410816.37719360628</v>
      </c>
      <c r="E114" s="10">
        <v>447051.22782289796</v>
      </c>
      <c r="G114" s="11">
        <v>0</v>
      </c>
      <c r="H114" s="11">
        <v>0</v>
      </c>
      <c r="I114" s="6">
        <f>H114-G114</f>
        <v>0</v>
      </c>
      <c r="J114" s="17">
        <f>IFERROR(I114/G114,0)</f>
        <v>0</v>
      </c>
      <c r="K114" s="1">
        <f t="shared" si="143"/>
        <v>0</v>
      </c>
      <c r="L114" s="1">
        <f t="shared" si="143"/>
        <v>0</v>
      </c>
      <c r="N114" s="1">
        <f t="shared" si="131"/>
        <v>0</v>
      </c>
      <c r="O114" s="1">
        <f t="shared" si="132"/>
        <v>0</v>
      </c>
      <c r="P114" s="1"/>
      <c r="Q114" s="1">
        <f t="shared" si="133"/>
        <v>0</v>
      </c>
      <c r="R114" s="1">
        <f t="shared" si="134"/>
        <v>0</v>
      </c>
    </row>
    <row r="115" spans="2:18" x14ac:dyDescent="0.2">
      <c r="B115" s="9" t="s">
        <v>13</v>
      </c>
      <c r="C115" s="8" t="s">
        <v>3</v>
      </c>
      <c r="D115" s="10">
        <v>1184269.9649180169</v>
      </c>
      <c r="E115" s="10">
        <v>1664740.3349656507</v>
      </c>
      <c r="G115" s="11">
        <v>0</v>
      </c>
      <c r="H115" s="11">
        <v>0</v>
      </c>
      <c r="I115" s="6">
        <f>H115-G115</f>
        <v>0</v>
      </c>
      <c r="J115" s="17">
        <f>IFERROR(I115/G115,0)</f>
        <v>0</v>
      </c>
      <c r="K115" s="1">
        <f t="shared" si="143"/>
        <v>0</v>
      </c>
      <c r="L115" s="1">
        <f t="shared" si="143"/>
        <v>0</v>
      </c>
      <c r="N115" s="1">
        <f t="shared" si="131"/>
        <v>0</v>
      </c>
      <c r="O115" s="1">
        <f t="shared" si="132"/>
        <v>0</v>
      </c>
      <c r="P115" s="1"/>
      <c r="Q115" s="1">
        <f t="shared" si="133"/>
        <v>0</v>
      </c>
      <c r="R115" s="1">
        <f t="shared" si="134"/>
        <v>0</v>
      </c>
    </row>
    <row r="116" spans="2:18" x14ac:dyDescent="0.2">
      <c r="B116" s="9" t="s">
        <v>14</v>
      </c>
      <c r="C116" s="8" t="s">
        <v>3</v>
      </c>
      <c r="D116" s="10">
        <v>281612.82562138955</v>
      </c>
      <c r="E116" s="10">
        <v>307467.64252187283</v>
      </c>
      <c r="G116" s="11">
        <v>0</v>
      </c>
      <c r="H116" s="11">
        <v>0</v>
      </c>
      <c r="I116" s="6">
        <f>H116-G116</f>
        <v>0</v>
      </c>
      <c r="J116" s="17">
        <f>IFERROR(I116/G116,0)</f>
        <v>0</v>
      </c>
      <c r="K116" s="1">
        <f t="shared" si="143"/>
        <v>0</v>
      </c>
      <c r="L116" s="1">
        <f t="shared" si="143"/>
        <v>0</v>
      </c>
      <c r="N116" s="1">
        <f t="shared" si="131"/>
        <v>0</v>
      </c>
      <c r="O116" s="1">
        <f t="shared" si="132"/>
        <v>0</v>
      </c>
      <c r="P116" s="1"/>
      <c r="Q116" s="1">
        <f t="shared" si="133"/>
        <v>0</v>
      </c>
      <c r="R116" s="1">
        <f t="shared" si="134"/>
        <v>0</v>
      </c>
    </row>
    <row r="117" spans="2:18" x14ac:dyDescent="0.2">
      <c r="B117" s="8" t="s">
        <v>57</v>
      </c>
      <c r="C117" s="8"/>
      <c r="D117" s="10"/>
      <c r="E117" s="10"/>
      <c r="G117" s="11"/>
      <c r="H117" s="11"/>
      <c r="I117" s="6"/>
      <c r="J117" s="17"/>
      <c r="K117" s="1"/>
      <c r="L117" s="1"/>
    </row>
    <row r="118" spans="2:18" x14ac:dyDescent="0.2">
      <c r="B118" s="9" t="s">
        <v>10</v>
      </c>
      <c r="C118" s="8" t="s">
        <v>3</v>
      </c>
      <c r="D118" s="10">
        <v>0</v>
      </c>
      <c r="E118" s="10">
        <v>18317347.547638003</v>
      </c>
      <c r="G118" s="13"/>
      <c r="H118" s="13"/>
      <c r="I118" s="32"/>
      <c r="J118" s="33"/>
      <c r="K118" s="34"/>
      <c r="L118" s="34"/>
      <c r="M118" s="34"/>
      <c r="N118" s="34"/>
      <c r="O118" s="34"/>
      <c r="P118" s="34"/>
      <c r="Q118" s="34"/>
      <c r="R118" s="34"/>
    </row>
    <row r="119" spans="2:18" x14ac:dyDescent="0.2">
      <c r="B119" s="9" t="s">
        <v>11</v>
      </c>
      <c r="C119" s="8" t="s">
        <v>3</v>
      </c>
      <c r="D119" s="10">
        <v>0</v>
      </c>
      <c r="E119" s="10">
        <v>2384989.6186109418</v>
      </c>
      <c r="G119" s="13"/>
      <c r="H119" s="13"/>
      <c r="I119" s="32"/>
      <c r="J119" s="33"/>
      <c r="K119" s="34"/>
      <c r="L119" s="34"/>
      <c r="M119" s="34"/>
      <c r="N119" s="34"/>
      <c r="O119" s="34"/>
      <c r="P119" s="34"/>
      <c r="Q119" s="34"/>
      <c r="R119" s="34"/>
    </row>
    <row r="120" spans="2:18" x14ac:dyDescent="0.2">
      <c r="B120" s="9" t="s">
        <v>12</v>
      </c>
      <c r="C120" s="8" t="s">
        <v>3</v>
      </c>
      <c r="D120" s="10">
        <v>0</v>
      </c>
      <c r="E120" s="10">
        <v>444789.6937910745</v>
      </c>
      <c r="G120" s="13"/>
      <c r="H120" s="13"/>
      <c r="I120" s="32"/>
      <c r="J120" s="33"/>
      <c r="K120" s="34"/>
      <c r="L120" s="34"/>
      <c r="M120" s="34"/>
      <c r="N120" s="34"/>
      <c r="O120" s="34"/>
      <c r="P120" s="34"/>
      <c r="Q120" s="34"/>
      <c r="R120" s="34"/>
    </row>
    <row r="121" spans="2:18" x14ac:dyDescent="0.2">
      <c r="B121" s="9" t="s">
        <v>13</v>
      </c>
      <c r="C121" s="8" t="s">
        <v>3</v>
      </c>
      <c r="D121" s="10">
        <v>0</v>
      </c>
      <c r="E121" s="10">
        <v>1634870.4684607235</v>
      </c>
      <c r="G121" s="13"/>
      <c r="H121" s="13"/>
      <c r="I121" s="32"/>
      <c r="J121" s="33"/>
      <c r="K121" s="34"/>
      <c r="L121" s="34"/>
      <c r="M121" s="34"/>
      <c r="N121" s="34"/>
      <c r="O121" s="34"/>
      <c r="P121" s="34"/>
      <c r="Q121" s="34"/>
      <c r="R121" s="34"/>
    </row>
    <row r="122" spans="2:18" x14ac:dyDescent="0.2">
      <c r="B122" s="9" t="s">
        <v>14</v>
      </c>
      <c r="C122" s="8" t="s">
        <v>3</v>
      </c>
      <c r="D122" s="10">
        <v>0</v>
      </c>
      <c r="E122" s="10">
        <v>270084.20072822261</v>
      </c>
      <c r="G122" s="13"/>
      <c r="H122" s="13"/>
      <c r="I122" s="32"/>
      <c r="J122" s="33"/>
      <c r="K122" s="34"/>
      <c r="L122" s="34"/>
      <c r="M122" s="34"/>
      <c r="N122" s="34"/>
      <c r="O122" s="34"/>
      <c r="P122" s="34"/>
      <c r="Q122" s="34"/>
      <c r="R122" s="34"/>
    </row>
    <row r="123" spans="2:18" x14ac:dyDescent="0.2">
      <c r="B123" s="8" t="s">
        <v>15</v>
      </c>
      <c r="C123" s="8"/>
      <c r="J123" s="17"/>
    </row>
    <row r="124" spans="2:18" x14ac:dyDescent="0.2">
      <c r="B124" s="9" t="s">
        <v>10</v>
      </c>
      <c r="C124" s="8" t="s">
        <v>3</v>
      </c>
      <c r="D124" s="10">
        <v>9773733.5779935792</v>
      </c>
      <c r="E124" s="10">
        <v>7484867.4192003207</v>
      </c>
      <c r="G124" s="11">
        <v>8.0067881407893697</v>
      </c>
      <c r="H124" s="11">
        <v>13.116327927165761</v>
      </c>
      <c r="I124" s="6">
        <f>H124-G124</f>
        <v>5.1095397863763914</v>
      </c>
      <c r="J124" s="17">
        <f>IFERROR(I124/G124,0)</f>
        <v>0.63815099095061789</v>
      </c>
      <c r="K124" s="1">
        <f t="shared" ref="K124:L128" si="144">D124*G124</f>
        <v>78256214.103513852</v>
      </c>
      <c r="L124" s="1">
        <f t="shared" si="144"/>
        <v>98173975.561590284</v>
      </c>
      <c r="N124" s="1">
        <f t="shared" ref="N124:N128" si="145">K124*$N$22</f>
        <v>2290905.5421516332</v>
      </c>
      <c r="O124" s="1">
        <f t="shared" ref="O124:O128" si="146">L124*$O$22</f>
        <v>2873986.5234421995</v>
      </c>
      <c r="P124" s="1"/>
      <c r="Q124" s="1">
        <f t="shared" ref="Q124:Q128" si="147">N124+K124</f>
        <v>80547119.645665482</v>
      </c>
      <c r="R124" s="1">
        <f t="shared" ref="R124:R128" si="148">O124+L124</f>
        <v>101047962.08503248</v>
      </c>
    </row>
    <row r="125" spans="2:18" x14ac:dyDescent="0.2">
      <c r="B125" s="9" t="s">
        <v>11</v>
      </c>
      <c r="C125" s="8" t="s">
        <v>3</v>
      </c>
      <c r="D125" s="10">
        <v>1451298.9229885417</v>
      </c>
      <c r="E125" s="10">
        <v>1069019.0510702876</v>
      </c>
      <c r="G125" s="11">
        <v>7.7577731986117113</v>
      </c>
      <c r="H125" s="11">
        <v>13.053214019408365</v>
      </c>
      <c r="I125" s="6">
        <f>H125-G125</f>
        <v>5.2954408207966539</v>
      </c>
      <c r="J125" s="17">
        <f>IFERROR(I125/G125,0)</f>
        <v>0.68259804524116496</v>
      </c>
      <c r="K125" s="1">
        <f t="shared" si="144"/>
        <v>11258847.887934551</v>
      </c>
      <c r="L125" s="1">
        <f t="shared" si="144"/>
        <v>13954134.464445306</v>
      </c>
      <c r="N125" s="1">
        <f t="shared" si="145"/>
        <v>329596.27960782376</v>
      </c>
      <c r="O125" s="1">
        <f t="shared" si="146"/>
        <v>408499.239922871</v>
      </c>
      <c r="P125" s="1"/>
      <c r="Q125" s="1">
        <f t="shared" si="147"/>
        <v>11588444.167542374</v>
      </c>
      <c r="R125" s="1">
        <f t="shared" si="148"/>
        <v>14362633.704368178</v>
      </c>
    </row>
    <row r="126" spans="2:18" x14ac:dyDescent="0.2">
      <c r="B126" s="9" t="s">
        <v>12</v>
      </c>
      <c r="C126" s="8" t="s">
        <v>3</v>
      </c>
      <c r="D126" s="10">
        <v>212094.53136219035</v>
      </c>
      <c r="E126" s="10">
        <v>199263.13156606941</v>
      </c>
      <c r="G126" s="11">
        <v>0</v>
      </c>
      <c r="H126" s="11">
        <v>0</v>
      </c>
      <c r="I126" s="6">
        <f>H126-G126</f>
        <v>0</v>
      </c>
      <c r="J126" s="17">
        <f>IFERROR(I126/G126,0)</f>
        <v>0</v>
      </c>
      <c r="K126" s="1">
        <f t="shared" si="144"/>
        <v>0</v>
      </c>
      <c r="L126" s="1">
        <f t="shared" si="144"/>
        <v>0</v>
      </c>
      <c r="N126" s="1">
        <f t="shared" si="145"/>
        <v>0</v>
      </c>
      <c r="O126" s="1">
        <f t="shared" si="146"/>
        <v>0</v>
      </c>
      <c r="P126" s="1"/>
      <c r="Q126" s="1">
        <f t="shared" si="147"/>
        <v>0</v>
      </c>
      <c r="R126" s="1">
        <f t="shared" si="148"/>
        <v>0</v>
      </c>
    </row>
    <row r="127" spans="2:18" x14ac:dyDescent="0.2">
      <c r="B127" s="9" t="s">
        <v>13</v>
      </c>
      <c r="C127" s="8" t="s">
        <v>3</v>
      </c>
      <c r="D127" s="10">
        <v>680922.51305424934</v>
      </c>
      <c r="E127" s="10">
        <v>861909.76140433911</v>
      </c>
      <c r="G127" s="11">
        <v>0</v>
      </c>
      <c r="H127" s="11">
        <v>0</v>
      </c>
      <c r="I127" s="6">
        <f>H127-G127</f>
        <v>0</v>
      </c>
      <c r="J127" s="17">
        <f>IFERROR(I127/G127,0)</f>
        <v>0</v>
      </c>
      <c r="K127" s="1">
        <f t="shared" si="144"/>
        <v>0</v>
      </c>
      <c r="L127" s="1">
        <f t="shared" si="144"/>
        <v>0</v>
      </c>
      <c r="N127" s="1">
        <f t="shared" si="145"/>
        <v>0</v>
      </c>
      <c r="O127" s="1">
        <f t="shared" si="146"/>
        <v>0</v>
      </c>
      <c r="P127" s="1"/>
      <c r="Q127" s="1">
        <f t="shared" si="147"/>
        <v>0</v>
      </c>
      <c r="R127" s="1">
        <f t="shared" si="148"/>
        <v>0</v>
      </c>
    </row>
    <row r="128" spans="2:18" x14ac:dyDescent="0.2">
      <c r="B128" s="9" t="s">
        <v>14</v>
      </c>
      <c r="C128" s="8" t="s">
        <v>3</v>
      </c>
      <c r="D128" s="10">
        <v>215971.82559381271</v>
      </c>
      <c r="E128" s="10">
        <v>236198.73552905797</v>
      </c>
      <c r="G128" s="11">
        <v>0</v>
      </c>
      <c r="H128" s="11">
        <v>0</v>
      </c>
      <c r="I128" s="6">
        <f>H128-G128</f>
        <v>0</v>
      </c>
      <c r="J128" s="17">
        <f>IFERROR(I128/G128,0)</f>
        <v>0</v>
      </c>
      <c r="K128" s="1">
        <f t="shared" si="144"/>
        <v>0</v>
      </c>
      <c r="L128" s="1">
        <f t="shared" si="144"/>
        <v>0</v>
      </c>
      <c r="N128" s="1">
        <f t="shared" si="145"/>
        <v>0</v>
      </c>
      <c r="O128" s="1">
        <f t="shared" si="146"/>
        <v>0</v>
      </c>
      <c r="P128" s="1"/>
      <c r="Q128" s="1">
        <f t="shared" si="147"/>
        <v>0</v>
      </c>
      <c r="R128" s="1">
        <f t="shared" si="148"/>
        <v>0</v>
      </c>
    </row>
    <row r="129" spans="2:18" x14ac:dyDescent="0.2">
      <c r="B129" s="8" t="s">
        <v>16</v>
      </c>
      <c r="C129" s="8"/>
      <c r="D129" s="10"/>
      <c r="E129" s="10"/>
      <c r="I129" s="6"/>
      <c r="J129" s="17"/>
    </row>
    <row r="130" spans="2:18" x14ac:dyDescent="0.2">
      <c r="B130" s="9" t="s">
        <v>10</v>
      </c>
      <c r="C130" s="8" t="s">
        <v>3</v>
      </c>
      <c r="D130" s="10">
        <v>7629007.0698934104</v>
      </c>
      <c r="E130" s="10">
        <v>9065730.4659175947</v>
      </c>
      <c r="G130" s="11">
        <v>6.8191784165574516</v>
      </c>
      <c r="H130" s="11">
        <v>15.150259408681798</v>
      </c>
      <c r="I130" s="6">
        <f>H130-G130</f>
        <v>8.3310809921243454</v>
      </c>
      <c r="J130" s="17">
        <f>IFERROR(I130/G130,0)</f>
        <v>1.2217133037457837</v>
      </c>
      <c r="K130" s="1">
        <f t="shared" ref="K130:L134" si="149">D130*G130</f>
        <v>52023560.350781351</v>
      </c>
      <c r="L130" s="1">
        <f t="shared" si="149"/>
        <v>137348168.28784126</v>
      </c>
      <c r="N130" s="1">
        <f t="shared" ref="N130:N134" si="150">K130*$N$22</f>
        <v>1522959.7303597839</v>
      </c>
      <c r="O130" s="1">
        <f t="shared" ref="O130:O134" si="151">L130*$O$22</f>
        <v>4020788.4260639474</v>
      </c>
      <c r="P130" s="1"/>
      <c r="Q130" s="1">
        <f t="shared" ref="Q130:Q134" si="152">N130+K130</f>
        <v>53546520.081141137</v>
      </c>
      <c r="R130" s="1">
        <f t="shared" ref="R130:R134" si="153">O130+L130</f>
        <v>141368956.71390522</v>
      </c>
    </row>
    <row r="131" spans="2:18" x14ac:dyDescent="0.2">
      <c r="B131" s="9" t="s">
        <v>11</v>
      </c>
      <c r="C131" s="8" t="s">
        <v>3</v>
      </c>
      <c r="D131" s="10">
        <v>1199582.7308702704</v>
      </c>
      <c r="E131" s="10">
        <v>1277111.718071881</v>
      </c>
      <c r="G131" s="11">
        <v>6.8000234210053252</v>
      </c>
      <c r="H131" s="11">
        <v>15.07735851140858</v>
      </c>
      <c r="I131" s="6">
        <f>H131-G131</f>
        <v>8.2773350904032554</v>
      </c>
      <c r="J131" s="17">
        <f>IFERROR(I131/G131,0)</f>
        <v>1.21725096781792</v>
      </c>
      <c r="K131" s="1">
        <f t="shared" si="149"/>
        <v>8157190.6653513666</v>
      </c>
      <c r="L131" s="1">
        <f t="shared" si="149"/>
        <v>19255471.232490711</v>
      </c>
      <c r="N131" s="1">
        <f t="shared" si="150"/>
        <v>238797.05295891533</v>
      </c>
      <c r="O131" s="1">
        <f t="shared" si="151"/>
        <v>563692.81684013363</v>
      </c>
      <c r="P131" s="1"/>
      <c r="Q131" s="1">
        <f t="shared" si="152"/>
        <v>8395987.7183102816</v>
      </c>
      <c r="R131" s="1">
        <f t="shared" si="153"/>
        <v>19819164.049330845</v>
      </c>
    </row>
    <row r="132" spans="2:18" x14ac:dyDescent="0.2">
      <c r="B132" s="9" t="s">
        <v>12</v>
      </c>
      <c r="C132" s="8" t="s">
        <v>3</v>
      </c>
      <c r="D132" s="10">
        <v>167090.75551430191</v>
      </c>
      <c r="E132" s="10">
        <v>228862.29060964947</v>
      </c>
      <c r="G132" s="11">
        <v>0</v>
      </c>
      <c r="H132" s="11">
        <v>0</v>
      </c>
      <c r="I132" s="6">
        <f>H132-G132</f>
        <v>0</v>
      </c>
      <c r="J132" s="17">
        <f>IFERROR(I132/G132,0)</f>
        <v>0</v>
      </c>
      <c r="K132" s="1">
        <f t="shared" si="149"/>
        <v>0</v>
      </c>
      <c r="L132" s="1">
        <f t="shared" si="149"/>
        <v>0</v>
      </c>
      <c r="N132" s="1">
        <f t="shared" si="150"/>
        <v>0</v>
      </c>
      <c r="O132" s="1">
        <f t="shared" si="151"/>
        <v>0</v>
      </c>
      <c r="P132" s="1"/>
      <c r="Q132" s="1">
        <f t="shared" si="152"/>
        <v>0</v>
      </c>
      <c r="R132" s="1">
        <f t="shared" si="153"/>
        <v>0</v>
      </c>
    </row>
    <row r="133" spans="2:18" x14ac:dyDescent="0.2">
      <c r="B133" s="9" t="s">
        <v>13</v>
      </c>
      <c r="C133" s="8" t="s">
        <v>3</v>
      </c>
      <c r="D133" s="10">
        <v>552183.80582562427</v>
      </c>
      <c r="E133" s="10">
        <v>1024030.6614011675</v>
      </c>
      <c r="G133" s="11">
        <v>0</v>
      </c>
      <c r="H133" s="11">
        <v>0</v>
      </c>
      <c r="I133" s="6">
        <f>H133-G133</f>
        <v>0</v>
      </c>
      <c r="J133" s="17">
        <f>IFERROR(I133/G133,0)</f>
        <v>0</v>
      </c>
      <c r="K133" s="1">
        <f t="shared" si="149"/>
        <v>0</v>
      </c>
      <c r="L133" s="1">
        <f t="shared" si="149"/>
        <v>0</v>
      </c>
      <c r="N133" s="1">
        <f t="shared" si="150"/>
        <v>0</v>
      </c>
      <c r="O133" s="1">
        <f t="shared" si="151"/>
        <v>0</v>
      </c>
      <c r="P133" s="1"/>
      <c r="Q133" s="1">
        <f t="shared" si="152"/>
        <v>0</v>
      </c>
      <c r="R133" s="1">
        <f t="shared" si="153"/>
        <v>0</v>
      </c>
    </row>
    <row r="134" spans="2:18" x14ac:dyDescent="0.2">
      <c r="B134" s="9" t="s">
        <v>14</v>
      </c>
      <c r="C134" s="8" t="s">
        <v>3</v>
      </c>
      <c r="D134" s="10">
        <v>202832.28891994868</v>
      </c>
      <c r="E134" s="10">
        <v>288056.61578907166</v>
      </c>
      <c r="G134" s="11">
        <v>0</v>
      </c>
      <c r="H134" s="11">
        <v>0</v>
      </c>
      <c r="I134" s="6">
        <f>H134-G134</f>
        <v>0</v>
      </c>
      <c r="J134" s="17">
        <f>IFERROR(I134/G134,0)</f>
        <v>0</v>
      </c>
      <c r="K134" s="1">
        <f t="shared" si="149"/>
        <v>0</v>
      </c>
      <c r="L134" s="1">
        <f t="shared" si="149"/>
        <v>0</v>
      </c>
      <c r="N134" s="1">
        <f t="shared" si="150"/>
        <v>0</v>
      </c>
      <c r="O134" s="1">
        <f t="shared" si="151"/>
        <v>0</v>
      </c>
      <c r="P134" s="1"/>
      <c r="Q134" s="1">
        <f t="shared" si="152"/>
        <v>0</v>
      </c>
      <c r="R134" s="1">
        <f t="shared" si="153"/>
        <v>0</v>
      </c>
    </row>
    <row r="135" spans="2:18" x14ac:dyDescent="0.2">
      <c r="B135" s="8" t="s">
        <v>63</v>
      </c>
      <c r="C135" s="8"/>
      <c r="D135" s="10"/>
      <c r="E135" s="10"/>
      <c r="G135" s="10"/>
      <c r="H135" s="10"/>
      <c r="I135" s="6"/>
      <c r="J135" s="17"/>
      <c r="K135" s="1"/>
      <c r="L135" s="1"/>
    </row>
    <row r="136" spans="2:18" x14ac:dyDescent="0.2">
      <c r="B136" s="9" t="s">
        <v>10</v>
      </c>
      <c r="C136" s="8" t="s">
        <v>64</v>
      </c>
      <c r="D136" s="10">
        <v>0</v>
      </c>
      <c r="E136" s="10">
        <v>0</v>
      </c>
      <c r="G136" s="11">
        <v>0.25</v>
      </c>
      <c r="H136" s="11">
        <v>0.25</v>
      </c>
      <c r="I136" s="6">
        <f>H136-G136</f>
        <v>0</v>
      </c>
      <c r="J136" s="17">
        <f>IFERROR(I136/G136,0)</f>
        <v>0</v>
      </c>
      <c r="K136" s="1">
        <f t="shared" ref="K136:K140" si="154">D136*G136</f>
        <v>0</v>
      </c>
      <c r="L136" s="1">
        <f t="shared" ref="L136:L140" si="155">E136*H136</f>
        <v>0</v>
      </c>
      <c r="N136" s="1">
        <f t="shared" ref="N136:N140" si="156">K136*$N$22</f>
        <v>0</v>
      </c>
      <c r="O136" s="1">
        <f t="shared" ref="O136:O140" si="157">L136*$O$22</f>
        <v>0</v>
      </c>
      <c r="P136" s="1"/>
      <c r="Q136" s="1">
        <f t="shared" ref="Q136:Q140" si="158">N136+K136</f>
        <v>0</v>
      </c>
      <c r="R136" s="1">
        <f t="shared" ref="R136:R140" si="159">O136+L136</f>
        <v>0</v>
      </c>
    </row>
    <row r="137" spans="2:18" x14ac:dyDescent="0.2">
      <c r="B137" s="9" t="s">
        <v>11</v>
      </c>
      <c r="C137" s="8" t="s">
        <v>64</v>
      </c>
      <c r="D137" s="10">
        <v>0</v>
      </c>
      <c r="E137" s="10">
        <v>0</v>
      </c>
      <c r="G137" s="11">
        <v>0.25</v>
      </c>
      <c r="H137" s="11">
        <v>0.25</v>
      </c>
      <c r="I137" s="6">
        <f>H137-G137</f>
        <v>0</v>
      </c>
      <c r="J137" s="17">
        <f>IFERROR(I137/G137,0)</f>
        <v>0</v>
      </c>
      <c r="K137" s="1">
        <f t="shared" si="154"/>
        <v>0</v>
      </c>
      <c r="L137" s="1">
        <f t="shared" si="155"/>
        <v>0</v>
      </c>
      <c r="N137" s="1">
        <f t="shared" si="156"/>
        <v>0</v>
      </c>
      <c r="O137" s="1">
        <f t="shared" si="157"/>
        <v>0</v>
      </c>
      <c r="P137" s="1"/>
      <c r="Q137" s="1">
        <f t="shared" si="158"/>
        <v>0</v>
      </c>
      <c r="R137" s="1">
        <f t="shared" si="159"/>
        <v>0</v>
      </c>
    </row>
    <row r="138" spans="2:18" x14ac:dyDescent="0.2">
      <c r="B138" s="9" t="s">
        <v>12</v>
      </c>
      <c r="C138" s="8" t="s">
        <v>64</v>
      </c>
      <c r="D138" s="10">
        <v>0</v>
      </c>
      <c r="E138" s="10">
        <v>0</v>
      </c>
      <c r="G138" s="11">
        <v>0.25</v>
      </c>
      <c r="H138" s="11">
        <v>0.25</v>
      </c>
      <c r="I138" s="6">
        <f>H138-G138</f>
        <v>0</v>
      </c>
      <c r="J138" s="17">
        <f>IFERROR(I138/G138,0)</f>
        <v>0</v>
      </c>
      <c r="K138" s="1">
        <f t="shared" si="154"/>
        <v>0</v>
      </c>
      <c r="L138" s="1">
        <f t="shared" si="155"/>
        <v>0</v>
      </c>
      <c r="N138" s="1">
        <f t="shared" si="156"/>
        <v>0</v>
      </c>
      <c r="O138" s="1">
        <f t="shared" si="157"/>
        <v>0</v>
      </c>
      <c r="P138" s="1"/>
      <c r="Q138" s="1">
        <f t="shared" si="158"/>
        <v>0</v>
      </c>
      <c r="R138" s="1">
        <f t="shared" si="159"/>
        <v>0</v>
      </c>
    </row>
    <row r="139" spans="2:18" x14ac:dyDescent="0.2">
      <c r="B139" s="9" t="s">
        <v>13</v>
      </c>
      <c r="C139" s="8" t="s">
        <v>64</v>
      </c>
      <c r="D139" s="10">
        <v>0</v>
      </c>
      <c r="E139" s="10">
        <v>0</v>
      </c>
      <c r="G139" s="11">
        <v>0.25</v>
      </c>
      <c r="H139" s="11">
        <v>0.25</v>
      </c>
      <c r="I139" s="6">
        <f>H139-G139</f>
        <v>0</v>
      </c>
      <c r="J139" s="17">
        <f>IFERROR(I139/G139,0)</f>
        <v>0</v>
      </c>
      <c r="K139" s="1">
        <f t="shared" si="154"/>
        <v>0</v>
      </c>
      <c r="L139" s="1">
        <f t="shared" si="155"/>
        <v>0</v>
      </c>
      <c r="N139" s="1">
        <f t="shared" si="156"/>
        <v>0</v>
      </c>
      <c r="O139" s="1">
        <f t="shared" si="157"/>
        <v>0</v>
      </c>
      <c r="P139" s="1"/>
      <c r="Q139" s="1">
        <f t="shared" si="158"/>
        <v>0</v>
      </c>
      <c r="R139" s="1">
        <f t="shared" si="159"/>
        <v>0</v>
      </c>
    </row>
    <row r="140" spans="2:18" x14ac:dyDescent="0.2">
      <c r="B140" s="9" t="s">
        <v>14</v>
      </c>
      <c r="C140" s="8" t="s">
        <v>64</v>
      </c>
      <c r="D140" s="10">
        <v>0</v>
      </c>
      <c r="E140" s="10">
        <v>0</v>
      </c>
      <c r="G140" s="11">
        <v>0</v>
      </c>
      <c r="H140" s="11">
        <v>0</v>
      </c>
      <c r="I140" s="6">
        <f>H140-G140</f>
        <v>0</v>
      </c>
      <c r="J140" s="17">
        <f>IFERROR(I140/G140,0)</f>
        <v>0</v>
      </c>
      <c r="K140" s="1">
        <f t="shared" si="154"/>
        <v>0</v>
      </c>
      <c r="L140" s="1">
        <f t="shared" si="155"/>
        <v>0</v>
      </c>
      <c r="N140" s="1">
        <f t="shared" si="156"/>
        <v>0</v>
      </c>
      <c r="O140" s="1">
        <f t="shared" si="157"/>
        <v>0</v>
      </c>
      <c r="P140" s="1"/>
      <c r="Q140" s="1">
        <f t="shared" si="158"/>
        <v>0</v>
      </c>
      <c r="R140" s="1">
        <f t="shared" si="159"/>
        <v>0</v>
      </c>
    </row>
    <row r="141" spans="2:18" x14ac:dyDescent="0.2">
      <c r="B141" s="8" t="s">
        <v>49</v>
      </c>
      <c r="D141" s="10"/>
      <c r="E141" s="10"/>
      <c r="J141" s="17"/>
    </row>
    <row r="142" spans="2:18" x14ac:dyDescent="0.2">
      <c r="B142" s="9" t="s">
        <v>10</v>
      </c>
      <c r="C142" s="8" t="s">
        <v>6</v>
      </c>
      <c r="D142" s="10">
        <v>1020866595.1786137</v>
      </c>
      <c r="E142" s="10">
        <v>694583566.39672613</v>
      </c>
      <c r="G142" s="38">
        <v>0</v>
      </c>
      <c r="H142" s="38">
        <v>0</v>
      </c>
      <c r="I142" s="29">
        <f t="shared" ref="I142:I146" si="160">H142-G142</f>
        <v>0</v>
      </c>
      <c r="J142" s="17">
        <f t="shared" ref="J142:J146" si="161">IFERROR(I142/G142,0)</f>
        <v>0</v>
      </c>
      <c r="K142" s="1">
        <f t="shared" ref="K142:K146" si="162">D142*G142</f>
        <v>0</v>
      </c>
      <c r="L142" s="1">
        <f t="shared" ref="L142:L146" si="163">E142*H142</f>
        <v>0</v>
      </c>
      <c r="N142" s="1">
        <f t="shared" ref="N142:N146" si="164">K142*$N$22</f>
        <v>0</v>
      </c>
      <c r="O142" s="1">
        <f t="shared" ref="O142:O146" si="165">L142*$O$22</f>
        <v>0</v>
      </c>
      <c r="P142" s="1"/>
      <c r="Q142" s="1">
        <f t="shared" ref="Q142:Q146" si="166">N142+K142</f>
        <v>0</v>
      </c>
      <c r="R142" s="1">
        <f t="shared" ref="R142:R146" si="167">O142+L142</f>
        <v>0</v>
      </c>
    </row>
    <row r="143" spans="2:18" x14ac:dyDescent="0.2">
      <c r="B143" s="9" t="s">
        <v>11</v>
      </c>
      <c r="C143" s="8" t="s">
        <v>6</v>
      </c>
      <c r="D143" s="10">
        <v>159420700.70679417</v>
      </c>
      <c r="E143" s="10">
        <v>103251871.42602174</v>
      </c>
      <c r="G143" s="38">
        <v>0</v>
      </c>
      <c r="H143" s="38">
        <v>0</v>
      </c>
      <c r="I143" s="29">
        <f t="shared" si="160"/>
        <v>0</v>
      </c>
      <c r="J143" s="17">
        <f t="shared" si="161"/>
        <v>0</v>
      </c>
      <c r="K143" s="1">
        <f t="shared" si="162"/>
        <v>0</v>
      </c>
      <c r="L143" s="1">
        <f t="shared" si="163"/>
        <v>0</v>
      </c>
      <c r="N143" s="1">
        <f t="shared" si="164"/>
        <v>0</v>
      </c>
      <c r="O143" s="1">
        <f t="shared" si="165"/>
        <v>0</v>
      </c>
      <c r="P143" s="1"/>
      <c r="Q143" s="1">
        <f t="shared" si="166"/>
        <v>0</v>
      </c>
      <c r="R143" s="1">
        <f t="shared" si="167"/>
        <v>0</v>
      </c>
    </row>
    <row r="144" spans="2:18" x14ac:dyDescent="0.2">
      <c r="B144" s="9" t="s">
        <v>12</v>
      </c>
      <c r="C144" s="8" t="s">
        <v>6</v>
      </c>
      <c r="D144" s="10">
        <v>24214640.243012495</v>
      </c>
      <c r="E144" s="10">
        <v>21686400.635722458</v>
      </c>
      <c r="G144" s="38">
        <v>0</v>
      </c>
      <c r="H144" s="38">
        <v>0</v>
      </c>
      <c r="I144" s="29">
        <f t="shared" si="160"/>
        <v>0</v>
      </c>
      <c r="J144" s="17">
        <f t="shared" si="161"/>
        <v>0</v>
      </c>
      <c r="K144" s="1">
        <f t="shared" si="162"/>
        <v>0</v>
      </c>
      <c r="L144" s="1">
        <f t="shared" si="163"/>
        <v>0</v>
      </c>
      <c r="N144" s="1">
        <f t="shared" si="164"/>
        <v>0</v>
      </c>
      <c r="O144" s="1">
        <f t="shared" si="165"/>
        <v>0</v>
      </c>
      <c r="P144" s="1"/>
      <c r="Q144" s="1">
        <f t="shared" si="166"/>
        <v>0</v>
      </c>
      <c r="R144" s="1">
        <f t="shared" si="167"/>
        <v>0</v>
      </c>
    </row>
    <row r="145" spans="2:18" x14ac:dyDescent="0.2">
      <c r="B145" s="9" t="s">
        <v>13</v>
      </c>
      <c r="C145" s="8" t="s">
        <v>6</v>
      </c>
      <c r="D145" s="10">
        <v>75974117.436336249</v>
      </c>
      <c r="E145" s="10">
        <v>86686977.98099491</v>
      </c>
      <c r="G145" s="38">
        <v>0</v>
      </c>
      <c r="H145" s="38">
        <v>0</v>
      </c>
      <c r="I145" s="29">
        <f t="shared" si="160"/>
        <v>0</v>
      </c>
      <c r="J145" s="17">
        <f t="shared" si="161"/>
        <v>0</v>
      </c>
      <c r="K145" s="1">
        <f t="shared" si="162"/>
        <v>0</v>
      </c>
      <c r="L145" s="1">
        <f t="shared" si="163"/>
        <v>0</v>
      </c>
      <c r="N145" s="1">
        <f t="shared" si="164"/>
        <v>0</v>
      </c>
      <c r="O145" s="1">
        <f t="shared" si="165"/>
        <v>0</v>
      </c>
      <c r="P145" s="1"/>
      <c r="Q145" s="1">
        <f t="shared" si="166"/>
        <v>0</v>
      </c>
      <c r="R145" s="1">
        <f t="shared" si="167"/>
        <v>0</v>
      </c>
    </row>
    <row r="146" spans="2:18" x14ac:dyDescent="0.2">
      <c r="B146" s="9" t="s">
        <v>14</v>
      </c>
      <c r="C146" s="8" t="s">
        <v>6</v>
      </c>
      <c r="D146" s="10">
        <v>17013975.566841111</v>
      </c>
      <c r="E146" s="10">
        <v>15922024.718121057</v>
      </c>
      <c r="G146" s="38">
        <v>0</v>
      </c>
      <c r="H146" s="38">
        <v>0</v>
      </c>
      <c r="I146" s="29">
        <f t="shared" si="160"/>
        <v>0</v>
      </c>
      <c r="J146" s="17">
        <f t="shared" si="161"/>
        <v>0</v>
      </c>
      <c r="K146" s="1">
        <f t="shared" si="162"/>
        <v>0</v>
      </c>
      <c r="L146" s="1">
        <f t="shared" si="163"/>
        <v>0</v>
      </c>
      <c r="N146" s="1">
        <f t="shared" si="164"/>
        <v>0</v>
      </c>
      <c r="O146" s="1">
        <f t="shared" si="165"/>
        <v>0</v>
      </c>
      <c r="P146" s="1"/>
      <c r="Q146" s="1">
        <f t="shared" si="166"/>
        <v>0</v>
      </c>
      <c r="R146" s="1">
        <f t="shared" si="167"/>
        <v>0</v>
      </c>
    </row>
    <row r="147" spans="2:18" x14ac:dyDescent="0.2">
      <c r="B147" s="8" t="s">
        <v>50</v>
      </c>
      <c r="C147" s="8"/>
      <c r="D147" s="10"/>
      <c r="E147" s="10"/>
      <c r="G147" s="38"/>
      <c r="H147" s="39"/>
      <c r="J147" s="17"/>
    </row>
    <row r="148" spans="2:18" x14ac:dyDescent="0.2">
      <c r="B148" s="9" t="s">
        <v>10</v>
      </c>
      <c r="C148" s="8" t="s">
        <v>6</v>
      </c>
      <c r="D148" s="10">
        <v>1100604141.879123</v>
      </c>
      <c r="E148" s="10">
        <v>1498007912.0237458</v>
      </c>
      <c r="G148" s="38">
        <v>0</v>
      </c>
      <c r="H148" s="38">
        <v>0</v>
      </c>
      <c r="I148" s="29">
        <f t="shared" ref="I148:I152" si="168">H148-G148</f>
        <v>0</v>
      </c>
      <c r="J148" s="17">
        <f t="shared" ref="J148:J152" si="169">IFERROR(I148/G148,0)</f>
        <v>0</v>
      </c>
      <c r="K148" s="1">
        <f t="shared" ref="K148:K152" si="170">D148*G148</f>
        <v>0</v>
      </c>
      <c r="L148" s="1">
        <f t="shared" ref="L148:L152" si="171">E148*H148</f>
        <v>0</v>
      </c>
      <c r="N148" s="1">
        <f t="shared" ref="N148:N152" si="172">K148*$N$22</f>
        <v>0</v>
      </c>
      <c r="O148" s="1">
        <f t="shared" ref="O148:O152" si="173">L148*$O$22</f>
        <v>0</v>
      </c>
      <c r="P148" s="1"/>
      <c r="Q148" s="1">
        <f t="shared" ref="Q148:Q152" si="174">N148+K148</f>
        <v>0</v>
      </c>
      <c r="R148" s="1">
        <f t="shared" ref="R148:R152" si="175">O148+L148</f>
        <v>0</v>
      </c>
    </row>
    <row r="149" spans="2:18" x14ac:dyDescent="0.2">
      <c r="B149" s="9" t="s">
        <v>11</v>
      </c>
      <c r="C149" s="8" t="s">
        <v>6</v>
      </c>
      <c r="D149" s="10">
        <v>180769596.04905432</v>
      </c>
      <c r="E149" s="10">
        <v>227855533.7422114</v>
      </c>
      <c r="G149" s="38">
        <v>0</v>
      </c>
      <c r="H149" s="38">
        <v>0</v>
      </c>
      <c r="I149" s="29">
        <f t="shared" si="168"/>
        <v>0</v>
      </c>
      <c r="J149" s="17">
        <f t="shared" si="169"/>
        <v>0</v>
      </c>
      <c r="K149" s="1">
        <f t="shared" si="170"/>
        <v>0</v>
      </c>
      <c r="L149" s="1">
        <f t="shared" si="171"/>
        <v>0</v>
      </c>
      <c r="N149" s="1">
        <f t="shared" si="172"/>
        <v>0</v>
      </c>
      <c r="O149" s="1">
        <f t="shared" si="173"/>
        <v>0</v>
      </c>
      <c r="P149" s="1"/>
      <c r="Q149" s="1">
        <f t="shared" si="174"/>
        <v>0</v>
      </c>
      <c r="R149" s="1">
        <f t="shared" si="175"/>
        <v>0</v>
      </c>
    </row>
    <row r="150" spans="2:18" x14ac:dyDescent="0.2">
      <c r="B150" s="9" t="s">
        <v>12</v>
      </c>
      <c r="C150" s="8" t="s">
        <v>6</v>
      </c>
      <c r="D150" s="10">
        <v>27892744.974419959</v>
      </c>
      <c r="E150" s="10">
        <v>44928782.778427161</v>
      </c>
      <c r="G150" s="38">
        <v>0</v>
      </c>
      <c r="H150" s="38">
        <v>0</v>
      </c>
      <c r="I150" s="29">
        <f t="shared" si="168"/>
        <v>0</v>
      </c>
      <c r="J150" s="17">
        <f t="shared" si="169"/>
        <v>0</v>
      </c>
      <c r="K150" s="1">
        <f t="shared" si="170"/>
        <v>0</v>
      </c>
      <c r="L150" s="1">
        <f t="shared" si="171"/>
        <v>0</v>
      </c>
      <c r="N150" s="1">
        <f t="shared" si="172"/>
        <v>0</v>
      </c>
      <c r="O150" s="1">
        <f t="shared" si="173"/>
        <v>0</v>
      </c>
      <c r="P150" s="1"/>
      <c r="Q150" s="1">
        <f t="shared" si="174"/>
        <v>0</v>
      </c>
      <c r="R150" s="1">
        <f t="shared" si="175"/>
        <v>0</v>
      </c>
    </row>
    <row r="151" spans="2:18" x14ac:dyDescent="0.2">
      <c r="B151" s="9" t="s">
        <v>13</v>
      </c>
      <c r="C151" s="8" t="s">
        <v>6</v>
      </c>
      <c r="D151" s="10">
        <v>90428757.706000492</v>
      </c>
      <c r="E151" s="10">
        <v>185079411.4400686</v>
      </c>
      <c r="G151" s="38">
        <v>0</v>
      </c>
      <c r="H151" s="38">
        <v>0</v>
      </c>
      <c r="I151" s="29">
        <f t="shared" si="168"/>
        <v>0</v>
      </c>
      <c r="J151" s="17">
        <f t="shared" si="169"/>
        <v>0</v>
      </c>
      <c r="K151" s="1">
        <f t="shared" si="170"/>
        <v>0</v>
      </c>
      <c r="L151" s="1">
        <f t="shared" si="171"/>
        <v>0</v>
      </c>
      <c r="N151" s="1">
        <f t="shared" si="172"/>
        <v>0</v>
      </c>
      <c r="O151" s="1">
        <f t="shared" si="173"/>
        <v>0</v>
      </c>
      <c r="P151" s="1"/>
      <c r="Q151" s="1">
        <f t="shared" si="174"/>
        <v>0</v>
      </c>
      <c r="R151" s="1">
        <f t="shared" si="175"/>
        <v>0</v>
      </c>
    </row>
    <row r="152" spans="2:18" x14ac:dyDescent="0.2">
      <c r="B152" s="9" t="s">
        <v>14</v>
      </c>
      <c r="C152" s="8" t="s">
        <v>6</v>
      </c>
      <c r="D152" s="10">
        <v>19597032.06922194</v>
      </c>
      <c r="E152" s="10">
        <v>36274387.935083561</v>
      </c>
      <c r="G152" s="38">
        <v>0</v>
      </c>
      <c r="H152" s="38">
        <v>0</v>
      </c>
      <c r="I152" s="29">
        <f t="shared" si="168"/>
        <v>0</v>
      </c>
      <c r="J152" s="17">
        <f t="shared" si="169"/>
        <v>0</v>
      </c>
      <c r="K152" s="1">
        <f t="shared" si="170"/>
        <v>0</v>
      </c>
      <c r="L152" s="1">
        <f t="shared" si="171"/>
        <v>0</v>
      </c>
      <c r="N152" s="1">
        <f t="shared" si="172"/>
        <v>0</v>
      </c>
      <c r="O152" s="1">
        <f t="shared" si="173"/>
        <v>0</v>
      </c>
      <c r="P152" s="1"/>
      <c r="Q152" s="1">
        <f t="shared" si="174"/>
        <v>0</v>
      </c>
      <c r="R152" s="1">
        <f t="shared" si="175"/>
        <v>0</v>
      </c>
    </row>
    <row r="153" spans="2:18" x14ac:dyDescent="0.2">
      <c r="B153" s="8" t="s">
        <v>51</v>
      </c>
      <c r="C153" s="8"/>
      <c r="D153" s="10"/>
      <c r="E153" s="10"/>
      <c r="G153" s="38"/>
      <c r="H153" s="39"/>
      <c r="J153" s="17"/>
    </row>
    <row r="154" spans="2:18" x14ac:dyDescent="0.2">
      <c r="B154" s="9" t="s">
        <v>10</v>
      </c>
      <c r="C154" s="8" t="s">
        <v>6</v>
      </c>
      <c r="D154" s="10">
        <v>1716304196.5954678</v>
      </c>
      <c r="E154" s="10">
        <v>855396711.45271909</v>
      </c>
      <c r="G154" s="38">
        <v>0</v>
      </c>
      <c r="H154" s="38">
        <v>0</v>
      </c>
      <c r="I154" s="29">
        <f t="shared" ref="I154:I158" si="176">H154-G154</f>
        <v>0</v>
      </c>
      <c r="J154" s="17">
        <f t="shared" ref="J154:J158" si="177">IFERROR(I154/G154,0)</f>
        <v>0</v>
      </c>
      <c r="K154" s="1">
        <f t="shared" ref="K154:K158" si="178">D154*G154</f>
        <v>0</v>
      </c>
      <c r="L154" s="1">
        <f t="shared" ref="L154:L158" si="179">E154*H154</f>
        <v>0</v>
      </c>
      <c r="N154" s="1">
        <f t="shared" ref="N154:N158" si="180">K154*$N$22</f>
        <v>0</v>
      </c>
      <c r="O154" s="1">
        <f t="shared" ref="O154:O158" si="181">L154*$O$22</f>
        <v>0</v>
      </c>
      <c r="P154" s="1"/>
      <c r="Q154" s="1">
        <f t="shared" ref="Q154:Q158" si="182">N154+K154</f>
        <v>0</v>
      </c>
      <c r="R154" s="1">
        <f t="shared" ref="R154:R158" si="183">O154+L154</f>
        <v>0</v>
      </c>
    </row>
    <row r="155" spans="2:18" x14ac:dyDescent="0.2">
      <c r="B155" s="9" t="s">
        <v>11</v>
      </c>
      <c r="C155" s="8" t="s">
        <v>6</v>
      </c>
      <c r="D155" s="10">
        <v>292077292.20278567</v>
      </c>
      <c r="E155" s="10">
        <v>138314403.8184264</v>
      </c>
      <c r="G155" s="38">
        <v>0</v>
      </c>
      <c r="H155" s="38">
        <v>0</v>
      </c>
      <c r="I155" s="29">
        <f t="shared" si="176"/>
        <v>0</v>
      </c>
      <c r="J155" s="17">
        <f t="shared" si="177"/>
        <v>0</v>
      </c>
      <c r="K155" s="1">
        <f t="shared" si="178"/>
        <v>0</v>
      </c>
      <c r="L155" s="1">
        <f t="shared" si="179"/>
        <v>0</v>
      </c>
      <c r="N155" s="1">
        <f t="shared" si="180"/>
        <v>0</v>
      </c>
      <c r="O155" s="1">
        <f t="shared" si="181"/>
        <v>0</v>
      </c>
      <c r="P155" s="1"/>
      <c r="Q155" s="1">
        <f t="shared" si="182"/>
        <v>0</v>
      </c>
      <c r="R155" s="1">
        <f t="shared" si="183"/>
        <v>0</v>
      </c>
    </row>
    <row r="156" spans="2:18" x14ac:dyDescent="0.2">
      <c r="B156" s="9" t="s">
        <v>12</v>
      </c>
      <c r="C156" s="8" t="s">
        <v>6</v>
      </c>
      <c r="D156" s="10">
        <v>51616261.635180339</v>
      </c>
      <c r="E156" s="10">
        <v>30629417.982393477</v>
      </c>
      <c r="G156" s="38">
        <v>0</v>
      </c>
      <c r="H156" s="38">
        <v>0</v>
      </c>
      <c r="I156" s="29">
        <f t="shared" si="176"/>
        <v>0</v>
      </c>
      <c r="J156" s="17">
        <f t="shared" si="177"/>
        <v>0</v>
      </c>
      <c r="K156" s="1">
        <f t="shared" si="178"/>
        <v>0</v>
      </c>
      <c r="L156" s="1">
        <f t="shared" si="179"/>
        <v>0</v>
      </c>
      <c r="N156" s="1">
        <f t="shared" si="180"/>
        <v>0</v>
      </c>
      <c r="O156" s="1">
        <f t="shared" si="181"/>
        <v>0</v>
      </c>
      <c r="P156" s="1"/>
      <c r="Q156" s="1">
        <f t="shared" si="182"/>
        <v>0</v>
      </c>
      <c r="R156" s="1">
        <f t="shared" si="183"/>
        <v>0</v>
      </c>
    </row>
    <row r="157" spans="2:18" x14ac:dyDescent="0.2">
      <c r="B157" s="9" t="s">
        <v>13</v>
      </c>
      <c r="C157" s="8" t="s">
        <v>6</v>
      </c>
      <c r="D157" s="10">
        <v>153204917.07140583</v>
      </c>
      <c r="E157" s="10">
        <v>120645648.2124235</v>
      </c>
      <c r="G157" s="38">
        <v>0</v>
      </c>
      <c r="H157" s="38">
        <v>0</v>
      </c>
      <c r="I157" s="29">
        <f t="shared" si="176"/>
        <v>0</v>
      </c>
      <c r="J157" s="17">
        <f t="shared" si="177"/>
        <v>0</v>
      </c>
      <c r="K157" s="1">
        <f t="shared" si="178"/>
        <v>0</v>
      </c>
      <c r="L157" s="1">
        <f t="shared" si="179"/>
        <v>0</v>
      </c>
      <c r="N157" s="1">
        <f t="shared" si="180"/>
        <v>0</v>
      </c>
      <c r="O157" s="1">
        <f t="shared" si="181"/>
        <v>0</v>
      </c>
      <c r="P157" s="1"/>
      <c r="Q157" s="1">
        <f t="shared" si="182"/>
        <v>0</v>
      </c>
      <c r="R157" s="1">
        <f t="shared" si="183"/>
        <v>0</v>
      </c>
    </row>
    <row r="158" spans="2:18" x14ac:dyDescent="0.2">
      <c r="B158" s="9" t="s">
        <v>14</v>
      </c>
      <c r="C158" s="8" t="s">
        <v>6</v>
      </c>
      <c r="D158" s="10">
        <v>32868947.193438344</v>
      </c>
      <c r="E158" s="10">
        <v>20346069.497726876</v>
      </c>
      <c r="G158" s="38">
        <v>0</v>
      </c>
      <c r="H158" s="38">
        <v>0</v>
      </c>
      <c r="I158" s="29">
        <f t="shared" si="176"/>
        <v>0</v>
      </c>
      <c r="J158" s="17">
        <f t="shared" si="177"/>
        <v>0</v>
      </c>
      <c r="K158" s="1">
        <f t="shared" si="178"/>
        <v>0</v>
      </c>
      <c r="L158" s="1">
        <f t="shared" si="179"/>
        <v>0</v>
      </c>
      <c r="N158" s="1">
        <f t="shared" si="180"/>
        <v>0</v>
      </c>
      <c r="O158" s="1">
        <f t="shared" si="181"/>
        <v>0</v>
      </c>
      <c r="P158" s="1"/>
      <c r="Q158" s="1">
        <f t="shared" si="182"/>
        <v>0</v>
      </c>
      <c r="R158" s="1">
        <f t="shared" si="183"/>
        <v>0</v>
      </c>
    </row>
    <row r="159" spans="2:18" x14ac:dyDescent="0.2">
      <c r="B159" s="8" t="s">
        <v>52</v>
      </c>
      <c r="C159" s="8"/>
      <c r="D159" s="10"/>
      <c r="E159" s="10"/>
      <c r="G159" s="38"/>
      <c r="H159" s="39"/>
      <c r="J159" s="17"/>
    </row>
    <row r="160" spans="2:18" x14ac:dyDescent="0.2">
      <c r="B160" s="9" t="s">
        <v>10</v>
      </c>
      <c r="C160" s="8" t="s">
        <v>6</v>
      </c>
      <c r="D160" s="10">
        <v>334087362.94274157</v>
      </c>
      <c r="E160" s="10">
        <v>850056241.65521967</v>
      </c>
      <c r="G160" s="38">
        <v>0</v>
      </c>
      <c r="H160" s="38">
        <v>0</v>
      </c>
      <c r="I160" s="29">
        <f t="shared" ref="I160:I164" si="184">H160-G160</f>
        <v>0</v>
      </c>
      <c r="J160" s="17">
        <f t="shared" ref="J160:J164" si="185">IFERROR(I160/G160,0)</f>
        <v>0</v>
      </c>
      <c r="K160" s="1">
        <f t="shared" ref="K160:K164" si="186">D160*G160</f>
        <v>0</v>
      </c>
      <c r="L160" s="1">
        <f t="shared" ref="L160:L164" si="187">E160*H160</f>
        <v>0</v>
      </c>
      <c r="N160" s="1">
        <f t="shared" ref="N160:N164" si="188">K160*$N$22</f>
        <v>0</v>
      </c>
      <c r="O160" s="1">
        <f t="shared" ref="O160:O164" si="189">L160*$O$22</f>
        <v>0</v>
      </c>
      <c r="P160" s="1"/>
      <c r="Q160" s="1">
        <f t="shared" ref="Q160:Q164" si="190">N160+K160</f>
        <v>0</v>
      </c>
      <c r="R160" s="1">
        <f t="shared" ref="R160:R164" si="191">O160+L160</f>
        <v>0</v>
      </c>
    </row>
    <row r="161" spans="2:18" x14ac:dyDescent="0.2">
      <c r="B161" s="9" t="s">
        <v>11</v>
      </c>
      <c r="C161" s="8" t="s">
        <v>6</v>
      </c>
      <c r="D161" s="10">
        <v>53350739.711703137</v>
      </c>
      <c r="E161" s="10">
        <v>126677921.62567596</v>
      </c>
      <c r="G161" s="38">
        <v>0</v>
      </c>
      <c r="H161" s="38">
        <v>0</v>
      </c>
      <c r="I161" s="29">
        <f t="shared" si="184"/>
        <v>0</v>
      </c>
      <c r="J161" s="17">
        <f t="shared" si="185"/>
        <v>0</v>
      </c>
      <c r="K161" s="1">
        <f t="shared" si="186"/>
        <v>0</v>
      </c>
      <c r="L161" s="1">
        <f t="shared" si="187"/>
        <v>0</v>
      </c>
      <c r="N161" s="1">
        <f t="shared" si="188"/>
        <v>0</v>
      </c>
      <c r="O161" s="1">
        <f t="shared" si="189"/>
        <v>0</v>
      </c>
      <c r="P161" s="1"/>
      <c r="Q161" s="1">
        <f t="shared" si="190"/>
        <v>0</v>
      </c>
      <c r="R161" s="1">
        <f t="shared" si="191"/>
        <v>0</v>
      </c>
    </row>
    <row r="162" spans="2:18" x14ac:dyDescent="0.2">
      <c r="B162" s="9" t="s">
        <v>12</v>
      </c>
      <c r="C162" s="8" t="s">
        <v>6</v>
      </c>
      <c r="D162" s="10">
        <v>8423799.2642465699</v>
      </c>
      <c r="E162" s="10">
        <v>26277542.016530793</v>
      </c>
      <c r="G162" s="38">
        <v>0</v>
      </c>
      <c r="H162" s="38">
        <v>0</v>
      </c>
      <c r="I162" s="29">
        <f t="shared" si="184"/>
        <v>0</v>
      </c>
      <c r="J162" s="17">
        <f t="shared" si="185"/>
        <v>0</v>
      </c>
      <c r="K162" s="1">
        <f t="shared" si="186"/>
        <v>0</v>
      </c>
      <c r="L162" s="1">
        <f t="shared" si="187"/>
        <v>0</v>
      </c>
      <c r="N162" s="1">
        <f t="shared" si="188"/>
        <v>0</v>
      </c>
      <c r="O162" s="1">
        <f t="shared" si="189"/>
        <v>0</v>
      </c>
      <c r="P162" s="1"/>
      <c r="Q162" s="1">
        <f t="shared" si="190"/>
        <v>0</v>
      </c>
      <c r="R162" s="1">
        <f t="shared" si="191"/>
        <v>0</v>
      </c>
    </row>
    <row r="163" spans="2:18" x14ac:dyDescent="0.2">
      <c r="B163" s="9" t="s">
        <v>13</v>
      </c>
      <c r="C163" s="8" t="s">
        <v>6</v>
      </c>
      <c r="D163" s="10">
        <v>26817158.984295692</v>
      </c>
      <c r="E163" s="10">
        <v>105941246.16239744</v>
      </c>
      <c r="G163" s="38">
        <v>0</v>
      </c>
      <c r="H163" s="38">
        <v>0</v>
      </c>
      <c r="I163" s="29">
        <f t="shared" si="184"/>
        <v>0</v>
      </c>
      <c r="J163" s="17">
        <f t="shared" si="185"/>
        <v>0</v>
      </c>
      <c r="K163" s="1">
        <f t="shared" si="186"/>
        <v>0</v>
      </c>
      <c r="L163" s="1">
        <f t="shared" si="187"/>
        <v>0</v>
      </c>
      <c r="N163" s="1">
        <f t="shared" si="188"/>
        <v>0</v>
      </c>
      <c r="O163" s="1">
        <f t="shared" si="189"/>
        <v>0</v>
      </c>
      <c r="P163" s="1"/>
      <c r="Q163" s="1">
        <f t="shared" si="190"/>
        <v>0</v>
      </c>
      <c r="R163" s="1">
        <f t="shared" si="191"/>
        <v>0</v>
      </c>
    </row>
    <row r="164" spans="2:18" x14ac:dyDescent="0.2">
      <c r="B164" s="9" t="s">
        <v>14</v>
      </c>
      <c r="C164" s="8" t="s">
        <v>6</v>
      </c>
      <c r="D164" s="10">
        <v>6113506.471290173</v>
      </c>
      <c r="E164" s="10">
        <v>19695454.746520363</v>
      </c>
      <c r="G164" s="38">
        <v>0</v>
      </c>
      <c r="H164" s="38">
        <v>0</v>
      </c>
      <c r="I164" s="29">
        <f t="shared" si="184"/>
        <v>0</v>
      </c>
      <c r="J164" s="17">
        <f t="shared" si="185"/>
        <v>0</v>
      </c>
      <c r="K164" s="1">
        <f t="shared" si="186"/>
        <v>0</v>
      </c>
      <c r="L164" s="1">
        <f t="shared" si="187"/>
        <v>0</v>
      </c>
      <c r="N164" s="1">
        <f t="shared" si="188"/>
        <v>0</v>
      </c>
      <c r="O164" s="1">
        <f t="shared" si="189"/>
        <v>0</v>
      </c>
      <c r="P164" s="1"/>
      <c r="Q164" s="1">
        <f t="shared" si="190"/>
        <v>0</v>
      </c>
      <c r="R164" s="1">
        <f t="shared" si="191"/>
        <v>0</v>
      </c>
    </row>
    <row r="165" spans="2:18" x14ac:dyDescent="0.2">
      <c r="B165" s="8" t="s">
        <v>53</v>
      </c>
      <c r="C165" s="8"/>
      <c r="D165" s="10"/>
      <c r="E165" s="10"/>
      <c r="G165" s="38"/>
      <c r="H165" s="39"/>
      <c r="J165" s="17"/>
    </row>
    <row r="166" spans="2:18" x14ac:dyDescent="0.2">
      <c r="B166" s="9" t="s">
        <v>10</v>
      </c>
      <c r="C166" s="8" t="s">
        <v>6</v>
      </c>
      <c r="D166" s="10">
        <v>1504955774.6795723</v>
      </c>
      <c r="E166" s="10">
        <v>1651717035.3452487</v>
      </c>
      <c r="G166" s="38">
        <v>0</v>
      </c>
      <c r="H166" s="38">
        <v>0</v>
      </c>
      <c r="I166" s="29">
        <f t="shared" ref="I166:I170" si="192">H166-G166</f>
        <v>0</v>
      </c>
      <c r="J166" s="17">
        <f t="shared" ref="J166:J170" si="193">IFERROR(I166/G166,0)</f>
        <v>0</v>
      </c>
      <c r="K166" s="1">
        <f t="shared" ref="K166:K170" si="194">D166*G166</f>
        <v>0</v>
      </c>
      <c r="L166" s="1">
        <f t="shared" ref="L166:L170" si="195">E166*H166</f>
        <v>0</v>
      </c>
      <c r="N166" s="1">
        <f t="shared" ref="N166:N170" si="196">K166*$N$22</f>
        <v>0</v>
      </c>
      <c r="O166" s="1">
        <f t="shared" ref="O166:O170" si="197">L166*$O$22</f>
        <v>0</v>
      </c>
      <c r="P166" s="1"/>
      <c r="Q166" s="1">
        <f t="shared" ref="Q166:Q170" si="198">N166+K166</f>
        <v>0</v>
      </c>
      <c r="R166" s="1">
        <f t="shared" ref="R166:R170" si="199">O166+L166</f>
        <v>0</v>
      </c>
    </row>
    <row r="167" spans="2:18" x14ac:dyDescent="0.2">
      <c r="B167" s="9" t="s">
        <v>11</v>
      </c>
      <c r="C167" s="8" t="s">
        <v>6</v>
      </c>
      <c r="D167" s="10">
        <v>244375853.10041308</v>
      </c>
      <c r="E167" s="10">
        <v>252551116.24936354</v>
      </c>
      <c r="G167" s="38">
        <v>0</v>
      </c>
      <c r="H167" s="38">
        <v>0</v>
      </c>
      <c r="I167" s="29">
        <f t="shared" si="192"/>
        <v>0</v>
      </c>
      <c r="J167" s="17">
        <f t="shared" si="193"/>
        <v>0</v>
      </c>
      <c r="K167" s="1">
        <f t="shared" si="194"/>
        <v>0</v>
      </c>
      <c r="L167" s="1">
        <f t="shared" si="195"/>
        <v>0</v>
      </c>
      <c r="N167" s="1">
        <f t="shared" si="196"/>
        <v>0</v>
      </c>
      <c r="O167" s="1">
        <f t="shared" si="197"/>
        <v>0</v>
      </c>
      <c r="P167" s="1"/>
      <c r="Q167" s="1">
        <f t="shared" si="198"/>
        <v>0</v>
      </c>
      <c r="R167" s="1">
        <f t="shared" si="199"/>
        <v>0</v>
      </c>
    </row>
    <row r="168" spans="2:18" x14ac:dyDescent="0.2">
      <c r="B168" s="9" t="s">
        <v>12</v>
      </c>
      <c r="C168" s="8" t="s">
        <v>6</v>
      </c>
      <c r="D168" s="10">
        <v>36547353.591373235</v>
      </c>
      <c r="E168" s="10">
        <v>49933713.549630187</v>
      </c>
      <c r="G168" s="38">
        <v>0</v>
      </c>
      <c r="H168" s="38">
        <v>0</v>
      </c>
      <c r="I168" s="29">
        <f t="shared" si="192"/>
        <v>0</v>
      </c>
      <c r="J168" s="17">
        <f t="shared" si="193"/>
        <v>0</v>
      </c>
      <c r="K168" s="1">
        <f t="shared" si="194"/>
        <v>0</v>
      </c>
      <c r="L168" s="1">
        <f t="shared" si="195"/>
        <v>0</v>
      </c>
      <c r="N168" s="1">
        <f t="shared" si="196"/>
        <v>0</v>
      </c>
      <c r="O168" s="1">
        <f t="shared" si="197"/>
        <v>0</v>
      </c>
      <c r="P168" s="1"/>
      <c r="Q168" s="1">
        <f t="shared" si="198"/>
        <v>0</v>
      </c>
      <c r="R168" s="1">
        <f t="shared" si="199"/>
        <v>0</v>
      </c>
    </row>
    <row r="169" spans="2:18" x14ac:dyDescent="0.2">
      <c r="B169" s="9" t="s">
        <v>13</v>
      </c>
      <c r="C169" s="8" t="s">
        <v>6</v>
      </c>
      <c r="D169" s="10">
        <v>118730040.65687336</v>
      </c>
      <c r="E169" s="10">
        <v>207995653.07431689</v>
      </c>
      <c r="G169" s="38">
        <v>0</v>
      </c>
      <c r="H169" s="38">
        <v>0</v>
      </c>
      <c r="I169" s="29">
        <f t="shared" si="192"/>
        <v>0</v>
      </c>
      <c r="J169" s="17">
        <f t="shared" si="193"/>
        <v>0</v>
      </c>
      <c r="K169" s="1">
        <f t="shared" si="194"/>
        <v>0</v>
      </c>
      <c r="L169" s="1">
        <f t="shared" si="195"/>
        <v>0</v>
      </c>
      <c r="N169" s="1">
        <f t="shared" si="196"/>
        <v>0</v>
      </c>
      <c r="O169" s="1">
        <f t="shared" si="197"/>
        <v>0</v>
      </c>
      <c r="P169" s="1"/>
      <c r="Q169" s="1">
        <f t="shared" si="198"/>
        <v>0</v>
      </c>
      <c r="R169" s="1">
        <f t="shared" si="199"/>
        <v>0</v>
      </c>
    </row>
    <row r="170" spans="2:18" x14ac:dyDescent="0.2">
      <c r="B170" s="9" t="s">
        <v>14</v>
      </c>
      <c r="C170" s="8" t="s">
        <v>6</v>
      </c>
      <c r="D170" s="10">
        <v>27067696.292445209</v>
      </c>
      <c r="E170" s="10">
        <v>39499384.207032427</v>
      </c>
      <c r="G170" s="38">
        <v>0</v>
      </c>
      <c r="H170" s="38">
        <v>0</v>
      </c>
      <c r="I170" s="29">
        <f t="shared" si="192"/>
        <v>0</v>
      </c>
      <c r="J170" s="17">
        <f t="shared" si="193"/>
        <v>0</v>
      </c>
      <c r="K170" s="1">
        <f t="shared" si="194"/>
        <v>0</v>
      </c>
      <c r="L170" s="1">
        <f t="shared" si="195"/>
        <v>0</v>
      </c>
      <c r="N170" s="1">
        <f t="shared" si="196"/>
        <v>0</v>
      </c>
      <c r="O170" s="1">
        <f t="shared" si="197"/>
        <v>0</v>
      </c>
      <c r="P170" s="1"/>
      <c r="Q170" s="1">
        <f t="shared" si="198"/>
        <v>0</v>
      </c>
      <c r="R170" s="1">
        <f t="shared" si="199"/>
        <v>0</v>
      </c>
    </row>
    <row r="171" spans="2:18" x14ac:dyDescent="0.2">
      <c r="B171" s="8" t="s">
        <v>54</v>
      </c>
      <c r="C171" s="8"/>
      <c r="D171" s="10"/>
      <c r="E171" s="10"/>
      <c r="G171" s="38"/>
      <c r="H171" s="39"/>
      <c r="J171" s="17"/>
    </row>
    <row r="172" spans="2:18" x14ac:dyDescent="0.2">
      <c r="B172" s="9" t="s">
        <v>10</v>
      </c>
      <c r="C172" s="8" t="s">
        <v>6</v>
      </c>
      <c r="D172" s="10">
        <v>1656781772.4398439</v>
      </c>
      <c r="E172" s="10">
        <v>1260841917.1712246</v>
      </c>
      <c r="G172" s="38">
        <v>0</v>
      </c>
      <c r="H172" s="38">
        <v>0</v>
      </c>
      <c r="I172" s="29">
        <f t="shared" ref="I172:I176" si="200">H172-G172</f>
        <v>0</v>
      </c>
      <c r="J172" s="17">
        <f t="shared" ref="J172:J176" si="201">IFERROR(I172/G172,0)</f>
        <v>0</v>
      </c>
      <c r="K172" s="1">
        <f t="shared" ref="K172:K176" si="202">D172*G172</f>
        <v>0</v>
      </c>
      <c r="L172" s="1">
        <f t="shared" ref="L172:L176" si="203">E172*H172</f>
        <v>0</v>
      </c>
      <c r="N172" s="1">
        <f t="shared" ref="N172:N176" si="204">K172*$N$22</f>
        <v>0</v>
      </c>
      <c r="O172" s="1">
        <f t="shared" ref="O172:O176" si="205">L172*$O$22</f>
        <v>0</v>
      </c>
      <c r="P172" s="1"/>
      <c r="Q172" s="1">
        <f t="shared" ref="Q172:Q176" si="206">N172+K172</f>
        <v>0</v>
      </c>
      <c r="R172" s="1">
        <f t="shared" ref="R172:R176" si="207">O172+L172</f>
        <v>0</v>
      </c>
    </row>
    <row r="173" spans="2:18" x14ac:dyDescent="0.2">
      <c r="B173" s="9" t="s">
        <v>11</v>
      </c>
      <c r="C173" s="8" t="s">
        <v>6</v>
      </c>
      <c r="D173" s="10">
        <v>278205249.3502745</v>
      </c>
      <c r="E173" s="10">
        <v>200252745.17677242</v>
      </c>
      <c r="G173" s="38">
        <v>0</v>
      </c>
      <c r="H173" s="38">
        <v>0</v>
      </c>
      <c r="I173" s="29">
        <f t="shared" si="200"/>
        <v>0</v>
      </c>
      <c r="J173" s="17">
        <f t="shared" si="201"/>
        <v>0</v>
      </c>
      <c r="K173" s="1">
        <f t="shared" si="202"/>
        <v>0</v>
      </c>
      <c r="L173" s="1">
        <f t="shared" si="203"/>
        <v>0</v>
      </c>
      <c r="N173" s="1">
        <f t="shared" si="204"/>
        <v>0</v>
      </c>
      <c r="O173" s="1">
        <f t="shared" si="205"/>
        <v>0</v>
      </c>
      <c r="P173" s="1"/>
      <c r="Q173" s="1">
        <f t="shared" si="206"/>
        <v>0</v>
      </c>
      <c r="R173" s="1">
        <f t="shared" si="207"/>
        <v>0</v>
      </c>
    </row>
    <row r="174" spans="2:18" x14ac:dyDescent="0.2">
      <c r="B174" s="9" t="s">
        <v>12</v>
      </c>
      <c r="C174" s="8" t="s">
        <v>6</v>
      </c>
      <c r="D174" s="10">
        <v>49510601.469993658</v>
      </c>
      <c r="E174" s="10">
        <v>43833177.672258846</v>
      </c>
      <c r="G174" s="38">
        <v>0</v>
      </c>
      <c r="H174" s="38">
        <v>0</v>
      </c>
      <c r="I174" s="29">
        <f t="shared" si="200"/>
        <v>0</v>
      </c>
      <c r="J174" s="17">
        <f t="shared" si="201"/>
        <v>0</v>
      </c>
      <c r="K174" s="1">
        <f t="shared" si="202"/>
        <v>0</v>
      </c>
      <c r="L174" s="1">
        <f t="shared" si="203"/>
        <v>0</v>
      </c>
      <c r="N174" s="1">
        <f t="shared" si="204"/>
        <v>0</v>
      </c>
      <c r="O174" s="1">
        <f t="shared" si="205"/>
        <v>0</v>
      </c>
      <c r="P174" s="1"/>
      <c r="Q174" s="1">
        <f t="shared" si="206"/>
        <v>0</v>
      </c>
      <c r="R174" s="1">
        <f t="shared" si="207"/>
        <v>0</v>
      </c>
    </row>
    <row r="175" spans="2:18" x14ac:dyDescent="0.2">
      <c r="B175" s="9" t="s">
        <v>13</v>
      </c>
      <c r="C175" s="8" t="s">
        <v>6</v>
      </c>
      <c r="D175" s="10">
        <v>145583182.09841934</v>
      </c>
      <c r="E175" s="10">
        <v>170479510.2840707</v>
      </c>
      <c r="G175" s="38">
        <v>0</v>
      </c>
      <c r="H175" s="38">
        <v>0</v>
      </c>
      <c r="I175" s="29">
        <f t="shared" si="200"/>
        <v>0</v>
      </c>
      <c r="J175" s="17">
        <f t="shared" si="201"/>
        <v>0</v>
      </c>
      <c r="K175" s="1">
        <f t="shared" si="202"/>
        <v>0</v>
      </c>
      <c r="L175" s="1">
        <f t="shared" si="203"/>
        <v>0</v>
      </c>
      <c r="N175" s="1">
        <f t="shared" si="204"/>
        <v>0</v>
      </c>
      <c r="O175" s="1">
        <f t="shared" si="205"/>
        <v>0</v>
      </c>
      <c r="P175" s="1"/>
      <c r="Q175" s="1">
        <f t="shared" si="206"/>
        <v>0</v>
      </c>
      <c r="R175" s="1">
        <f t="shared" si="207"/>
        <v>0</v>
      </c>
    </row>
    <row r="176" spans="2:18" x14ac:dyDescent="0.2">
      <c r="B176" s="9" t="s">
        <v>14</v>
      </c>
      <c r="C176" s="8" t="s">
        <v>6</v>
      </c>
      <c r="D176" s="10">
        <v>30108010.660120532</v>
      </c>
      <c r="E176" s="10">
        <v>30355851.063737225</v>
      </c>
      <c r="G176" s="38">
        <v>0</v>
      </c>
      <c r="H176" s="38">
        <v>0</v>
      </c>
      <c r="I176" s="29">
        <f t="shared" si="200"/>
        <v>0</v>
      </c>
      <c r="J176" s="17">
        <f t="shared" si="201"/>
        <v>0</v>
      </c>
      <c r="K176" s="1">
        <f t="shared" si="202"/>
        <v>0</v>
      </c>
      <c r="L176" s="1">
        <f t="shared" si="203"/>
        <v>0</v>
      </c>
      <c r="N176" s="1">
        <f t="shared" si="204"/>
        <v>0</v>
      </c>
      <c r="O176" s="1">
        <f t="shared" si="205"/>
        <v>0</v>
      </c>
      <c r="P176" s="1"/>
      <c r="Q176" s="1">
        <f t="shared" si="206"/>
        <v>0</v>
      </c>
      <c r="R176" s="1">
        <f t="shared" si="207"/>
        <v>0</v>
      </c>
    </row>
    <row r="177" spans="2:18" x14ac:dyDescent="0.2">
      <c r="J177" s="17"/>
    </row>
    <row r="178" spans="2:18" x14ac:dyDescent="0.2">
      <c r="J178" s="17"/>
    </row>
    <row r="179" spans="2:18" x14ac:dyDescent="0.2">
      <c r="J179" s="17"/>
    </row>
    <row r="180" spans="2:18" x14ac:dyDescent="0.2">
      <c r="B180" s="7" t="s">
        <v>17</v>
      </c>
      <c r="D180" s="10"/>
      <c r="E180" s="10"/>
      <c r="J180" s="17"/>
    </row>
    <row r="181" spans="2:18" x14ac:dyDescent="0.2">
      <c r="B181" s="8" t="s">
        <v>0</v>
      </c>
      <c r="C181" s="8"/>
      <c r="D181" s="10"/>
      <c r="E181" s="10"/>
      <c r="J181" s="17"/>
    </row>
    <row r="182" spans="2:18" x14ac:dyDescent="0.2">
      <c r="B182" s="9" t="s">
        <v>46</v>
      </c>
      <c r="C182" s="8"/>
      <c r="D182" s="10"/>
      <c r="E182" s="10"/>
      <c r="J182" s="17"/>
    </row>
    <row r="183" spans="2:18" x14ac:dyDescent="0.2">
      <c r="B183" s="42" t="s">
        <v>10</v>
      </c>
      <c r="C183" s="8" t="s">
        <v>1</v>
      </c>
      <c r="D183" s="10">
        <v>371.52</v>
      </c>
      <c r="E183" s="10">
        <v>503.76284584980237</v>
      </c>
      <c r="G183" s="11">
        <v>116.44</v>
      </c>
      <c r="H183" s="11">
        <v>139.72799999999998</v>
      </c>
      <c r="I183" s="6">
        <f>H183-G183</f>
        <v>23.287999999999982</v>
      </c>
      <c r="J183" s="17">
        <f>IFERROR(I183/G183,0)</f>
        <v>0.19999999999999984</v>
      </c>
      <c r="K183" s="1">
        <f t="shared" ref="K183:K187" si="208">D183*G183</f>
        <v>43259.788799999995</v>
      </c>
      <c r="L183" s="1">
        <f t="shared" ref="L183:L187" si="209">E183*H183</f>
        <v>70389.774924901183</v>
      </c>
      <c r="N183" s="1">
        <f t="shared" ref="N183:N187" si="210">K183*$N$22</f>
        <v>1266.4053717592144</v>
      </c>
      <c r="O183" s="1">
        <f t="shared" ref="O183:O187" si="211">L183*$O$22</f>
        <v>2060.6200713078129</v>
      </c>
      <c r="P183" s="1"/>
      <c r="Q183" s="1">
        <f t="shared" ref="Q183:Q187" si="212">N183+K183</f>
        <v>44526.194171759213</v>
      </c>
      <c r="R183" s="1">
        <f t="shared" ref="R183:R187" si="213">O183+L183</f>
        <v>72450.394996208997</v>
      </c>
    </row>
    <row r="184" spans="2:18" x14ac:dyDescent="0.2">
      <c r="B184" s="42" t="s">
        <v>11</v>
      </c>
      <c r="C184" s="8" t="s">
        <v>1</v>
      </c>
      <c r="D184" s="10">
        <v>12.48</v>
      </c>
      <c r="E184" s="10">
        <v>12.237154150197627</v>
      </c>
      <c r="G184" s="11">
        <v>31.398680981897229</v>
      </c>
      <c r="H184" s="11">
        <v>37.678417178276675</v>
      </c>
      <c r="I184" s="6">
        <f>H184-G184</f>
        <v>6.2797361963794458</v>
      </c>
      <c r="J184" s="17">
        <f>IFERROR(I184/G184,0)</f>
        <v>0.2</v>
      </c>
      <c r="K184" s="1">
        <f t="shared" si="208"/>
        <v>391.85553865407741</v>
      </c>
      <c r="L184" s="1">
        <f t="shared" si="209"/>
        <v>461.07659914602596</v>
      </c>
      <c r="N184" s="1">
        <f t="shared" si="210"/>
        <v>11.471344934192656</v>
      </c>
      <c r="O184" s="1">
        <f t="shared" si="211"/>
        <v>13.497751564404249</v>
      </c>
      <c r="P184" s="1"/>
      <c r="Q184" s="1">
        <f t="shared" si="212"/>
        <v>403.32688358827005</v>
      </c>
      <c r="R184" s="1">
        <f t="shared" si="213"/>
        <v>474.57435071043022</v>
      </c>
    </row>
    <row r="185" spans="2:18" x14ac:dyDescent="0.2">
      <c r="B185" s="42" t="s">
        <v>12</v>
      </c>
      <c r="C185" s="8" t="s">
        <v>1</v>
      </c>
      <c r="D185" s="10">
        <v>0</v>
      </c>
      <c r="E185" s="10">
        <v>0</v>
      </c>
      <c r="G185" s="11">
        <v>16630.12</v>
      </c>
      <c r="H185" s="11">
        <v>17129.0236</v>
      </c>
      <c r="I185" s="6">
        <f>H185-G185</f>
        <v>498.90360000000146</v>
      </c>
      <c r="J185" s="17">
        <f>IFERROR(I185/G185,0)</f>
        <v>3.0000000000000089E-2</v>
      </c>
      <c r="K185" s="1">
        <f t="shared" si="208"/>
        <v>0</v>
      </c>
      <c r="L185" s="1">
        <f t="shared" si="209"/>
        <v>0</v>
      </c>
      <c r="N185" s="1">
        <f t="shared" si="210"/>
        <v>0</v>
      </c>
      <c r="O185" s="1">
        <f t="shared" si="211"/>
        <v>0</v>
      </c>
      <c r="P185" s="1"/>
      <c r="Q185" s="1">
        <f t="shared" si="212"/>
        <v>0</v>
      </c>
      <c r="R185" s="1">
        <f t="shared" si="213"/>
        <v>0</v>
      </c>
    </row>
    <row r="186" spans="2:18" x14ac:dyDescent="0.2">
      <c r="B186" s="42" t="s">
        <v>13</v>
      </c>
      <c r="C186" s="8" t="s">
        <v>1</v>
      </c>
      <c r="D186" s="10">
        <v>0</v>
      </c>
      <c r="E186" s="10">
        <v>0</v>
      </c>
      <c r="G186" s="11">
        <v>16630.12</v>
      </c>
      <c r="H186" s="11">
        <v>17129.0236</v>
      </c>
      <c r="I186" s="6">
        <f>H186-G186</f>
        <v>498.90360000000146</v>
      </c>
      <c r="J186" s="17">
        <f>IFERROR(I186/G186,0)</f>
        <v>3.0000000000000089E-2</v>
      </c>
      <c r="K186" s="1">
        <f t="shared" si="208"/>
        <v>0</v>
      </c>
      <c r="L186" s="1">
        <f t="shared" si="209"/>
        <v>0</v>
      </c>
      <c r="N186" s="1">
        <f t="shared" si="210"/>
        <v>0</v>
      </c>
      <c r="O186" s="1">
        <f t="shared" si="211"/>
        <v>0</v>
      </c>
      <c r="P186" s="1"/>
      <c r="Q186" s="1">
        <f t="shared" si="212"/>
        <v>0</v>
      </c>
      <c r="R186" s="1">
        <f t="shared" si="213"/>
        <v>0</v>
      </c>
    </row>
    <row r="187" spans="2:18" x14ac:dyDescent="0.2">
      <c r="B187" s="42" t="s">
        <v>14</v>
      </c>
      <c r="C187" s="8" t="s">
        <v>1</v>
      </c>
      <c r="D187" s="10">
        <v>0</v>
      </c>
      <c r="E187" s="10">
        <v>0</v>
      </c>
      <c r="G187" s="11">
        <v>169.34</v>
      </c>
      <c r="H187" s="11">
        <v>203.208</v>
      </c>
      <c r="I187" s="6">
        <f>H187-G187</f>
        <v>33.867999999999995</v>
      </c>
      <c r="J187" s="17">
        <f>IFERROR(I187/G187,0)</f>
        <v>0.19999999999999996</v>
      </c>
      <c r="K187" s="1">
        <f t="shared" si="208"/>
        <v>0</v>
      </c>
      <c r="L187" s="1">
        <f t="shared" si="209"/>
        <v>0</v>
      </c>
      <c r="N187" s="1">
        <f t="shared" si="210"/>
        <v>0</v>
      </c>
      <c r="O187" s="1">
        <f t="shared" si="211"/>
        <v>0</v>
      </c>
      <c r="P187" s="1"/>
      <c r="Q187" s="1">
        <f t="shared" si="212"/>
        <v>0</v>
      </c>
      <c r="R187" s="1">
        <f t="shared" si="213"/>
        <v>0</v>
      </c>
    </row>
    <row r="188" spans="2:18" x14ac:dyDescent="0.2">
      <c r="B188" s="9" t="s">
        <v>47</v>
      </c>
      <c r="C188" s="8"/>
      <c r="D188" s="10"/>
      <c r="E188" s="10"/>
      <c r="G188" s="11"/>
      <c r="H188" s="39"/>
      <c r="J188" s="17"/>
    </row>
    <row r="189" spans="2:18" x14ac:dyDescent="0.2">
      <c r="B189" s="42" t="s">
        <v>10</v>
      </c>
      <c r="C189" s="8" t="s">
        <v>1</v>
      </c>
      <c r="D189" s="10">
        <v>0</v>
      </c>
      <c r="E189" s="10">
        <v>0</v>
      </c>
      <c r="G189" s="11">
        <v>465.74</v>
      </c>
      <c r="H189" s="11">
        <v>558.88800000000003</v>
      </c>
      <c r="I189" s="6">
        <f>H189-G189</f>
        <v>93.148000000000025</v>
      </c>
      <c r="J189" s="17">
        <f>IFERROR(I189/G189,0)</f>
        <v>0.20000000000000004</v>
      </c>
      <c r="K189" s="1">
        <f t="shared" ref="K189:K193" si="214">D189*G189</f>
        <v>0</v>
      </c>
      <c r="L189" s="1">
        <f t="shared" ref="L189:L193" si="215">E189*H189</f>
        <v>0</v>
      </c>
      <c r="N189" s="1">
        <f t="shared" ref="N189:N193" si="216">K189*$N$22</f>
        <v>0</v>
      </c>
      <c r="O189" s="1">
        <f t="shared" ref="O189:O193" si="217">L189*$O$22</f>
        <v>0</v>
      </c>
      <c r="P189" s="1"/>
      <c r="Q189" s="1">
        <f t="shared" ref="Q189:Q193" si="218">N189+K189</f>
        <v>0</v>
      </c>
      <c r="R189" s="1">
        <f t="shared" ref="R189:R193" si="219">O189+L189</f>
        <v>0</v>
      </c>
    </row>
    <row r="190" spans="2:18" x14ac:dyDescent="0.2">
      <c r="B190" s="42" t="s">
        <v>11</v>
      </c>
      <c r="C190" s="8" t="s">
        <v>1</v>
      </c>
      <c r="D190" s="10">
        <v>0</v>
      </c>
      <c r="E190" s="10">
        <v>0</v>
      </c>
      <c r="G190" s="11">
        <v>37.354893986526406</v>
      </c>
      <c r="H190" s="11">
        <v>44.825872783831684</v>
      </c>
      <c r="I190" s="6">
        <f>H190-G190</f>
        <v>7.4709787973052784</v>
      </c>
      <c r="J190" s="17">
        <f>IFERROR(I190/G190,0)</f>
        <v>0.19999999999999993</v>
      </c>
      <c r="K190" s="1">
        <f t="shared" si="214"/>
        <v>0</v>
      </c>
      <c r="L190" s="1">
        <f t="shared" si="215"/>
        <v>0</v>
      </c>
      <c r="N190" s="1">
        <f t="shared" si="216"/>
        <v>0</v>
      </c>
      <c r="O190" s="1">
        <f t="shared" si="217"/>
        <v>0</v>
      </c>
      <c r="P190" s="1"/>
      <c r="Q190" s="1">
        <f t="shared" si="218"/>
        <v>0</v>
      </c>
      <c r="R190" s="1">
        <f t="shared" si="219"/>
        <v>0</v>
      </c>
    </row>
    <row r="191" spans="2:18" x14ac:dyDescent="0.2">
      <c r="B191" s="42" t="s">
        <v>12</v>
      </c>
      <c r="C191" s="8" t="s">
        <v>1</v>
      </c>
      <c r="D191" s="10">
        <v>0</v>
      </c>
      <c r="E191" s="10">
        <v>0</v>
      </c>
      <c r="G191" s="11">
        <v>16630.12</v>
      </c>
      <c r="H191" s="11">
        <v>17129.0236</v>
      </c>
      <c r="I191" s="6">
        <f>H191-G191</f>
        <v>498.90360000000146</v>
      </c>
      <c r="J191" s="17">
        <f>IFERROR(I191/G191,0)</f>
        <v>3.0000000000000089E-2</v>
      </c>
      <c r="K191" s="1">
        <f t="shared" si="214"/>
        <v>0</v>
      </c>
      <c r="L191" s="1">
        <f t="shared" si="215"/>
        <v>0</v>
      </c>
      <c r="N191" s="1">
        <f t="shared" si="216"/>
        <v>0</v>
      </c>
      <c r="O191" s="1">
        <f t="shared" si="217"/>
        <v>0</v>
      </c>
      <c r="P191" s="1"/>
      <c r="Q191" s="1">
        <f t="shared" si="218"/>
        <v>0</v>
      </c>
      <c r="R191" s="1">
        <f t="shared" si="219"/>
        <v>0</v>
      </c>
    </row>
    <row r="192" spans="2:18" x14ac:dyDescent="0.2">
      <c r="B192" s="42" t="s">
        <v>13</v>
      </c>
      <c r="C192" s="8" t="s">
        <v>1</v>
      </c>
      <c r="D192" s="10">
        <v>0</v>
      </c>
      <c r="E192" s="10">
        <v>0</v>
      </c>
      <c r="G192" s="11">
        <v>16630.12</v>
      </c>
      <c r="H192" s="11">
        <v>17129.0236</v>
      </c>
      <c r="I192" s="6">
        <f>H192-G192</f>
        <v>498.90360000000146</v>
      </c>
      <c r="J192" s="17">
        <f>IFERROR(I192/G192,0)</f>
        <v>3.0000000000000089E-2</v>
      </c>
      <c r="K192" s="1">
        <f t="shared" si="214"/>
        <v>0</v>
      </c>
      <c r="L192" s="1">
        <f t="shared" si="215"/>
        <v>0</v>
      </c>
      <c r="N192" s="1">
        <f t="shared" si="216"/>
        <v>0</v>
      </c>
      <c r="O192" s="1">
        <f t="shared" si="217"/>
        <v>0</v>
      </c>
      <c r="P192" s="1"/>
      <c r="Q192" s="1">
        <f t="shared" si="218"/>
        <v>0</v>
      </c>
      <c r="R192" s="1">
        <f t="shared" si="219"/>
        <v>0</v>
      </c>
    </row>
    <row r="193" spans="2:18" x14ac:dyDescent="0.2">
      <c r="B193" s="42" t="s">
        <v>14</v>
      </c>
      <c r="C193" s="8" t="s">
        <v>1</v>
      </c>
      <c r="D193" s="10">
        <v>0</v>
      </c>
      <c r="E193" s="10">
        <v>0</v>
      </c>
      <c r="G193" s="11">
        <v>677.54</v>
      </c>
      <c r="H193" s="11">
        <v>813.04799999999989</v>
      </c>
      <c r="I193" s="6">
        <f>H193-G193</f>
        <v>135.50799999999992</v>
      </c>
      <c r="J193" s="17">
        <f>IFERROR(I193/G193,0)</f>
        <v>0.1999999999999999</v>
      </c>
      <c r="K193" s="1">
        <f t="shared" si="214"/>
        <v>0</v>
      </c>
      <c r="L193" s="1">
        <f t="shared" si="215"/>
        <v>0</v>
      </c>
      <c r="N193" s="1">
        <f t="shared" si="216"/>
        <v>0</v>
      </c>
      <c r="O193" s="1">
        <f t="shared" si="217"/>
        <v>0</v>
      </c>
      <c r="P193" s="1"/>
      <c r="Q193" s="1">
        <f t="shared" si="218"/>
        <v>0</v>
      </c>
      <c r="R193" s="1">
        <f t="shared" si="219"/>
        <v>0</v>
      </c>
    </row>
    <row r="194" spans="2:18" x14ac:dyDescent="0.2">
      <c r="B194" s="9" t="s">
        <v>48</v>
      </c>
      <c r="C194" s="8"/>
      <c r="D194" s="10"/>
      <c r="E194" s="10"/>
      <c r="G194" s="11"/>
      <c r="H194" s="39"/>
      <c r="J194" s="17"/>
    </row>
    <row r="195" spans="2:18" x14ac:dyDescent="0.2">
      <c r="B195" s="42" t="s">
        <v>12</v>
      </c>
      <c r="C195" s="8" t="s">
        <v>1</v>
      </c>
      <c r="D195" s="10">
        <v>0</v>
      </c>
      <c r="E195" s="10">
        <v>0</v>
      </c>
      <c r="G195" s="11">
        <v>28063.309825463311</v>
      </c>
      <c r="H195" s="11">
        <v>28905.209300000002</v>
      </c>
      <c r="I195" s="6">
        <f>H195-G195</f>
        <v>841.89947453669083</v>
      </c>
      <c r="J195" s="17">
        <f>IFERROR(I195/G195,0)</f>
        <v>3.0000006405972519E-2</v>
      </c>
      <c r="K195" s="1">
        <f t="shared" ref="K195:K197" si="220">D195*G195</f>
        <v>0</v>
      </c>
      <c r="L195" s="1">
        <f t="shared" ref="L195:L197" si="221">E195*H195</f>
        <v>0</v>
      </c>
      <c r="N195" s="1">
        <f t="shared" ref="N195:N199" si="222">K195*$N$22</f>
        <v>0</v>
      </c>
      <c r="O195" s="1">
        <f t="shared" ref="O195:O199" si="223">L195*$O$22</f>
        <v>0</v>
      </c>
      <c r="P195" s="1"/>
      <c r="Q195" s="1">
        <f t="shared" ref="Q195:Q199" si="224">N195+K195</f>
        <v>0</v>
      </c>
      <c r="R195" s="1">
        <f t="shared" ref="R195:R199" si="225">O195+L195</f>
        <v>0</v>
      </c>
    </row>
    <row r="196" spans="2:18" x14ac:dyDescent="0.2">
      <c r="B196" s="42" t="s">
        <v>13</v>
      </c>
      <c r="C196" s="8" t="s">
        <v>1</v>
      </c>
      <c r="D196" s="10">
        <v>0</v>
      </c>
      <c r="E196" s="10">
        <v>0</v>
      </c>
      <c r="G196" s="11">
        <v>28115.432922169322</v>
      </c>
      <c r="H196" s="11">
        <v>28958.892900000003</v>
      </c>
      <c r="I196" s="6">
        <f>H196-G196</f>
        <v>843.45997783068015</v>
      </c>
      <c r="J196" s="17">
        <f>IFERROR(I196/G196,0)</f>
        <v>2.9999892947250435E-2</v>
      </c>
      <c r="K196" s="1">
        <f t="shared" si="220"/>
        <v>0</v>
      </c>
      <c r="L196" s="1">
        <f t="shared" si="221"/>
        <v>0</v>
      </c>
      <c r="N196" s="1">
        <f t="shared" si="222"/>
        <v>0</v>
      </c>
      <c r="O196" s="1">
        <f t="shared" si="223"/>
        <v>0</v>
      </c>
      <c r="P196" s="1"/>
      <c r="Q196" s="1">
        <f t="shared" si="224"/>
        <v>0</v>
      </c>
      <c r="R196" s="1">
        <f t="shared" si="225"/>
        <v>0</v>
      </c>
    </row>
    <row r="197" spans="2:18" x14ac:dyDescent="0.2">
      <c r="B197" s="8" t="s">
        <v>55</v>
      </c>
      <c r="C197" s="8" t="s">
        <v>1</v>
      </c>
      <c r="D197" s="10">
        <v>0</v>
      </c>
      <c r="E197" s="10">
        <v>0</v>
      </c>
      <c r="G197" s="11">
        <v>3000</v>
      </c>
      <c r="H197" s="11">
        <v>3000</v>
      </c>
      <c r="I197" s="6">
        <f>H197-G197</f>
        <v>0</v>
      </c>
      <c r="J197" s="17">
        <f>IFERROR(I197/G197,0)</f>
        <v>0</v>
      </c>
      <c r="K197" s="1">
        <f t="shared" si="220"/>
        <v>0</v>
      </c>
      <c r="L197" s="1">
        <f t="shared" si="221"/>
        <v>0</v>
      </c>
      <c r="N197" s="1">
        <f t="shared" si="222"/>
        <v>0</v>
      </c>
      <c r="O197" s="1">
        <f t="shared" si="223"/>
        <v>0</v>
      </c>
      <c r="P197" s="1"/>
      <c r="Q197" s="1">
        <f t="shared" si="224"/>
        <v>0</v>
      </c>
      <c r="R197" s="1">
        <f t="shared" si="225"/>
        <v>0</v>
      </c>
    </row>
    <row r="198" spans="2:18" x14ac:dyDescent="0.2">
      <c r="B198" s="8" t="s">
        <v>65</v>
      </c>
      <c r="C198" s="8" t="s">
        <v>2</v>
      </c>
      <c r="D198" s="10">
        <v>0</v>
      </c>
      <c r="E198" s="10">
        <v>0</v>
      </c>
      <c r="G198" s="11">
        <v>1.23</v>
      </c>
      <c r="H198" s="11">
        <v>1.23</v>
      </c>
      <c r="I198" s="6">
        <f t="shared" ref="I198:I201" si="226">H198-G198</f>
        <v>0</v>
      </c>
      <c r="J198" s="17">
        <f t="shared" ref="J198:J201" si="227">IFERROR(I198/G198,0)</f>
        <v>0</v>
      </c>
      <c r="K198" s="1">
        <f t="shared" ref="K198:K201" si="228">D198*G198</f>
        <v>0</v>
      </c>
      <c r="L198" s="1">
        <f t="shared" ref="L198:L201" si="229">E198*H198</f>
        <v>0</v>
      </c>
      <c r="N198" s="1">
        <f t="shared" si="222"/>
        <v>0</v>
      </c>
      <c r="O198" s="1">
        <f t="shared" si="223"/>
        <v>0</v>
      </c>
      <c r="P198" s="1"/>
      <c r="Q198" s="1">
        <f t="shared" si="224"/>
        <v>0</v>
      </c>
      <c r="R198" s="1">
        <f t="shared" si="225"/>
        <v>0</v>
      </c>
    </row>
    <row r="199" spans="2:18" x14ac:dyDescent="0.2">
      <c r="B199" s="8" t="s">
        <v>66</v>
      </c>
      <c r="C199" s="8" t="s">
        <v>2</v>
      </c>
      <c r="D199" s="10">
        <v>0</v>
      </c>
      <c r="E199" s="10">
        <v>0</v>
      </c>
      <c r="G199" s="11">
        <v>3.17</v>
      </c>
      <c r="H199" s="11">
        <v>3.17</v>
      </c>
      <c r="I199" s="6">
        <f t="shared" si="226"/>
        <v>0</v>
      </c>
      <c r="J199" s="17">
        <f t="shared" si="227"/>
        <v>0</v>
      </c>
      <c r="K199" s="1">
        <f t="shared" si="228"/>
        <v>0</v>
      </c>
      <c r="L199" s="1">
        <f t="shared" si="229"/>
        <v>0</v>
      </c>
      <c r="N199" s="1">
        <f t="shared" si="222"/>
        <v>0</v>
      </c>
      <c r="O199" s="1">
        <f t="shared" si="223"/>
        <v>0</v>
      </c>
      <c r="P199" s="1"/>
      <c r="Q199" s="1">
        <f t="shared" si="224"/>
        <v>0</v>
      </c>
      <c r="R199" s="1">
        <f t="shared" si="225"/>
        <v>0</v>
      </c>
    </row>
    <row r="200" spans="2:18" x14ac:dyDescent="0.2">
      <c r="B200" s="8" t="s">
        <v>67</v>
      </c>
      <c r="C200" s="8" t="s">
        <v>2</v>
      </c>
      <c r="D200" s="10">
        <v>0</v>
      </c>
      <c r="E200" s="10">
        <v>0</v>
      </c>
      <c r="G200" s="11">
        <v>1.22</v>
      </c>
      <c r="H200" s="11">
        <v>1.22</v>
      </c>
      <c r="I200" s="6">
        <f t="shared" si="226"/>
        <v>0</v>
      </c>
      <c r="J200" s="17">
        <f t="shared" si="227"/>
        <v>0</v>
      </c>
      <c r="K200" s="1">
        <f t="shared" si="228"/>
        <v>0</v>
      </c>
      <c r="L200" s="1">
        <f t="shared" si="229"/>
        <v>0</v>
      </c>
      <c r="N200" s="1">
        <f t="shared" ref="N200:N201" si="230">K200*$N$22</f>
        <v>0</v>
      </c>
      <c r="O200" s="1">
        <f t="shared" ref="O200:O201" si="231">L200*$O$22</f>
        <v>0</v>
      </c>
      <c r="P200" s="1"/>
      <c r="Q200" s="1">
        <f t="shared" ref="Q200:Q201" si="232">N200+K200</f>
        <v>0</v>
      </c>
      <c r="R200" s="1">
        <f t="shared" ref="R200:R201" si="233">O200+L200</f>
        <v>0</v>
      </c>
    </row>
    <row r="201" spans="2:18" x14ac:dyDescent="0.2">
      <c r="B201" s="8" t="s">
        <v>68</v>
      </c>
      <c r="C201" s="8" t="s">
        <v>2</v>
      </c>
      <c r="D201" s="10">
        <v>0</v>
      </c>
      <c r="E201" s="10">
        <v>0</v>
      </c>
      <c r="G201" s="11">
        <v>3.13</v>
      </c>
      <c r="H201" s="11">
        <v>3.13</v>
      </c>
      <c r="I201" s="6">
        <f t="shared" si="226"/>
        <v>0</v>
      </c>
      <c r="J201" s="17">
        <f t="shared" si="227"/>
        <v>0</v>
      </c>
      <c r="K201" s="1">
        <f t="shared" si="228"/>
        <v>0</v>
      </c>
      <c r="L201" s="1">
        <f t="shared" si="229"/>
        <v>0</v>
      </c>
      <c r="N201" s="1">
        <f t="shared" si="230"/>
        <v>0</v>
      </c>
      <c r="O201" s="1">
        <f t="shared" si="231"/>
        <v>0</v>
      </c>
      <c r="P201" s="1"/>
      <c r="Q201" s="1">
        <f t="shared" si="232"/>
        <v>0</v>
      </c>
      <c r="R201" s="1">
        <f t="shared" si="233"/>
        <v>0</v>
      </c>
    </row>
    <row r="202" spans="2:18" x14ac:dyDescent="0.2">
      <c r="B202" s="8" t="s">
        <v>9</v>
      </c>
      <c r="C202" s="8"/>
      <c r="D202" s="10"/>
      <c r="E202" s="10"/>
      <c r="J202" s="17"/>
      <c r="N202" s="1"/>
      <c r="O202" s="1"/>
      <c r="P202" s="1"/>
      <c r="Q202" s="1"/>
      <c r="R202" s="1"/>
    </row>
    <row r="203" spans="2:18" x14ac:dyDescent="0.2">
      <c r="B203" s="9" t="s">
        <v>10</v>
      </c>
      <c r="C203" s="8" t="s">
        <v>3</v>
      </c>
      <c r="D203" s="10">
        <v>28444.915597828844</v>
      </c>
      <c r="E203" s="10">
        <v>35008.222741761536</v>
      </c>
      <c r="G203" s="11">
        <v>12.240042156669393</v>
      </c>
      <c r="H203" s="11">
        <v>8.2002075829982104</v>
      </c>
      <c r="I203" s="6">
        <f>H203-G203</f>
        <v>-4.0398345736711825</v>
      </c>
      <c r="J203" s="17">
        <f>IFERROR(I203/G203,0)</f>
        <v>-0.3300507075026653</v>
      </c>
      <c r="K203" s="1">
        <f t="shared" ref="K203:L207" si="234">D203*G203</f>
        <v>348166.96606032783</v>
      </c>
      <c r="L203" s="1">
        <f t="shared" si="234"/>
        <v>287074.69359428337</v>
      </c>
      <c r="N203" s="1">
        <f t="shared" ref="N203:N207" si="235">K203*$N$22</f>
        <v>10192.387164125668</v>
      </c>
      <c r="O203" s="1">
        <f t="shared" ref="O203:O207" si="236">L203*$O$22</f>
        <v>8403.9461159812927</v>
      </c>
      <c r="P203" s="1"/>
      <c r="Q203" s="1">
        <f t="shared" ref="Q203:Q207" si="237">N203+K203</f>
        <v>358359.35322445352</v>
      </c>
      <c r="R203" s="1">
        <f t="shared" ref="R203:R207" si="238">O203+L203</f>
        <v>295478.63971026463</v>
      </c>
    </row>
    <row r="204" spans="2:18" x14ac:dyDescent="0.2">
      <c r="B204" s="9" t="s">
        <v>11</v>
      </c>
      <c r="C204" s="8" t="s">
        <v>3</v>
      </c>
      <c r="D204" s="10">
        <v>2387.3481504061938</v>
      </c>
      <c r="E204" s="10">
        <v>2239.0550839757743</v>
      </c>
      <c r="G204" s="11">
        <v>12.04849220116596</v>
      </c>
      <c r="H204" s="11">
        <v>8.1579692925376275</v>
      </c>
      <c r="I204" s="6">
        <f>H204-G204</f>
        <v>-3.8905229086283324</v>
      </c>
      <c r="J204" s="17">
        <f>IFERROR(I204/G204,0)</f>
        <v>-0.32290537634674632</v>
      </c>
      <c r="K204" s="1">
        <f t="shared" si="234"/>
        <v>28763.945571637003</v>
      </c>
      <c r="L204" s="1">
        <f t="shared" si="234"/>
        <v>18266.142619374627</v>
      </c>
      <c r="N204" s="1">
        <f t="shared" si="235"/>
        <v>842.04792014404779</v>
      </c>
      <c r="O204" s="1">
        <f t="shared" si="236"/>
        <v>534.73079217843895</v>
      </c>
      <c r="P204" s="1"/>
      <c r="Q204" s="1">
        <f t="shared" si="237"/>
        <v>29605.99349178105</v>
      </c>
      <c r="R204" s="1">
        <f t="shared" si="238"/>
        <v>18800.873411553064</v>
      </c>
    </row>
    <row r="205" spans="2:18" x14ac:dyDescent="0.2">
      <c r="B205" s="9" t="s">
        <v>12</v>
      </c>
      <c r="C205" s="8" t="s">
        <v>3</v>
      </c>
      <c r="D205" s="10">
        <v>0</v>
      </c>
      <c r="E205" s="10">
        <v>0</v>
      </c>
      <c r="G205" s="11">
        <v>0</v>
      </c>
      <c r="H205" s="11">
        <v>0</v>
      </c>
      <c r="I205" s="6">
        <f>H205-G205</f>
        <v>0</v>
      </c>
      <c r="J205" s="17">
        <f>IFERROR(I205/G205,0)</f>
        <v>0</v>
      </c>
      <c r="K205" s="1">
        <f t="shared" si="234"/>
        <v>0</v>
      </c>
      <c r="L205" s="1">
        <f t="shared" si="234"/>
        <v>0</v>
      </c>
      <c r="N205" s="1">
        <f t="shared" si="235"/>
        <v>0</v>
      </c>
      <c r="O205" s="1">
        <f t="shared" si="236"/>
        <v>0</v>
      </c>
      <c r="P205" s="1"/>
      <c r="Q205" s="1">
        <f t="shared" si="237"/>
        <v>0</v>
      </c>
      <c r="R205" s="1">
        <f t="shared" si="238"/>
        <v>0</v>
      </c>
    </row>
    <row r="206" spans="2:18" x14ac:dyDescent="0.2">
      <c r="B206" s="9" t="s">
        <v>13</v>
      </c>
      <c r="C206" s="8" t="s">
        <v>3</v>
      </c>
      <c r="D206" s="10">
        <v>0</v>
      </c>
      <c r="E206" s="10">
        <v>0</v>
      </c>
      <c r="G206" s="11">
        <v>0</v>
      </c>
      <c r="H206" s="11">
        <v>0</v>
      </c>
      <c r="I206" s="6">
        <f>H206-G206</f>
        <v>0</v>
      </c>
      <c r="J206" s="17">
        <f>IFERROR(I206/G206,0)</f>
        <v>0</v>
      </c>
      <c r="K206" s="1">
        <f t="shared" si="234"/>
        <v>0</v>
      </c>
      <c r="L206" s="1">
        <f t="shared" si="234"/>
        <v>0</v>
      </c>
      <c r="N206" s="1">
        <f t="shared" si="235"/>
        <v>0</v>
      </c>
      <c r="O206" s="1">
        <f t="shared" si="236"/>
        <v>0</v>
      </c>
      <c r="P206" s="1"/>
      <c r="Q206" s="1">
        <f t="shared" si="237"/>
        <v>0</v>
      </c>
      <c r="R206" s="1">
        <f t="shared" si="238"/>
        <v>0</v>
      </c>
    </row>
    <row r="207" spans="2:18" x14ac:dyDescent="0.2">
      <c r="B207" s="9" t="s">
        <v>14</v>
      </c>
      <c r="C207" s="8" t="s">
        <v>3</v>
      </c>
      <c r="D207" s="10">
        <v>0</v>
      </c>
      <c r="E207" s="10">
        <v>0</v>
      </c>
      <c r="G207" s="11">
        <v>0</v>
      </c>
      <c r="H207" s="11">
        <v>0</v>
      </c>
      <c r="I207" s="6">
        <f>H207-G207</f>
        <v>0</v>
      </c>
      <c r="J207" s="17">
        <f>IFERROR(I207/G207,0)</f>
        <v>0</v>
      </c>
      <c r="K207" s="1">
        <f t="shared" si="234"/>
        <v>0</v>
      </c>
      <c r="L207" s="1">
        <f t="shared" si="234"/>
        <v>0</v>
      </c>
      <c r="N207" s="1">
        <f t="shared" si="235"/>
        <v>0</v>
      </c>
      <c r="O207" s="1">
        <f t="shared" si="236"/>
        <v>0</v>
      </c>
      <c r="P207" s="1"/>
      <c r="Q207" s="1">
        <f t="shared" si="237"/>
        <v>0</v>
      </c>
      <c r="R207" s="1">
        <f t="shared" si="238"/>
        <v>0</v>
      </c>
    </row>
    <row r="208" spans="2:18" x14ac:dyDescent="0.2">
      <c r="B208" s="8" t="s">
        <v>57</v>
      </c>
      <c r="C208" s="8"/>
      <c r="D208" s="11"/>
      <c r="E208" s="11"/>
      <c r="F208" s="11"/>
      <c r="G208" s="11"/>
      <c r="H208" s="11"/>
      <c r="I208" s="6"/>
      <c r="J208" s="17"/>
      <c r="K208" s="1"/>
      <c r="L208" s="1"/>
    </row>
    <row r="209" spans="2:18" x14ac:dyDescent="0.2">
      <c r="B209" s="9" t="s">
        <v>10</v>
      </c>
      <c r="C209" s="8" t="s">
        <v>3</v>
      </c>
      <c r="D209" s="10">
        <v>0</v>
      </c>
      <c r="E209" s="10">
        <v>34941.353886893732</v>
      </c>
      <c r="G209" s="13"/>
      <c r="H209" s="13"/>
      <c r="I209" s="32"/>
      <c r="J209" s="33"/>
      <c r="K209" s="34"/>
      <c r="L209" s="34"/>
      <c r="M209" s="34"/>
      <c r="N209" s="34"/>
      <c r="O209" s="34"/>
      <c r="P209" s="34"/>
      <c r="Q209" s="34"/>
      <c r="R209" s="34"/>
    </row>
    <row r="210" spans="2:18" x14ac:dyDescent="0.2">
      <c r="B210" s="9" t="s">
        <v>11</v>
      </c>
      <c r="C210" s="8" t="s">
        <v>3</v>
      </c>
      <c r="D210" s="10">
        <v>0</v>
      </c>
      <c r="E210" s="10">
        <v>2239.0550839757743</v>
      </c>
      <c r="G210" s="13"/>
      <c r="H210" s="13"/>
      <c r="I210" s="32"/>
      <c r="J210" s="33"/>
      <c r="K210" s="34"/>
      <c r="L210" s="34"/>
      <c r="M210" s="34"/>
      <c r="N210" s="34"/>
      <c r="O210" s="34"/>
      <c r="P210" s="34"/>
      <c r="Q210" s="34"/>
      <c r="R210" s="34"/>
    </row>
    <row r="211" spans="2:18" x14ac:dyDescent="0.2">
      <c r="B211" s="9" t="s">
        <v>12</v>
      </c>
      <c r="C211" s="8" t="s">
        <v>3</v>
      </c>
      <c r="D211" s="10">
        <v>0</v>
      </c>
      <c r="E211" s="10">
        <v>0</v>
      </c>
      <c r="G211" s="13"/>
      <c r="H211" s="13"/>
      <c r="I211" s="32"/>
      <c r="J211" s="33"/>
      <c r="K211" s="34"/>
      <c r="L211" s="34"/>
      <c r="M211" s="34"/>
      <c r="N211" s="34"/>
      <c r="O211" s="34"/>
      <c r="P211" s="34"/>
      <c r="Q211" s="34"/>
      <c r="R211" s="34"/>
    </row>
    <row r="212" spans="2:18" x14ac:dyDescent="0.2">
      <c r="B212" s="9" t="s">
        <v>13</v>
      </c>
      <c r="C212" s="8" t="s">
        <v>3</v>
      </c>
      <c r="D212" s="10">
        <v>0</v>
      </c>
      <c r="E212" s="10">
        <v>0</v>
      </c>
      <c r="G212" s="13"/>
      <c r="H212" s="13"/>
      <c r="I212" s="32"/>
      <c r="J212" s="33"/>
      <c r="K212" s="34"/>
      <c r="L212" s="34"/>
      <c r="M212" s="34"/>
      <c r="N212" s="34"/>
      <c r="O212" s="34"/>
      <c r="P212" s="34"/>
      <c r="Q212" s="34"/>
      <c r="R212" s="34"/>
    </row>
    <row r="213" spans="2:18" x14ac:dyDescent="0.2">
      <c r="B213" s="9" t="s">
        <v>14</v>
      </c>
      <c r="C213" s="8" t="s">
        <v>3</v>
      </c>
      <c r="D213" s="10">
        <v>0</v>
      </c>
      <c r="E213" s="10">
        <v>0</v>
      </c>
      <c r="G213" s="13"/>
      <c r="H213" s="13"/>
      <c r="I213" s="32"/>
      <c r="J213" s="33"/>
      <c r="K213" s="34"/>
      <c r="L213" s="34"/>
      <c r="M213" s="34"/>
      <c r="N213" s="34"/>
      <c r="O213" s="34"/>
      <c r="P213" s="34"/>
      <c r="Q213" s="34"/>
      <c r="R213" s="34"/>
    </row>
    <row r="214" spans="2:18" x14ac:dyDescent="0.2">
      <c r="B214" s="8" t="s">
        <v>15</v>
      </c>
      <c r="C214" s="8"/>
      <c r="D214" s="10"/>
      <c r="E214" s="10"/>
      <c r="J214" s="17"/>
    </row>
    <row r="215" spans="2:18" x14ac:dyDescent="0.2">
      <c r="B215" s="9" t="s">
        <v>10</v>
      </c>
      <c r="C215" s="8" t="s">
        <v>3</v>
      </c>
      <c r="D215" s="10">
        <v>14193.524659628727</v>
      </c>
      <c r="E215" s="10">
        <v>15086.868922537853</v>
      </c>
      <c r="G215" s="11">
        <v>8.0067881407893697</v>
      </c>
      <c r="H215" s="11">
        <v>13.116327927165761</v>
      </c>
      <c r="I215" s="6">
        <f>H215-G215</f>
        <v>5.1095397863763914</v>
      </c>
      <c r="J215" s="17">
        <f>IFERROR(I215/G215,0)</f>
        <v>0.63815099095061789</v>
      </c>
      <c r="K215" s="1">
        <f t="shared" ref="K215:L219" si="239">D215*G215</f>
        <v>113644.54492071677</v>
      </c>
      <c r="L215" s="1">
        <f t="shared" si="239"/>
        <v>197884.32018217247</v>
      </c>
      <c r="N215" s="1">
        <f t="shared" ref="N215:N219" si="240">K215*$N$22</f>
        <v>3326.8785204685764</v>
      </c>
      <c r="O215" s="1">
        <f t="shared" ref="O215:O219" si="241">L215*$O$22</f>
        <v>5792.9493651532475</v>
      </c>
      <c r="P215" s="1"/>
      <c r="Q215" s="1">
        <f t="shared" ref="Q215:Q219" si="242">N215+K215</f>
        <v>116971.42344118534</v>
      </c>
      <c r="R215" s="1">
        <f t="shared" ref="R215:R219" si="243">O215+L215</f>
        <v>203677.2695473257</v>
      </c>
    </row>
    <row r="216" spans="2:18" x14ac:dyDescent="0.2">
      <c r="B216" s="9" t="s">
        <v>11</v>
      </c>
      <c r="C216" s="8" t="s">
        <v>3</v>
      </c>
      <c r="D216" s="10">
        <v>1261.6957251553322</v>
      </c>
      <c r="E216" s="10">
        <v>1010.7543932108026</v>
      </c>
      <c r="G216" s="11">
        <v>7.7577731986117113</v>
      </c>
      <c r="H216" s="11">
        <v>13.053214019408365</v>
      </c>
      <c r="I216" s="6">
        <f>H216-G216</f>
        <v>5.2954408207966539</v>
      </c>
      <c r="J216" s="17">
        <f>IFERROR(I216/G216,0)</f>
        <v>0.68259804524116496</v>
      </c>
      <c r="K216" s="1">
        <f t="shared" si="239"/>
        <v>9787.9492814130044</v>
      </c>
      <c r="L216" s="1">
        <f t="shared" si="239"/>
        <v>13193.593415637844</v>
      </c>
      <c r="N216" s="1">
        <f t="shared" si="240"/>
        <v>286.53657108210786</v>
      </c>
      <c r="O216" s="1">
        <f t="shared" si="241"/>
        <v>386.23483927805887</v>
      </c>
      <c r="P216" s="1"/>
      <c r="Q216" s="1">
        <f t="shared" si="242"/>
        <v>10074.485852495112</v>
      </c>
      <c r="R216" s="1">
        <f t="shared" si="243"/>
        <v>13579.828254915903</v>
      </c>
    </row>
    <row r="217" spans="2:18" x14ac:dyDescent="0.2">
      <c r="B217" s="9" t="s">
        <v>12</v>
      </c>
      <c r="C217" s="8" t="s">
        <v>3</v>
      </c>
      <c r="D217" s="10">
        <v>0</v>
      </c>
      <c r="E217" s="10">
        <v>0</v>
      </c>
      <c r="G217" s="11">
        <v>0</v>
      </c>
      <c r="H217" s="11">
        <v>0</v>
      </c>
      <c r="I217" s="6">
        <f>H217-G217</f>
        <v>0</v>
      </c>
      <c r="J217" s="17">
        <f>IFERROR(I217/G217,0)</f>
        <v>0</v>
      </c>
      <c r="K217" s="1">
        <f t="shared" si="239"/>
        <v>0</v>
      </c>
      <c r="L217" s="1">
        <f t="shared" si="239"/>
        <v>0</v>
      </c>
      <c r="N217" s="1">
        <f t="shared" si="240"/>
        <v>0</v>
      </c>
      <c r="O217" s="1">
        <f t="shared" si="241"/>
        <v>0</v>
      </c>
      <c r="P217" s="1"/>
      <c r="Q217" s="1">
        <f t="shared" si="242"/>
        <v>0</v>
      </c>
      <c r="R217" s="1">
        <f t="shared" si="243"/>
        <v>0</v>
      </c>
    </row>
    <row r="218" spans="2:18" x14ac:dyDescent="0.2">
      <c r="B218" s="9" t="s">
        <v>13</v>
      </c>
      <c r="C218" s="8" t="s">
        <v>3</v>
      </c>
      <c r="D218" s="10">
        <v>0</v>
      </c>
      <c r="E218" s="10">
        <v>0</v>
      </c>
      <c r="G218" s="11">
        <v>0</v>
      </c>
      <c r="H218" s="11">
        <v>0</v>
      </c>
      <c r="I218" s="6">
        <f>H218-G218</f>
        <v>0</v>
      </c>
      <c r="J218" s="17">
        <f>IFERROR(I218/G218,0)</f>
        <v>0</v>
      </c>
      <c r="K218" s="1">
        <f t="shared" si="239"/>
        <v>0</v>
      </c>
      <c r="L218" s="1">
        <f t="shared" si="239"/>
        <v>0</v>
      </c>
      <c r="N218" s="1">
        <f t="shared" si="240"/>
        <v>0</v>
      </c>
      <c r="O218" s="1">
        <f t="shared" si="241"/>
        <v>0</v>
      </c>
      <c r="P218" s="1"/>
      <c r="Q218" s="1">
        <f t="shared" si="242"/>
        <v>0</v>
      </c>
      <c r="R218" s="1">
        <f t="shared" si="243"/>
        <v>0</v>
      </c>
    </row>
    <row r="219" spans="2:18" x14ac:dyDescent="0.2">
      <c r="B219" s="9" t="s">
        <v>14</v>
      </c>
      <c r="C219" s="8" t="s">
        <v>3</v>
      </c>
      <c r="D219" s="10">
        <v>0</v>
      </c>
      <c r="E219" s="10">
        <v>0</v>
      </c>
      <c r="G219" s="11">
        <v>0</v>
      </c>
      <c r="H219" s="11">
        <v>0</v>
      </c>
      <c r="I219" s="6">
        <f>H219-G219</f>
        <v>0</v>
      </c>
      <c r="J219" s="17">
        <f>IFERROR(I219/G219,0)</f>
        <v>0</v>
      </c>
      <c r="K219" s="1">
        <f t="shared" si="239"/>
        <v>0</v>
      </c>
      <c r="L219" s="1">
        <f t="shared" si="239"/>
        <v>0</v>
      </c>
      <c r="N219" s="1">
        <f t="shared" si="240"/>
        <v>0</v>
      </c>
      <c r="O219" s="1">
        <f t="shared" si="241"/>
        <v>0</v>
      </c>
      <c r="P219" s="1"/>
      <c r="Q219" s="1">
        <f t="shared" si="242"/>
        <v>0</v>
      </c>
      <c r="R219" s="1">
        <f t="shared" si="243"/>
        <v>0</v>
      </c>
    </row>
    <row r="220" spans="2:18" x14ac:dyDescent="0.2">
      <c r="B220" s="8" t="s">
        <v>16</v>
      </c>
      <c r="C220" s="8"/>
      <c r="D220" s="10"/>
      <c r="E220" s="10"/>
      <c r="J220" s="17"/>
    </row>
    <row r="221" spans="2:18" x14ac:dyDescent="0.2">
      <c r="B221" s="9" t="s">
        <v>10</v>
      </c>
      <c r="C221" s="8" t="s">
        <v>3</v>
      </c>
      <c r="D221" s="10">
        <v>12027.559425244308</v>
      </c>
      <c r="E221" s="10">
        <v>18039.666335367456</v>
      </c>
      <c r="G221" s="11">
        <v>6.8191784165574516</v>
      </c>
      <c r="H221" s="11">
        <v>15.150259408681798</v>
      </c>
      <c r="I221" s="6">
        <f>H221-G221</f>
        <v>8.3310809921243454</v>
      </c>
      <c r="J221" s="17">
        <f>IFERROR(I221/G221,0)</f>
        <v>1.2217133037457837</v>
      </c>
      <c r="K221" s="1">
        <f t="shared" ref="K221:L225" si="244">D221*G221</f>
        <v>82018.07363648813</v>
      </c>
      <c r="L221" s="1">
        <f t="shared" si="244"/>
        <v>273305.62462688109</v>
      </c>
      <c r="N221" s="1">
        <f t="shared" ref="N221:N225" si="245">K221*$N$22</f>
        <v>2401.0318107376288</v>
      </c>
      <c r="O221" s="1">
        <f t="shared" ref="O221:O225" si="246">L221*$O$22</f>
        <v>8000.864561768034</v>
      </c>
      <c r="P221" s="1"/>
      <c r="Q221" s="1">
        <f t="shared" ref="Q221:Q225" si="247">N221+K221</f>
        <v>84419.105447225753</v>
      </c>
      <c r="R221" s="1">
        <f t="shared" ref="R221:R225" si="248">O221+L221</f>
        <v>281306.48918864911</v>
      </c>
    </row>
    <row r="222" spans="2:18" x14ac:dyDescent="0.2">
      <c r="B222" s="9" t="s">
        <v>11</v>
      </c>
      <c r="C222" s="8" t="s">
        <v>3</v>
      </c>
      <c r="D222" s="10">
        <v>886.98261607703125</v>
      </c>
      <c r="E222" s="10">
        <v>1069.5901812185955</v>
      </c>
      <c r="G222" s="11">
        <v>6.8000234210053252</v>
      </c>
      <c r="H222" s="11">
        <v>15.07735851140858</v>
      </c>
      <c r="I222" s="6">
        <f>H222-G222</f>
        <v>8.2773350904032554</v>
      </c>
      <c r="J222" s="17">
        <f>IFERROR(I222/G222,0)</f>
        <v>1.21725096781792</v>
      </c>
      <c r="K222" s="1">
        <f t="shared" si="244"/>
        <v>6031.5025633483874</v>
      </c>
      <c r="L222" s="1">
        <f t="shared" si="244"/>
        <v>16126.594622515237</v>
      </c>
      <c r="N222" s="1">
        <f t="shared" si="245"/>
        <v>176.56875953134266</v>
      </c>
      <c r="O222" s="1">
        <f t="shared" si="246"/>
        <v>472.09675832112617</v>
      </c>
      <c r="P222" s="1"/>
      <c r="Q222" s="1">
        <f t="shared" si="247"/>
        <v>6208.0713228797304</v>
      </c>
      <c r="R222" s="1">
        <f t="shared" si="248"/>
        <v>16598.691380836364</v>
      </c>
    </row>
    <row r="223" spans="2:18" x14ac:dyDescent="0.2">
      <c r="B223" s="9" t="s">
        <v>12</v>
      </c>
      <c r="C223" s="8" t="s">
        <v>3</v>
      </c>
      <c r="D223" s="10">
        <v>0</v>
      </c>
      <c r="E223" s="10">
        <v>0</v>
      </c>
      <c r="G223" s="11">
        <v>0</v>
      </c>
      <c r="H223" s="11">
        <v>0</v>
      </c>
      <c r="I223" s="6">
        <f>H223-G223</f>
        <v>0</v>
      </c>
      <c r="J223" s="17">
        <f>IFERROR(I223/G223,0)</f>
        <v>0</v>
      </c>
      <c r="K223" s="1">
        <f t="shared" si="244"/>
        <v>0</v>
      </c>
      <c r="L223" s="1">
        <f t="shared" si="244"/>
        <v>0</v>
      </c>
      <c r="N223" s="1">
        <f t="shared" si="245"/>
        <v>0</v>
      </c>
      <c r="O223" s="1">
        <f t="shared" si="246"/>
        <v>0</v>
      </c>
      <c r="P223" s="1"/>
      <c r="Q223" s="1">
        <f t="shared" si="247"/>
        <v>0</v>
      </c>
      <c r="R223" s="1">
        <f t="shared" si="248"/>
        <v>0</v>
      </c>
    </row>
    <row r="224" spans="2:18" x14ac:dyDescent="0.2">
      <c r="B224" s="9" t="s">
        <v>13</v>
      </c>
      <c r="C224" s="8" t="s">
        <v>3</v>
      </c>
      <c r="D224" s="10">
        <v>0</v>
      </c>
      <c r="E224" s="10">
        <v>0</v>
      </c>
      <c r="G224" s="11">
        <v>0</v>
      </c>
      <c r="H224" s="11">
        <v>0</v>
      </c>
      <c r="I224" s="6">
        <f>H224-G224</f>
        <v>0</v>
      </c>
      <c r="J224" s="17">
        <f>IFERROR(I224/G224,0)</f>
        <v>0</v>
      </c>
      <c r="K224" s="1">
        <f t="shared" si="244"/>
        <v>0</v>
      </c>
      <c r="L224" s="1">
        <f t="shared" si="244"/>
        <v>0</v>
      </c>
      <c r="N224" s="1">
        <f t="shared" si="245"/>
        <v>0</v>
      </c>
      <c r="O224" s="1">
        <f t="shared" si="246"/>
        <v>0</v>
      </c>
      <c r="P224" s="1"/>
      <c r="Q224" s="1">
        <f t="shared" si="247"/>
        <v>0</v>
      </c>
      <c r="R224" s="1">
        <f t="shared" si="248"/>
        <v>0</v>
      </c>
    </row>
    <row r="225" spans="2:18" x14ac:dyDescent="0.2">
      <c r="B225" s="9" t="s">
        <v>14</v>
      </c>
      <c r="C225" s="8" t="s">
        <v>3</v>
      </c>
      <c r="D225" s="10">
        <v>0</v>
      </c>
      <c r="E225" s="10">
        <v>0</v>
      </c>
      <c r="G225" s="11">
        <v>0</v>
      </c>
      <c r="H225" s="11">
        <v>0</v>
      </c>
      <c r="I225" s="6">
        <f>H225-G225</f>
        <v>0</v>
      </c>
      <c r="J225" s="17">
        <f>IFERROR(I225/G225,0)</f>
        <v>0</v>
      </c>
      <c r="K225" s="1">
        <f t="shared" si="244"/>
        <v>0</v>
      </c>
      <c r="L225" s="1">
        <f t="shared" si="244"/>
        <v>0</v>
      </c>
      <c r="N225" s="1">
        <f t="shared" si="245"/>
        <v>0</v>
      </c>
      <c r="O225" s="1">
        <f t="shared" si="246"/>
        <v>0</v>
      </c>
      <c r="P225" s="1"/>
      <c r="Q225" s="1">
        <f t="shared" si="247"/>
        <v>0</v>
      </c>
      <c r="R225" s="1">
        <f t="shared" si="248"/>
        <v>0</v>
      </c>
    </row>
    <row r="226" spans="2:18" x14ac:dyDescent="0.2">
      <c r="B226" s="8" t="s">
        <v>63</v>
      </c>
      <c r="C226" s="8"/>
      <c r="D226" s="10"/>
      <c r="E226" s="10"/>
      <c r="G226" s="10"/>
      <c r="H226" s="10"/>
      <c r="I226" s="6"/>
      <c r="J226" s="17"/>
      <c r="K226" s="1"/>
      <c r="L226" s="1"/>
    </row>
    <row r="227" spans="2:18" x14ac:dyDescent="0.2">
      <c r="B227" s="9" t="s">
        <v>10</v>
      </c>
      <c r="C227" s="8" t="s">
        <v>64</v>
      </c>
      <c r="D227" s="10">
        <v>0</v>
      </c>
      <c r="E227" s="10">
        <v>0</v>
      </c>
      <c r="G227" s="11">
        <v>0.25</v>
      </c>
      <c r="H227" s="11">
        <v>0.25</v>
      </c>
      <c r="I227" s="6">
        <f>H227-G227</f>
        <v>0</v>
      </c>
      <c r="J227" s="17">
        <f>IFERROR(I227/G227,0)</f>
        <v>0</v>
      </c>
      <c r="K227" s="1">
        <f t="shared" ref="K227:K231" si="249">D227*G227</f>
        <v>0</v>
      </c>
      <c r="L227" s="1">
        <f t="shared" ref="L227:L231" si="250">E227*H227</f>
        <v>0</v>
      </c>
      <c r="N227" s="1">
        <f t="shared" ref="N227:N231" si="251">K227*$N$22</f>
        <v>0</v>
      </c>
      <c r="O227" s="1">
        <f t="shared" ref="O227:O231" si="252">L227*$O$22</f>
        <v>0</v>
      </c>
      <c r="P227" s="1"/>
      <c r="Q227" s="1">
        <f t="shared" ref="Q227:Q231" si="253">N227+K227</f>
        <v>0</v>
      </c>
      <c r="R227" s="1">
        <f t="shared" ref="R227:R231" si="254">O227+L227</f>
        <v>0</v>
      </c>
    </row>
    <row r="228" spans="2:18" x14ac:dyDescent="0.2">
      <c r="B228" s="9" t="s">
        <v>11</v>
      </c>
      <c r="C228" s="8" t="s">
        <v>64</v>
      </c>
      <c r="D228" s="10">
        <v>0</v>
      </c>
      <c r="E228" s="10">
        <v>0</v>
      </c>
      <c r="G228" s="11">
        <v>0.25</v>
      </c>
      <c r="H228" s="11">
        <v>0.25</v>
      </c>
      <c r="I228" s="6">
        <f>H228-G228</f>
        <v>0</v>
      </c>
      <c r="J228" s="17">
        <f>IFERROR(I228/G228,0)</f>
        <v>0</v>
      </c>
      <c r="K228" s="1">
        <f t="shared" si="249"/>
        <v>0</v>
      </c>
      <c r="L228" s="1">
        <f t="shared" si="250"/>
        <v>0</v>
      </c>
      <c r="N228" s="1">
        <f t="shared" si="251"/>
        <v>0</v>
      </c>
      <c r="O228" s="1">
        <f t="shared" si="252"/>
        <v>0</v>
      </c>
      <c r="P228" s="1"/>
      <c r="Q228" s="1">
        <f t="shared" si="253"/>
        <v>0</v>
      </c>
      <c r="R228" s="1">
        <f t="shared" si="254"/>
        <v>0</v>
      </c>
    </row>
    <row r="229" spans="2:18" x14ac:dyDescent="0.2">
      <c r="B229" s="9" t="s">
        <v>12</v>
      </c>
      <c r="C229" s="8" t="s">
        <v>64</v>
      </c>
      <c r="D229" s="10">
        <v>0</v>
      </c>
      <c r="E229" s="10">
        <v>0</v>
      </c>
      <c r="G229" s="11">
        <v>0.25</v>
      </c>
      <c r="H229" s="11">
        <v>0.25</v>
      </c>
      <c r="I229" s="6">
        <f>H229-G229</f>
        <v>0</v>
      </c>
      <c r="J229" s="17">
        <f>IFERROR(I229/G229,0)</f>
        <v>0</v>
      </c>
      <c r="K229" s="1">
        <f t="shared" si="249"/>
        <v>0</v>
      </c>
      <c r="L229" s="1">
        <f t="shared" si="250"/>
        <v>0</v>
      </c>
      <c r="N229" s="1">
        <f t="shared" si="251"/>
        <v>0</v>
      </c>
      <c r="O229" s="1">
        <f t="shared" si="252"/>
        <v>0</v>
      </c>
      <c r="P229" s="1"/>
      <c r="Q229" s="1">
        <f t="shared" si="253"/>
        <v>0</v>
      </c>
      <c r="R229" s="1">
        <f t="shared" si="254"/>
        <v>0</v>
      </c>
    </row>
    <row r="230" spans="2:18" x14ac:dyDescent="0.2">
      <c r="B230" s="9" t="s">
        <v>13</v>
      </c>
      <c r="C230" s="8" t="s">
        <v>64</v>
      </c>
      <c r="D230" s="10">
        <v>0</v>
      </c>
      <c r="E230" s="10">
        <v>0</v>
      </c>
      <c r="G230" s="11">
        <v>0.25</v>
      </c>
      <c r="H230" s="11">
        <v>0.25</v>
      </c>
      <c r="I230" s="6">
        <f>H230-G230</f>
        <v>0</v>
      </c>
      <c r="J230" s="17">
        <f>IFERROR(I230/G230,0)</f>
        <v>0</v>
      </c>
      <c r="K230" s="1">
        <f t="shared" si="249"/>
        <v>0</v>
      </c>
      <c r="L230" s="1">
        <f t="shared" si="250"/>
        <v>0</v>
      </c>
      <c r="N230" s="1">
        <f t="shared" si="251"/>
        <v>0</v>
      </c>
      <c r="O230" s="1">
        <f t="shared" si="252"/>
        <v>0</v>
      </c>
      <c r="P230" s="1"/>
      <c r="Q230" s="1">
        <f t="shared" si="253"/>
        <v>0</v>
      </c>
      <c r="R230" s="1">
        <f t="shared" si="254"/>
        <v>0</v>
      </c>
    </row>
    <row r="231" spans="2:18" x14ac:dyDescent="0.2">
      <c r="B231" s="9" t="s">
        <v>14</v>
      </c>
      <c r="C231" s="8" t="s">
        <v>64</v>
      </c>
      <c r="D231" s="10">
        <v>0</v>
      </c>
      <c r="E231" s="10">
        <v>0</v>
      </c>
      <c r="G231" s="11">
        <v>0</v>
      </c>
      <c r="H231" s="11">
        <v>0</v>
      </c>
      <c r="I231" s="6">
        <f>H231-G231</f>
        <v>0</v>
      </c>
      <c r="J231" s="17">
        <f>IFERROR(I231/G231,0)</f>
        <v>0</v>
      </c>
      <c r="K231" s="1">
        <f t="shared" si="249"/>
        <v>0</v>
      </c>
      <c r="L231" s="1">
        <f t="shared" si="250"/>
        <v>0</v>
      </c>
      <c r="N231" s="1">
        <f t="shared" si="251"/>
        <v>0</v>
      </c>
      <c r="O231" s="1">
        <f t="shared" si="252"/>
        <v>0</v>
      </c>
      <c r="P231" s="1"/>
      <c r="Q231" s="1">
        <f t="shared" si="253"/>
        <v>0</v>
      </c>
      <c r="R231" s="1">
        <f t="shared" si="254"/>
        <v>0</v>
      </c>
    </row>
    <row r="232" spans="2:18" x14ac:dyDescent="0.2">
      <c r="B232" s="8" t="s">
        <v>49</v>
      </c>
      <c r="J232" s="17"/>
    </row>
    <row r="233" spans="2:18" x14ac:dyDescent="0.2">
      <c r="B233" s="9" t="s">
        <v>10</v>
      </c>
      <c r="C233" s="8" t="s">
        <v>6</v>
      </c>
      <c r="D233" s="10">
        <v>1425294.9761412113</v>
      </c>
      <c r="E233" s="10">
        <v>1544321.9408681334</v>
      </c>
      <c r="G233" s="38">
        <v>0</v>
      </c>
      <c r="H233" s="38">
        <v>0</v>
      </c>
      <c r="I233" s="29">
        <f t="shared" ref="I233:I237" si="255">H233-G233</f>
        <v>0</v>
      </c>
      <c r="J233" s="17">
        <f t="shared" ref="J233:J237" si="256">IFERROR(I233/G233,0)</f>
        <v>0</v>
      </c>
      <c r="K233" s="1">
        <f t="shared" ref="K233:K237" si="257">D233*G233</f>
        <v>0</v>
      </c>
      <c r="L233" s="1">
        <f t="shared" ref="L233:L237" si="258">E233*H233</f>
        <v>0</v>
      </c>
      <c r="N233" s="1">
        <f t="shared" ref="N233:N237" si="259">K233*$N$22</f>
        <v>0</v>
      </c>
      <c r="O233" s="1">
        <f t="shared" ref="O233:O237" si="260">L233*$O$22</f>
        <v>0</v>
      </c>
      <c r="P233" s="1"/>
      <c r="Q233" s="1">
        <f t="shared" ref="Q233:Q237" si="261">N233+K233</f>
        <v>0</v>
      </c>
      <c r="R233" s="1">
        <f t="shared" ref="R233:R237" si="262">O233+L233</f>
        <v>0</v>
      </c>
    </row>
    <row r="234" spans="2:18" x14ac:dyDescent="0.2">
      <c r="B234" s="9" t="s">
        <v>11</v>
      </c>
      <c r="C234" s="8" t="s">
        <v>6</v>
      </c>
      <c r="D234" s="10">
        <v>130834.85105233314</v>
      </c>
      <c r="E234" s="10">
        <v>97184.213485733388</v>
      </c>
      <c r="G234" s="38">
        <v>0</v>
      </c>
      <c r="H234" s="38">
        <v>0</v>
      </c>
      <c r="I234" s="29">
        <f t="shared" si="255"/>
        <v>0</v>
      </c>
      <c r="J234" s="17">
        <f t="shared" si="256"/>
        <v>0</v>
      </c>
      <c r="K234" s="1">
        <f t="shared" si="257"/>
        <v>0</v>
      </c>
      <c r="L234" s="1">
        <f t="shared" si="258"/>
        <v>0</v>
      </c>
      <c r="N234" s="1">
        <f t="shared" si="259"/>
        <v>0</v>
      </c>
      <c r="O234" s="1">
        <f t="shared" si="260"/>
        <v>0</v>
      </c>
      <c r="P234" s="1"/>
      <c r="Q234" s="1">
        <f t="shared" si="261"/>
        <v>0</v>
      </c>
      <c r="R234" s="1">
        <f t="shared" si="262"/>
        <v>0</v>
      </c>
    </row>
    <row r="235" spans="2:18" x14ac:dyDescent="0.2">
      <c r="B235" s="9" t="s">
        <v>12</v>
      </c>
      <c r="C235" s="8" t="s">
        <v>6</v>
      </c>
      <c r="D235" s="10">
        <v>0</v>
      </c>
      <c r="E235" s="10">
        <v>0</v>
      </c>
      <c r="G235" s="38">
        <v>0</v>
      </c>
      <c r="H235" s="38">
        <v>0</v>
      </c>
      <c r="I235" s="29">
        <f t="shared" si="255"/>
        <v>0</v>
      </c>
      <c r="J235" s="17">
        <f t="shared" si="256"/>
        <v>0</v>
      </c>
      <c r="K235" s="1">
        <f t="shared" si="257"/>
        <v>0</v>
      </c>
      <c r="L235" s="1">
        <f t="shared" si="258"/>
        <v>0</v>
      </c>
      <c r="N235" s="1">
        <f t="shared" si="259"/>
        <v>0</v>
      </c>
      <c r="O235" s="1">
        <f t="shared" si="260"/>
        <v>0</v>
      </c>
      <c r="P235" s="1"/>
      <c r="Q235" s="1">
        <f t="shared" si="261"/>
        <v>0</v>
      </c>
      <c r="R235" s="1">
        <f t="shared" si="262"/>
        <v>0</v>
      </c>
    </row>
    <row r="236" spans="2:18" x14ac:dyDescent="0.2">
      <c r="B236" s="9" t="s">
        <v>13</v>
      </c>
      <c r="C236" s="8" t="s">
        <v>6</v>
      </c>
      <c r="D236" s="10">
        <v>0</v>
      </c>
      <c r="E236" s="10">
        <v>0</v>
      </c>
      <c r="G236" s="38">
        <v>0</v>
      </c>
      <c r="H236" s="38">
        <v>0</v>
      </c>
      <c r="I236" s="29">
        <f t="shared" si="255"/>
        <v>0</v>
      </c>
      <c r="J236" s="17">
        <f t="shared" si="256"/>
        <v>0</v>
      </c>
      <c r="K236" s="1">
        <f t="shared" si="257"/>
        <v>0</v>
      </c>
      <c r="L236" s="1">
        <f t="shared" si="258"/>
        <v>0</v>
      </c>
      <c r="N236" s="1">
        <f t="shared" si="259"/>
        <v>0</v>
      </c>
      <c r="O236" s="1">
        <f t="shared" si="260"/>
        <v>0</v>
      </c>
      <c r="P236" s="1"/>
      <c r="Q236" s="1">
        <f t="shared" si="261"/>
        <v>0</v>
      </c>
      <c r="R236" s="1">
        <f t="shared" si="262"/>
        <v>0</v>
      </c>
    </row>
    <row r="237" spans="2:18" x14ac:dyDescent="0.2">
      <c r="B237" s="9" t="s">
        <v>14</v>
      </c>
      <c r="C237" s="8" t="s">
        <v>6</v>
      </c>
      <c r="D237" s="10">
        <v>0</v>
      </c>
      <c r="E237" s="10">
        <v>0</v>
      </c>
      <c r="G237" s="38">
        <v>0</v>
      </c>
      <c r="H237" s="38">
        <v>0</v>
      </c>
      <c r="I237" s="29">
        <f t="shared" si="255"/>
        <v>0</v>
      </c>
      <c r="J237" s="17">
        <f t="shared" si="256"/>
        <v>0</v>
      </c>
      <c r="K237" s="1">
        <f t="shared" si="257"/>
        <v>0</v>
      </c>
      <c r="L237" s="1">
        <f t="shared" si="258"/>
        <v>0</v>
      </c>
      <c r="N237" s="1">
        <f t="shared" si="259"/>
        <v>0</v>
      </c>
      <c r="O237" s="1">
        <f t="shared" si="260"/>
        <v>0</v>
      </c>
      <c r="P237" s="1"/>
      <c r="Q237" s="1">
        <f t="shared" si="261"/>
        <v>0</v>
      </c>
      <c r="R237" s="1">
        <f t="shared" si="262"/>
        <v>0</v>
      </c>
    </row>
    <row r="238" spans="2:18" x14ac:dyDescent="0.2">
      <c r="B238" s="8" t="s">
        <v>50</v>
      </c>
      <c r="C238" s="8"/>
      <c r="D238" s="12"/>
      <c r="E238" s="12"/>
      <c r="G238" s="38"/>
      <c r="H238" s="39"/>
      <c r="J238" s="17"/>
    </row>
    <row r="239" spans="2:18" x14ac:dyDescent="0.2">
      <c r="B239" s="9" t="s">
        <v>10</v>
      </c>
      <c r="C239" s="8" t="s">
        <v>6</v>
      </c>
      <c r="D239" s="10">
        <v>1615235.4820220508</v>
      </c>
      <c r="E239" s="10">
        <v>3072330.0395594477</v>
      </c>
      <c r="G239" s="38">
        <v>0</v>
      </c>
      <c r="H239" s="38">
        <v>0</v>
      </c>
      <c r="I239" s="29">
        <f t="shared" ref="I239:I243" si="263">H239-G239</f>
        <v>0</v>
      </c>
      <c r="J239" s="17">
        <f t="shared" ref="J239:J243" si="264">IFERROR(I239/G239,0)</f>
        <v>0</v>
      </c>
      <c r="K239" s="1">
        <f t="shared" ref="K239:K243" si="265">D239*G239</f>
        <v>0</v>
      </c>
      <c r="L239" s="1">
        <f t="shared" ref="L239:L243" si="266">E239*H239</f>
        <v>0</v>
      </c>
      <c r="N239" s="1">
        <f t="shared" ref="N239:N243" si="267">K239*$N$22</f>
        <v>0</v>
      </c>
      <c r="O239" s="1">
        <f t="shared" ref="O239:O243" si="268">L239*$O$22</f>
        <v>0</v>
      </c>
      <c r="P239" s="1"/>
      <c r="Q239" s="1">
        <f t="shared" ref="Q239:Q243" si="269">N239+K239</f>
        <v>0</v>
      </c>
      <c r="R239" s="1">
        <f t="shared" ref="R239:R243" si="270">O239+L239</f>
        <v>0</v>
      </c>
    </row>
    <row r="240" spans="2:18" x14ac:dyDescent="0.2">
      <c r="B240" s="9" t="s">
        <v>11</v>
      </c>
      <c r="C240" s="8" t="s">
        <v>6</v>
      </c>
      <c r="D240" s="10">
        <v>108055.60434970328</v>
      </c>
      <c r="E240" s="10">
        <v>160767.98653779563</v>
      </c>
      <c r="G240" s="38">
        <v>0</v>
      </c>
      <c r="H240" s="38">
        <v>0</v>
      </c>
      <c r="I240" s="29">
        <f t="shared" si="263"/>
        <v>0</v>
      </c>
      <c r="J240" s="17">
        <f t="shared" si="264"/>
        <v>0</v>
      </c>
      <c r="K240" s="1">
        <f t="shared" si="265"/>
        <v>0</v>
      </c>
      <c r="L240" s="1">
        <f t="shared" si="266"/>
        <v>0</v>
      </c>
      <c r="N240" s="1">
        <f t="shared" si="267"/>
        <v>0</v>
      </c>
      <c r="O240" s="1">
        <f t="shared" si="268"/>
        <v>0</v>
      </c>
      <c r="P240" s="1"/>
      <c r="Q240" s="1">
        <f t="shared" si="269"/>
        <v>0</v>
      </c>
      <c r="R240" s="1">
        <f t="shared" si="270"/>
        <v>0</v>
      </c>
    </row>
    <row r="241" spans="2:18" x14ac:dyDescent="0.2">
      <c r="B241" s="9" t="s">
        <v>12</v>
      </c>
      <c r="C241" s="8" t="s">
        <v>6</v>
      </c>
      <c r="D241" s="10">
        <v>0</v>
      </c>
      <c r="E241" s="10">
        <v>0</v>
      </c>
      <c r="G241" s="38">
        <v>0</v>
      </c>
      <c r="H241" s="38">
        <v>0</v>
      </c>
      <c r="I241" s="29">
        <f t="shared" si="263"/>
        <v>0</v>
      </c>
      <c r="J241" s="17">
        <f t="shared" si="264"/>
        <v>0</v>
      </c>
      <c r="K241" s="1">
        <f t="shared" si="265"/>
        <v>0</v>
      </c>
      <c r="L241" s="1">
        <f t="shared" si="266"/>
        <v>0</v>
      </c>
      <c r="N241" s="1">
        <f t="shared" si="267"/>
        <v>0</v>
      </c>
      <c r="O241" s="1">
        <f t="shared" si="268"/>
        <v>0</v>
      </c>
      <c r="P241" s="1"/>
      <c r="Q241" s="1">
        <f t="shared" si="269"/>
        <v>0</v>
      </c>
      <c r="R241" s="1">
        <f t="shared" si="270"/>
        <v>0</v>
      </c>
    </row>
    <row r="242" spans="2:18" x14ac:dyDescent="0.2">
      <c r="B242" s="9" t="s">
        <v>13</v>
      </c>
      <c r="C242" s="8" t="s">
        <v>6</v>
      </c>
      <c r="D242" s="10">
        <v>0</v>
      </c>
      <c r="E242" s="10">
        <v>0</v>
      </c>
      <c r="G242" s="38">
        <v>0</v>
      </c>
      <c r="H242" s="38">
        <v>0</v>
      </c>
      <c r="I242" s="29">
        <f t="shared" si="263"/>
        <v>0</v>
      </c>
      <c r="J242" s="17">
        <f t="shared" si="264"/>
        <v>0</v>
      </c>
      <c r="K242" s="1">
        <f t="shared" si="265"/>
        <v>0</v>
      </c>
      <c r="L242" s="1">
        <f t="shared" si="266"/>
        <v>0</v>
      </c>
      <c r="N242" s="1">
        <f t="shared" si="267"/>
        <v>0</v>
      </c>
      <c r="O242" s="1">
        <f t="shared" si="268"/>
        <v>0</v>
      </c>
      <c r="P242" s="1"/>
      <c r="Q242" s="1">
        <f t="shared" si="269"/>
        <v>0</v>
      </c>
      <c r="R242" s="1">
        <f t="shared" si="270"/>
        <v>0</v>
      </c>
    </row>
    <row r="243" spans="2:18" x14ac:dyDescent="0.2">
      <c r="B243" s="9" t="s">
        <v>14</v>
      </c>
      <c r="C243" s="8" t="s">
        <v>6</v>
      </c>
      <c r="D243" s="10">
        <v>0</v>
      </c>
      <c r="E243" s="10">
        <v>0</v>
      </c>
      <c r="G243" s="38">
        <v>0</v>
      </c>
      <c r="H243" s="38">
        <v>0</v>
      </c>
      <c r="I243" s="29">
        <f t="shared" si="263"/>
        <v>0</v>
      </c>
      <c r="J243" s="17">
        <f t="shared" si="264"/>
        <v>0</v>
      </c>
      <c r="K243" s="1">
        <f t="shared" si="265"/>
        <v>0</v>
      </c>
      <c r="L243" s="1">
        <f t="shared" si="266"/>
        <v>0</v>
      </c>
      <c r="N243" s="1">
        <f t="shared" si="267"/>
        <v>0</v>
      </c>
      <c r="O243" s="1">
        <f t="shared" si="268"/>
        <v>0</v>
      </c>
      <c r="P243" s="1"/>
      <c r="Q243" s="1">
        <f t="shared" si="269"/>
        <v>0</v>
      </c>
      <c r="R243" s="1">
        <f t="shared" si="270"/>
        <v>0</v>
      </c>
    </row>
    <row r="244" spans="2:18" x14ac:dyDescent="0.2">
      <c r="B244" s="8" t="s">
        <v>51</v>
      </c>
      <c r="C244" s="8"/>
      <c r="D244" s="12"/>
      <c r="E244" s="12"/>
      <c r="G244" s="38"/>
      <c r="H244" s="39"/>
      <c r="J244" s="17"/>
    </row>
    <row r="245" spans="2:18" x14ac:dyDescent="0.2">
      <c r="B245" s="9" t="s">
        <v>10</v>
      </c>
      <c r="C245" s="8" t="s">
        <v>6</v>
      </c>
      <c r="D245" s="10">
        <v>2770694.623122836</v>
      </c>
      <c r="E245" s="10">
        <v>1934735.9275946028</v>
      </c>
      <c r="G245" s="38">
        <v>0</v>
      </c>
      <c r="H245" s="38">
        <v>0</v>
      </c>
      <c r="I245" s="29">
        <f t="shared" ref="I245:I249" si="271">H245-G245</f>
        <v>0</v>
      </c>
      <c r="J245" s="17">
        <f t="shared" ref="J245:J249" si="272">IFERROR(I245/G245,0)</f>
        <v>0</v>
      </c>
      <c r="K245" s="1">
        <f t="shared" ref="K245:K249" si="273">D245*G245</f>
        <v>0</v>
      </c>
      <c r="L245" s="1">
        <f t="shared" ref="L245:L249" si="274">E245*H245</f>
        <v>0</v>
      </c>
      <c r="N245" s="1">
        <f t="shared" ref="N245:N249" si="275">K245*$N$22</f>
        <v>0</v>
      </c>
      <c r="O245" s="1">
        <f t="shared" ref="O245:O249" si="276">L245*$O$22</f>
        <v>0</v>
      </c>
      <c r="P245" s="1"/>
      <c r="Q245" s="1">
        <f t="shared" ref="Q245:Q249" si="277">N245+K245</f>
        <v>0</v>
      </c>
      <c r="R245" s="1">
        <f t="shared" ref="R245:R249" si="278">O245+L245</f>
        <v>0</v>
      </c>
    </row>
    <row r="246" spans="2:18" x14ac:dyDescent="0.2">
      <c r="B246" s="9" t="s">
        <v>11</v>
      </c>
      <c r="C246" s="8" t="s">
        <v>6</v>
      </c>
      <c r="D246" s="10">
        <v>185104.50761025399</v>
      </c>
      <c r="E246" s="10">
        <v>80980.89195428777</v>
      </c>
      <c r="G246" s="38">
        <v>0</v>
      </c>
      <c r="H246" s="38">
        <v>0</v>
      </c>
      <c r="I246" s="29">
        <f t="shared" si="271"/>
        <v>0</v>
      </c>
      <c r="J246" s="17">
        <f t="shared" si="272"/>
        <v>0</v>
      </c>
      <c r="K246" s="1">
        <f t="shared" si="273"/>
        <v>0</v>
      </c>
      <c r="L246" s="1">
        <f t="shared" si="274"/>
        <v>0</v>
      </c>
      <c r="N246" s="1">
        <f t="shared" si="275"/>
        <v>0</v>
      </c>
      <c r="O246" s="1">
        <f t="shared" si="276"/>
        <v>0</v>
      </c>
      <c r="P246" s="1"/>
      <c r="Q246" s="1">
        <f t="shared" si="277"/>
        <v>0</v>
      </c>
      <c r="R246" s="1">
        <f t="shared" si="278"/>
        <v>0</v>
      </c>
    </row>
    <row r="247" spans="2:18" x14ac:dyDescent="0.2">
      <c r="B247" s="9" t="s">
        <v>12</v>
      </c>
      <c r="C247" s="8" t="s">
        <v>6</v>
      </c>
      <c r="D247" s="10">
        <v>0</v>
      </c>
      <c r="E247" s="10">
        <v>0</v>
      </c>
      <c r="G247" s="38">
        <v>0</v>
      </c>
      <c r="H247" s="38">
        <v>0</v>
      </c>
      <c r="I247" s="29">
        <f t="shared" si="271"/>
        <v>0</v>
      </c>
      <c r="J247" s="17">
        <f t="shared" si="272"/>
        <v>0</v>
      </c>
      <c r="K247" s="1">
        <f t="shared" si="273"/>
        <v>0</v>
      </c>
      <c r="L247" s="1">
        <f t="shared" si="274"/>
        <v>0</v>
      </c>
      <c r="N247" s="1">
        <f t="shared" si="275"/>
        <v>0</v>
      </c>
      <c r="O247" s="1">
        <f t="shared" si="276"/>
        <v>0</v>
      </c>
      <c r="P247" s="1"/>
      <c r="Q247" s="1">
        <f t="shared" si="277"/>
        <v>0</v>
      </c>
      <c r="R247" s="1">
        <f t="shared" si="278"/>
        <v>0</v>
      </c>
    </row>
    <row r="248" spans="2:18" x14ac:dyDescent="0.2">
      <c r="B248" s="9" t="s">
        <v>13</v>
      </c>
      <c r="C248" s="8" t="s">
        <v>6</v>
      </c>
      <c r="D248" s="10">
        <v>0</v>
      </c>
      <c r="E248" s="10">
        <v>0</v>
      </c>
      <c r="G248" s="38">
        <v>0</v>
      </c>
      <c r="H248" s="38">
        <v>0</v>
      </c>
      <c r="I248" s="29">
        <f t="shared" si="271"/>
        <v>0</v>
      </c>
      <c r="J248" s="17">
        <f t="shared" si="272"/>
        <v>0</v>
      </c>
      <c r="K248" s="1">
        <f t="shared" si="273"/>
        <v>0</v>
      </c>
      <c r="L248" s="1">
        <f t="shared" si="274"/>
        <v>0</v>
      </c>
      <c r="N248" s="1">
        <f t="shared" si="275"/>
        <v>0</v>
      </c>
      <c r="O248" s="1">
        <f t="shared" si="276"/>
        <v>0</v>
      </c>
      <c r="P248" s="1"/>
      <c r="Q248" s="1">
        <f t="shared" si="277"/>
        <v>0</v>
      </c>
      <c r="R248" s="1">
        <f t="shared" si="278"/>
        <v>0</v>
      </c>
    </row>
    <row r="249" spans="2:18" x14ac:dyDescent="0.2">
      <c r="B249" s="9" t="s">
        <v>14</v>
      </c>
      <c r="C249" s="8" t="s">
        <v>6</v>
      </c>
      <c r="D249" s="10">
        <v>0</v>
      </c>
      <c r="E249" s="10">
        <v>0</v>
      </c>
      <c r="G249" s="38">
        <v>0</v>
      </c>
      <c r="H249" s="38">
        <v>0</v>
      </c>
      <c r="I249" s="29">
        <f t="shared" si="271"/>
        <v>0</v>
      </c>
      <c r="J249" s="17">
        <f t="shared" si="272"/>
        <v>0</v>
      </c>
      <c r="K249" s="1">
        <f t="shared" si="273"/>
        <v>0</v>
      </c>
      <c r="L249" s="1">
        <f t="shared" si="274"/>
        <v>0</v>
      </c>
      <c r="N249" s="1">
        <f t="shared" si="275"/>
        <v>0</v>
      </c>
      <c r="O249" s="1">
        <f t="shared" si="276"/>
        <v>0</v>
      </c>
      <c r="P249" s="1"/>
      <c r="Q249" s="1">
        <f t="shared" si="277"/>
        <v>0</v>
      </c>
      <c r="R249" s="1">
        <f t="shared" si="278"/>
        <v>0</v>
      </c>
    </row>
    <row r="250" spans="2:18" x14ac:dyDescent="0.2">
      <c r="B250" s="8" t="s">
        <v>52</v>
      </c>
      <c r="C250" s="8"/>
      <c r="D250" s="12"/>
      <c r="E250" s="12"/>
      <c r="G250" s="38"/>
      <c r="H250" s="39"/>
      <c r="J250" s="17"/>
    </row>
    <row r="251" spans="2:18" x14ac:dyDescent="0.2">
      <c r="B251" s="9" t="s">
        <v>10</v>
      </c>
      <c r="C251" s="8" t="s">
        <v>6</v>
      </c>
      <c r="D251" s="10">
        <v>529526.95435761963</v>
      </c>
      <c r="E251" s="10">
        <v>1857991.5658844882</v>
      </c>
      <c r="G251" s="38">
        <v>0</v>
      </c>
      <c r="H251" s="38">
        <v>0</v>
      </c>
      <c r="I251" s="29">
        <f t="shared" ref="I251:I255" si="279">H251-G251</f>
        <v>0</v>
      </c>
      <c r="J251" s="17">
        <f t="shared" ref="J251:J255" si="280">IFERROR(I251/G251,0)</f>
        <v>0</v>
      </c>
      <c r="K251" s="1">
        <f t="shared" ref="K251:K255" si="281">D251*G251</f>
        <v>0</v>
      </c>
      <c r="L251" s="1">
        <f t="shared" ref="L251:L255" si="282">E251*H251</f>
        <v>0</v>
      </c>
      <c r="N251" s="1">
        <f t="shared" ref="N251:N255" si="283">K251*$N$22</f>
        <v>0</v>
      </c>
      <c r="O251" s="1">
        <f t="shared" ref="O251:O255" si="284">L251*$O$22</f>
        <v>0</v>
      </c>
      <c r="P251" s="1"/>
      <c r="Q251" s="1">
        <f t="shared" ref="Q251:Q255" si="285">N251+K251</f>
        <v>0</v>
      </c>
      <c r="R251" s="1">
        <f t="shared" ref="R251:R255" si="286">O251+L251</f>
        <v>0</v>
      </c>
    </row>
    <row r="252" spans="2:18" x14ac:dyDescent="0.2">
      <c r="B252" s="9" t="s">
        <v>11</v>
      </c>
      <c r="C252" s="8" t="s">
        <v>6</v>
      </c>
      <c r="D252" s="10">
        <v>35762.592042489116</v>
      </c>
      <c r="E252" s="10">
        <v>94538.80190623067</v>
      </c>
      <c r="G252" s="38">
        <v>0</v>
      </c>
      <c r="H252" s="38">
        <v>0</v>
      </c>
      <c r="I252" s="29">
        <f t="shared" si="279"/>
        <v>0</v>
      </c>
      <c r="J252" s="17">
        <f t="shared" si="280"/>
        <v>0</v>
      </c>
      <c r="K252" s="1">
        <f t="shared" si="281"/>
        <v>0</v>
      </c>
      <c r="L252" s="1">
        <f t="shared" si="282"/>
        <v>0</v>
      </c>
      <c r="N252" s="1">
        <f t="shared" si="283"/>
        <v>0</v>
      </c>
      <c r="O252" s="1">
        <f t="shared" si="284"/>
        <v>0</v>
      </c>
      <c r="P252" s="1"/>
      <c r="Q252" s="1">
        <f t="shared" si="285"/>
        <v>0</v>
      </c>
      <c r="R252" s="1">
        <f t="shared" si="286"/>
        <v>0</v>
      </c>
    </row>
    <row r="253" spans="2:18" x14ac:dyDescent="0.2">
      <c r="B253" s="9" t="s">
        <v>12</v>
      </c>
      <c r="C253" s="8" t="s">
        <v>6</v>
      </c>
      <c r="D253" s="10">
        <v>0</v>
      </c>
      <c r="E253" s="10">
        <v>0</v>
      </c>
      <c r="G253" s="38">
        <v>0</v>
      </c>
      <c r="H253" s="38">
        <v>0</v>
      </c>
      <c r="I253" s="29">
        <f t="shared" si="279"/>
        <v>0</v>
      </c>
      <c r="J253" s="17">
        <f t="shared" si="280"/>
        <v>0</v>
      </c>
      <c r="K253" s="1">
        <f t="shared" si="281"/>
        <v>0</v>
      </c>
      <c r="L253" s="1">
        <f t="shared" si="282"/>
        <v>0</v>
      </c>
      <c r="N253" s="1">
        <f t="shared" si="283"/>
        <v>0</v>
      </c>
      <c r="O253" s="1">
        <f t="shared" si="284"/>
        <v>0</v>
      </c>
      <c r="P253" s="1"/>
      <c r="Q253" s="1">
        <f t="shared" si="285"/>
        <v>0</v>
      </c>
      <c r="R253" s="1">
        <f t="shared" si="286"/>
        <v>0</v>
      </c>
    </row>
    <row r="254" spans="2:18" x14ac:dyDescent="0.2">
      <c r="B254" s="9" t="s">
        <v>13</v>
      </c>
      <c r="C254" s="8" t="s">
        <v>6</v>
      </c>
      <c r="D254" s="10">
        <v>0</v>
      </c>
      <c r="E254" s="10">
        <v>0</v>
      </c>
      <c r="G254" s="38">
        <v>0</v>
      </c>
      <c r="H254" s="38">
        <v>0</v>
      </c>
      <c r="I254" s="29">
        <f t="shared" si="279"/>
        <v>0</v>
      </c>
      <c r="J254" s="17">
        <f t="shared" si="280"/>
        <v>0</v>
      </c>
      <c r="K254" s="1">
        <f t="shared" si="281"/>
        <v>0</v>
      </c>
      <c r="L254" s="1">
        <f t="shared" si="282"/>
        <v>0</v>
      </c>
      <c r="N254" s="1">
        <f t="shared" si="283"/>
        <v>0</v>
      </c>
      <c r="O254" s="1">
        <f t="shared" si="284"/>
        <v>0</v>
      </c>
      <c r="P254" s="1"/>
      <c r="Q254" s="1">
        <f t="shared" si="285"/>
        <v>0</v>
      </c>
      <c r="R254" s="1">
        <f t="shared" si="286"/>
        <v>0</v>
      </c>
    </row>
    <row r="255" spans="2:18" x14ac:dyDescent="0.2">
      <c r="B255" s="9" t="s">
        <v>14</v>
      </c>
      <c r="C255" s="8" t="s">
        <v>6</v>
      </c>
      <c r="D255" s="10">
        <v>0</v>
      </c>
      <c r="E255" s="10">
        <v>0</v>
      </c>
      <c r="G255" s="38">
        <v>0</v>
      </c>
      <c r="H255" s="38">
        <v>0</v>
      </c>
      <c r="I255" s="29">
        <f t="shared" si="279"/>
        <v>0</v>
      </c>
      <c r="J255" s="17">
        <f t="shared" si="280"/>
        <v>0</v>
      </c>
      <c r="K255" s="1">
        <f t="shared" si="281"/>
        <v>0</v>
      </c>
      <c r="L255" s="1">
        <f t="shared" si="282"/>
        <v>0</v>
      </c>
      <c r="N255" s="1">
        <f t="shared" si="283"/>
        <v>0</v>
      </c>
      <c r="O255" s="1">
        <f t="shared" si="284"/>
        <v>0</v>
      </c>
      <c r="P255" s="1"/>
      <c r="Q255" s="1">
        <f t="shared" si="285"/>
        <v>0</v>
      </c>
      <c r="R255" s="1">
        <f t="shared" si="286"/>
        <v>0</v>
      </c>
    </row>
    <row r="256" spans="2:18" x14ac:dyDescent="0.2">
      <c r="B256" s="8" t="s">
        <v>53</v>
      </c>
      <c r="C256" s="8"/>
      <c r="D256" s="12"/>
      <c r="E256" s="12"/>
      <c r="G256" s="38"/>
      <c r="H256" s="39"/>
      <c r="J256" s="17"/>
    </row>
    <row r="257" spans="2:18" x14ac:dyDescent="0.2">
      <c r="B257" s="9" t="s">
        <v>10</v>
      </c>
      <c r="C257" s="8" t="s">
        <v>6</v>
      </c>
      <c r="D257" s="10">
        <v>2188765.6398873162</v>
      </c>
      <c r="E257" s="10">
        <v>3357161.277602992</v>
      </c>
      <c r="G257" s="38">
        <v>0</v>
      </c>
      <c r="H257" s="38">
        <v>0</v>
      </c>
      <c r="I257" s="29">
        <f t="shared" ref="I257:I261" si="287">H257-G257</f>
        <v>0</v>
      </c>
      <c r="J257" s="17">
        <f t="shared" ref="J257:J261" si="288">IFERROR(I257/G257,0)</f>
        <v>0</v>
      </c>
      <c r="K257" s="1">
        <f t="shared" ref="K257:K261" si="289">D257*G257</f>
        <v>0</v>
      </c>
      <c r="L257" s="1">
        <f t="shared" ref="L257:L261" si="290">E257*H257</f>
        <v>0</v>
      </c>
      <c r="N257" s="1">
        <f t="shared" ref="N257:N261" si="291">K257*$N$22</f>
        <v>0</v>
      </c>
      <c r="O257" s="1">
        <f t="shared" ref="O257:O261" si="292">L257*$O$22</f>
        <v>0</v>
      </c>
      <c r="P257" s="1"/>
      <c r="Q257" s="1">
        <f t="shared" ref="Q257:Q261" si="293">N257+K257</f>
        <v>0</v>
      </c>
      <c r="R257" s="1">
        <f t="shared" ref="R257:R261" si="294">O257+L257</f>
        <v>0</v>
      </c>
    </row>
    <row r="258" spans="2:18" x14ac:dyDescent="0.2">
      <c r="B258" s="9" t="s">
        <v>11</v>
      </c>
      <c r="C258" s="8" t="s">
        <v>6</v>
      </c>
      <c r="D258" s="10">
        <v>159273.94447811431</v>
      </c>
      <c r="E258" s="10">
        <v>177615.93228581487</v>
      </c>
      <c r="G258" s="38">
        <v>0</v>
      </c>
      <c r="H258" s="38">
        <v>0</v>
      </c>
      <c r="I258" s="29">
        <f t="shared" si="287"/>
        <v>0</v>
      </c>
      <c r="J258" s="17">
        <f t="shared" si="288"/>
        <v>0</v>
      </c>
      <c r="K258" s="1">
        <f t="shared" si="289"/>
        <v>0</v>
      </c>
      <c r="L258" s="1">
        <f t="shared" si="290"/>
        <v>0</v>
      </c>
      <c r="N258" s="1">
        <f t="shared" si="291"/>
        <v>0</v>
      </c>
      <c r="O258" s="1">
        <f t="shared" si="292"/>
        <v>0</v>
      </c>
      <c r="P258" s="1"/>
      <c r="Q258" s="1">
        <f t="shared" si="293"/>
        <v>0</v>
      </c>
      <c r="R258" s="1">
        <f t="shared" si="294"/>
        <v>0</v>
      </c>
    </row>
    <row r="259" spans="2:18" x14ac:dyDescent="0.2">
      <c r="B259" s="9" t="s">
        <v>12</v>
      </c>
      <c r="C259" s="8" t="s">
        <v>6</v>
      </c>
      <c r="D259" s="10">
        <v>0</v>
      </c>
      <c r="E259" s="10">
        <v>0</v>
      </c>
      <c r="G259" s="38">
        <v>0</v>
      </c>
      <c r="H259" s="38">
        <v>0</v>
      </c>
      <c r="I259" s="29">
        <f t="shared" si="287"/>
        <v>0</v>
      </c>
      <c r="J259" s="17">
        <f t="shared" si="288"/>
        <v>0</v>
      </c>
      <c r="K259" s="1">
        <f t="shared" si="289"/>
        <v>0</v>
      </c>
      <c r="L259" s="1">
        <f t="shared" si="290"/>
        <v>0</v>
      </c>
      <c r="N259" s="1">
        <f t="shared" si="291"/>
        <v>0</v>
      </c>
      <c r="O259" s="1">
        <f t="shared" si="292"/>
        <v>0</v>
      </c>
      <c r="P259" s="1"/>
      <c r="Q259" s="1">
        <f t="shared" si="293"/>
        <v>0</v>
      </c>
      <c r="R259" s="1">
        <f t="shared" si="294"/>
        <v>0</v>
      </c>
    </row>
    <row r="260" spans="2:18" x14ac:dyDescent="0.2">
      <c r="B260" s="9" t="s">
        <v>13</v>
      </c>
      <c r="C260" s="8" t="s">
        <v>6</v>
      </c>
      <c r="D260" s="10">
        <v>0</v>
      </c>
      <c r="E260" s="10">
        <v>0</v>
      </c>
      <c r="G260" s="38">
        <v>0</v>
      </c>
      <c r="H260" s="38">
        <v>0</v>
      </c>
      <c r="I260" s="29">
        <f t="shared" si="287"/>
        <v>0</v>
      </c>
      <c r="J260" s="17">
        <f t="shared" si="288"/>
        <v>0</v>
      </c>
      <c r="K260" s="1">
        <f t="shared" si="289"/>
        <v>0</v>
      </c>
      <c r="L260" s="1">
        <f t="shared" si="290"/>
        <v>0</v>
      </c>
      <c r="N260" s="1">
        <f t="shared" si="291"/>
        <v>0</v>
      </c>
      <c r="O260" s="1">
        <f t="shared" si="292"/>
        <v>0</v>
      </c>
      <c r="P260" s="1"/>
      <c r="Q260" s="1">
        <f t="shared" si="293"/>
        <v>0</v>
      </c>
      <c r="R260" s="1">
        <f t="shared" si="294"/>
        <v>0</v>
      </c>
    </row>
    <row r="261" spans="2:18" x14ac:dyDescent="0.2">
      <c r="B261" s="9" t="s">
        <v>14</v>
      </c>
      <c r="C261" s="8" t="s">
        <v>6</v>
      </c>
      <c r="D261" s="10">
        <v>0</v>
      </c>
      <c r="E261" s="10">
        <v>0</v>
      </c>
      <c r="G261" s="38">
        <v>0</v>
      </c>
      <c r="H261" s="38">
        <v>0</v>
      </c>
      <c r="I261" s="29">
        <f t="shared" si="287"/>
        <v>0</v>
      </c>
      <c r="J261" s="17">
        <f t="shared" si="288"/>
        <v>0</v>
      </c>
      <c r="K261" s="1">
        <f t="shared" si="289"/>
        <v>0</v>
      </c>
      <c r="L261" s="1">
        <f t="shared" si="290"/>
        <v>0</v>
      </c>
      <c r="N261" s="1">
        <f t="shared" si="291"/>
        <v>0</v>
      </c>
      <c r="O261" s="1">
        <f t="shared" si="292"/>
        <v>0</v>
      </c>
      <c r="P261" s="1"/>
      <c r="Q261" s="1">
        <f t="shared" si="293"/>
        <v>0</v>
      </c>
      <c r="R261" s="1">
        <f t="shared" si="294"/>
        <v>0</v>
      </c>
    </row>
    <row r="262" spans="2:18" x14ac:dyDescent="0.2">
      <c r="B262" s="8" t="s">
        <v>54</v>
      </c>
      <c r="C262" s="8"/>
      <c r="D262" s="12"/>
      <c r="E262" s="12"/>
      <c r="G262" s="38"/>
      <c r="H262" s="39"/>
      <c r="J262" s="17"/>
    </row>
    <row r="263" spans="2:18" x14ac:dyDescent="0.2">
      <c r="B263" s="9" t="s">
        <v>10</v>
      </c>
      <c r="C263" s="8" t="s">
        <v>6</v>
      </c>
      <c r="D263" s="10">
        <v>2815818.8072269773</v>
      </c>
      <c r="E263" s="10">
        <v>2784811.611672949</v>
      </c>
      <c r="G263" s="38">
        <v>0</v>
      </c>
      <c r="H263" s="38">
        <v>0</v>
      </c>
      <c r="I263" s="29">
        <f t="shared" ref="I263:I267" si="295">H263-G263</f>
        <v>0</v>
      </c>
      <c r="J263" s="17">
        <f t="shared" ref="J263:J267" si="296">IFERROR(I263/G263,0)</f>
        <v>0</v>
      </c>
      <c r="K263" s="1">
        <f t="shared" ref="K263:K267" si="297">D263*G263</f>
        <v>0</v>
      </c>
      <c r="L263" s="1">
        <f t="shared" ref="L263:L267" si="298">E263*H263</f>
        <v>0</v>
      </c>
      <c r="N263" s="1">
        <f t="shared" ref="N263:N267" si="299">K263*$N$22</f>
        <v>0</v>
      </c>
      <c r="O263" s="1">
        <f t="shared" ref="O263:O267" si="300">L263*$O$22</f>
        <v>0</v>
      </c>
      <c r="P263" s="1"/>
      <c r="Q263" s="1">
        <f t="shared" ref="Q263:Q267" si="301">N263+K263</f>
        <v>0</v>
      </c>
      <c r="R263" s="1">
        <f t="shared" ref="R263:R267" si="302">O263+L263</f>
        <v>0</v>
      </c>
    </row>
    <row r="264" spans="2:18" x14ac:dyDescent="0.2">
      <c r="B264" s="9" t="s">
        <v>11</v>
      </c>
      <c r="C264" s="8" t="s">
        <v>6</v>
      </c>
      <c r="D264" s="10">
        <v>208739.8318271327</v>
      </c>
      <c r="E264" s="10">
        <v>141719.81064752603</v>
      </c>
      <c r="G264" s="38">
        <v>0</v>
      </c>
      <c r="H264" s="38">
        <v>0</v>
      </c>
      <c r="I264" s="29">
        <f t="shared" si="295"/>
        <v>0</v>
      </c>
      <c r="J264" s="17">
        <f t="shared" si="296"/>
        <v>0</v>
      </c>
      <c r="K264" s="1">
        <f t="shared" si="297"/>
        <v>0</v>
      </c>
      <c r="L264" s="1">
        <f t="shared" si="298"/>
        <v>0</v>
      </c>
      <c r="N264" s="1">
        <f t="shared" si="299"/>
        <v>0</v>
      </c>
      <c r="O264" s="1">
        <f t="shared" si="300"/>
        <v>0</v>
      </c>
      <c r="P264" s="1"/>
      <c r="Q264" s="1">
        <f t="shared" si="301"/>
        <v>0</v>
      </c>
      <c r="R264" s="1">
        <f t="shared" si="302"/>
        <v>0</v>
      </c>
    </row>
    <row r="265" spans="2:18" x14ac:dyDescent="0.2">
      <c r="B265" s="9" t="s">
        <v>12</v>
      </c>
      <c r="C265" s="8" t="s">
        <v>6</v>
      </c>
      <c r="D265" s="10">
        <v>0</v>
      </c>
      <c r="E265" s="10">
        <v>0</v>
      </c>
      <c r="G265" s="38">
        <v>0</v>
      </c>
      <c r="H265" s="38">
        <v>0</v>
      </c>
      <c r="I265" s="29">
        <f t="shared" si="295"/>
        <v>0</v>
      </c>
      <c r="J265" s="17">
        <f t="shared" si="296"/>
        <v>0</v>
      </c>
      <c r="K265" s="1">
        <f t="shared" si="297"/>
        <v>0</v>
      </c>
      <c r="L265" s="1">
        <f t="shared" si="298"/>
        <v>0</v>
      </c>
      <c r="N265" s="1">
        <f t="shared" si="299"/>
        <v>0</v>
      </c>
      <c r="O265" s="1">
        <f t="shared" si="300"/>
        <v>0</v>
      </c>
      <c r="P265" s="1"/>
      <c r="Q265" s="1">
        <f t="shared" si="301"/>
        <v>0</v>
      </c>
      <c r="R265" s="1">
        <f t="shared" si="302"/>
        <v>0</v>
      </c>
    </row>
    <row r="266" spans="2:18" x14ac:dyDescent="0.2">
      <c r="B266" s="9" t="s">
        <v>13</v>
      </c>
      <c r="C266" s="8" t="s">
        <v>6</v>
      </c>
      <c r="D266" s="10">
        <v>0</v>
      </c>
      <c r="E266" s="10">
        <v>0</v>
      </c>
      <c r="G266" s="38">
        <v>0</v>
      </c>
      <c r="H266" s="38">
        <v>0</v>
      </c>
      <c r="I266" s="29">
        <f t="shared" si="295"/>
        <v>0</v>
      </c>
      <c r="J266" s="17">
        <f t="shared" si="296"/>
        <v>0</v>
      </c>
      <c r="K266" s="1">
        <f t="shared" si="297"/>
        <v>0</v>
      </c>
      <c r="L266" s="1">
        <f t="shared" si="298"/>
        <v>0</v>
      </c>
      <c r="N266" s="1">
        <f t="shared" si="299"/>
        <v>0</v>
      </c>
      <c r="O266" s="1">
        <f t="shared" si="300"/>
        <v>0</v>
      </c>
      <c r="P266" s="1"/>
      <c r="Q266" s="1">
        <f t="shared" si="301"/>
        <v>0</v>
      </c>
      <c r="R266" s="1">
        <f t="shared" si="302"/>
        <v>0</v>
      </c>
    </row>
    <row r="267" spans="2:18" x14ac:dyDescent="0.2">
      <c r="B267" s="9" t="s">
        <v>14</v>
      </c>
      <c r="C267" s="8" t="s">
        <v>6</v>
      </c>
      <c r="D267" s="10">
        <v>0</v>
      </c>
      <c r="E267" s="10">
        <v>0</v>
      </c>
      <c r="G267" s="38">
        <v>0</v>
      </c>
      <c r="H267" s="38">
        <v>0</v>
      </c>
      <c r="I267" s="29">
        <f t="shared" si="295"/>
        <v>0</v>
      </c>
      <c r="J267" s="17">
        <f t="shared" si="296"/>
        <v>0</v>
      </c>
      <c r="K267" s="1">
        <f t="shared" si="297"/>
        <v>0</v>
      </c>
      <c r="L267" s="1">
        <f t="shared" si="298"/>
        <v>0</v>
      </c>
      <c r="N267" s="1">
        <f t="shared" si="299"/>
        <v>0</v>
      </c>
      <c r="O267" s="1">
        <f t="shared" si="300"/>
        <v>0</v>
      </c>
      <c r="P267" s="1"/>
      <c r="Q267" s="1">
        <f t="shared" si="301"/>
        <v>0</v>
      </c>
      <c r="R267" s="1">
        <f t="shared" si="302"/>
        <v>0</v>
      </c>
    </row>
    <row r="268" spans="2:18" x14ac:dyDescent="0.2">
      <c r="J268" s="17"/>
    </row>
    <row r="269" spans="2:18" x14ac:dyDescent="0.2">
      <c r="J269" s="17"/>
    </row>
    <row r="270" spans="2:18" x14ac:dyDescent="0.2">
      <c r="J270" s="17"/>
    </row>
    <row r="271" spans="2:18" x14ac:dyDescent="0.2">
      <c r="B271" s="7" t="s">
        <v>56</v>
      </c>
      <c r="J271" s="17"/>
    </row>
    <row r="272" spans="2:18" x14ac:dyDescent="0.2">
      <c r="B272" s="8" t="s">
        <v>0</v>
      </c>
      <c r="C272" s="8"/>
      <c r="H272" s="39"/>
      <c r="J272" s="17"/>
    </row>
    <row r="273" spans="2:18" x14ac:dyDescent="0.2">
      <c r="B273" s="9" t="s">
        <v>46</v>
      </c>
      <c r="C273" s="8"/>
      <c r="H273" s="39"/>
      <c r="J273" s="17"/>
    </row>
    <row r="274" spans="2:18" x14ac:dyDescent="0.2">
      <c r="B274" s="42" t="s">
        <v>10</v>
      </c>
      <c r="C274" s="8" t="s">
        <v>1</v>
      </c>
      <c r="D274" s="10">
        <v>0</v>
      </c>
      <c r="E274" s="10">
        <v>0</v>
      </c>
      <c r="G274" s="43"/>
      <c r="H274" s="11">
        <v>310.33952208837138</v>
      </c>
      <c r="I274" s="6">
        <f>H274-G274</f>
        <v>310.33952208837138</v>
      </c>
      <c r="J274" s="17">
        <f>IFERROR(I274/G274,0)</f>
        <v>0</v>
      </c>
      <c r="K274" s="1">
        <f t="shared" ref="K274:K278" si="303">D274*G274</f>
        <v>0</v>
      </c>
      <c r="L274" s="1">
        <f t="shared" ref="L274:L278" si="304">E274*H274</f>
        <v>0</v>
      </c>
      <c r="N274" s="1">
        <f t="shared" ref="N274:N278" si="305">K274*$N$22</f>
        <v>0</v>
      </c>
      <c r="O274" s="1">
        <f t="shared" ref="O274:O278" si="306">L274*$O$22</f>
        <v>0</v>
      </c>
      <c r="P274" s="1"/>
      <c r="Q274" s="1">
        <f t="shared" ref="Q274:Q278" si="307">N274+K274</f>
        <v>0</v>
      </c>
      <c r="R274" s="1">
        <f t="shared" ref="R274:R278" si="308">O274+L274</f>
        <v>0</v>
      </c>
    </row>
    <row r="275" spans="2:18" x14ac:dyDescent="0.2">
      <c r="B275" s="42" t="s">
        <v>11</v>
      </c>
      <c r="C275" s="8" t="s">
        <v>1</v>
      </c>
      <c r="D275" s="10">
        <v>0</v>
      </c>
      <c r="E275" s="10">
        <v>0</v>
      </c>
      <c r="G275" s="43"/>
      <c r="H275" s="11">
        <v>150.50376331782536</v>
      </c>
      <c r="I275" s="6">
        <f>H275-G275</f>
        <v>150.50376331782536</v>
      </c>
      <c r="J275" s="17">
        <f>IFERROR(I275/G275,0)</f>
        <v>0</v>
      </c>
      <c r="K275" s="1">
        <f t="shared" si="303"/>
        <v>0</v>
      </c>
      <c r="L275" s="1">
        <f t="shared" si="304"/>
        <v>0</v>
      </c>
      <c r="N275" s="1">
        <f t="shared" si="305"/>
        <v>0</v>
      </c>
      <c r="O275" s="1">
        <f t="shared" si="306"/>
        <v>0</v>
      </c>
      <c r="P275" s="1"/>
      <c r="Q275" s="1">
        <f t="shared" si="307"/>
        <v>0</v>
      </c>
      <c r="R275" s="1">
        <f t="shared" si="308"/>
        <v>0</v>
      </c>
    </row>
    <row r="276" spans="2:18" x14ac:dyDescent="0.2">
      <c r="B276" s="42" t="s">
        <v>12</v>
      </c>
      <c r="C276" s="8" t="s">
        <v>1</v>
      </c>
      <c r="D276" s="10">
        <v>0</v>
      </c>
      <c r="E276" s="10">
        <v>0</v>
      </c>
      <c r="G276" s="43"/>
      <c r="H276" s="11">
        <v>67132.520930853992</v>
      </c>
      <c r="I276" s="6">
        <f>H276-G276</f>
        <v>67132.520930853992</v>
      </c>
      <c r="J276" s="17">
        <f>IFERROR(I276/G276,0)</f>
        <v>0</v>
      </c>
      <c r="K276" s="1">
        <f t="shared" si="303"/>
        <v>0</v>
      </c>
      <c r="L276" s="1">
        <f t="shared" si="304"/>
        <v>0</v>
      </c>
      <c r="N276" s="1">
        <f t="shared" si="305"/>
        <v>0</v>
      </c>
      <c r="O276" s="1">
        <f t="shared" si="306"/>
        <v>0</v>
      </c>
      <c r="P276" s="1"/>
      <c r="Q276" s="1">
        <f t="shared" si="307"/>
        <v>0</v>
      </c>
      <c r="R276" s="1">
        <f t="shared" si="308"/>
        <v>0</v>
      </c>
    </row>
    <row r="277" spans="2:18" x14ac:dyDescent="0.2">
      <c r="B277" s="42" t="s">
        <v>13</v>
      </c>
      <c r="C277" s="8" t="s">
        <v>1</v>
      </c>
      <c r="D277" s="10">
        <v>0</v>
      </c>
      <c r="E277" s="10">
        <v>0</v>
      </c>
      <c r="G277" s="43"/>
      <c r="H277" s="11">
        <v>66972.685172083453</v>
      </c>
      <c r="I277" s="6">
        <f>H277-G277</f>
        <v>66972.685172083453</v>
      </c>
      <c r="J277" s="17">
        <f>IFERROR(I277/G277,0)</f>
        <v>0</v>
      </c>
      <c r="K277" s="1">
        <f t="shared" si="303"/>
        <v>0</v>
      </c>
      <c r="L277" s="1">
        <f t="shared" si="304"/>
        <v>0</v>
      </c>
      <c r="N277" s="1">
        <f t="shared" si="305"/>
        <v>0</v>
      </c>
      <c r="O277" s="1">
        <f t="shared" si="306"/>
        <v>0</v>
      </c>
      <c r="P277" s="1"/>
      <c r="Q277" s="1">
        <f t="shared" si="307"/>
        <v>0</v>
      </c>
      <c r="R277" s="1">
        <f t="shared" si="308"/>
        <v>0</v>
      </c>
    </row>
    <row r="278" spans="2:18" x14ac:dyDescent="0.2">
      <c r="B278" s="42" t="s">
        <v>14</v>
      </c>
      <c r="C278" s="8" t="s">
        <v>1</v>
      </c>
      <c r="D278" s="10">
        <v>0</v>
      </c>
      <c r="E278" s="10">
        <v>0</v>
      </c>
      <c r="G278" s="43"/>
      <c r="H278" s="11">
        <v>1005.9184539222449</v>
      </c>
      <c r="I278" s="6">
        <f>H278-G278</f>
        <v>1005.9184539222449</v>
      </c>
      <c r="J278" s="17">
        <f>IFERROR(I278/G278,0)</f>
        <v>0</v>
      </c>
      <c r="K278" s="1">
        <f t="shared" si="303"/>
        <v>0</v>
      </c>
      <c r="L278" s="1">
        <f t="shared" si="304"/>
        <v>0</v>
      </c>
      <c r="N278" s="1">
        <f t="shared" si="305"/>
        <v>0</v>
      </c>
      <c r="O278" s="1">
        <f t="shared" si="306"/>
        <v>0</v>
      </c>
      <c r="P278" s="1"/>
      <c r="Q278" s="1">
        <f t="shared" si="307"/>
        <v>0</v>
      </c>
      <c r="R278" s="1">
        <f t="shared" si="308"/>
        <v>0</v>
      </c>
    </row>
    <row r="279" spans="2:18" x14ac:dyDescent="0.2">
      <c r="B279" s="9" t="s">
        <v>47</v>
      </c>
      <c r="C279" s="8"/>
      <c r="D279" s="12"/>
      <c r="E279" s="12"/>
      <c r="H279" s="39"/>
      <c r="I279" s="6"/>
      <c r="J279" s="17"/>
      <c r="K279" s="1"/>
      <c r="L279" s="1"/>
    </row>
    <row r="280" spans="2:18" x14ac:dyDescent="0.2">
      <c r="B280" s="42" t="s">
        <v>10</v>
      </c>
      <c r="C280" s="8" t="s">
        <v>1</v>
      </c>
      <c r="D280" s="10">
        <v>0</v>
      </c>
      <c r="E280" s="10">
        <v>0</v>
      </c>
      <c r="G280" s="43"/>
      <c r="H280" s="11">
        <v>744.64262691226372</v>
      </c>
      <c r="I280" s="6">
        <f>H280-G280</f>
        <v>744.64262691226372</v>
      </c>
      <c r="J280" s="17">
        <f>IFERROR(I280/G280,0)</f>
        <v>0</v>
      </c>
      <c r="K280" s="1">
        <f t="shared" ref="K280:K284" si="309">D280*G280</f>
        <v>0</v>
      </c>
      <c r="L280" s="1">
        <f t="shared" ref="L280:L284" si="310">E280*H280</f>
        <v>0</v>
      </c>
      <c r="N280" s="1">
        <f t="shared" ref="N280:N284" si="311">K280*$N$22</f>
        <v>0</v>
      </c>
      <c r="O280" s="1">
        <f t="shared" ref="O280:O284" si="312">L280*$O$22</f>
        <v>0</v>
      </c>
      <c r="P280" s="1"/>
      <c r="Q280" s="1">
        <f t="shared" ref="Q280:Q284" si="313">N280+K280</f>
        <v>0</v>
      </c>
      <c r="R280" s="1">
        <f t="shared" ref="R280:R284" si="314">O280+L280</f>
        <v>0</v>
      </c>
    </row>
    <row r="281" spans="2:18" x14ac:dyDescent="0.2">
      <c r="B281" s="42" t="s">
        <v>11</v>
      </c>
      <c r="C281" s="8" t="s">
        <v>1</v>
      </c>
      <c r="D281" s="10">
        <v>0</v>
      </c>
      <c r="E281" s="10">
        <v>0</v>
      </c>
      <c r="G281" s="43"/>
      <c r="H281" s="11">
        <v>174.24233509981539</v>
      </c>
      <c r="I281" s="6">
        <f>H281-G281</f>
        <v>174.24233509981539</v>
      </c>
      <c r="J281" s="17">
        <f>IFERROR(I281/G281,0)</f>
        <v>0</v>
      </c>
      <c r="K281" s="1">
        <f t="shared" si="309"/>
        <v>0</v>
      </c>
      <c r="L281" s="1">
        <f t="shared" si="310"/>
        <v>0</v>
      </c>
      <c r="N281" s="1">
        <f t="shared" si="311"/>
        <v>0</v>
      </c>
      <c r="O281" s="1">
        <f t="shared" si="312"/>
        <v>0</v>
      </c>
      <c r="P281" s="1"/>
      <c r="Q281" s="1">
        <f t="shared" si="313"/>
        <v>0</v>
      </c>
      <c r="R281" s="1">
        <f t="shared" si="314"/>
        <v>0</v>
      </c>
    </row>
    <row r="282" spans="2:18" x14ac:dyDescent="0.2">
      <c r="B282" s="42" t="s">
        <v>12</v>
      </c>
      <c r="C282" s="8" t="s">
        <v>1</v>
      </c>
      <c r="D282" s="10">
        <v>0</v>
      </c>
      <c r="E282" s="10">
        <v>0</v>
      </c>
      <c r="G282" s="43"/>
      <c r="H282" s="11">
        <v>67566.824035677884</v>
      </c>
      <c r="I282" s="6">
        <f>H282-G282</f>
        <v>67566.824035677884</v>
      </c>
      <c r="J282" s="17">
        <f>IFERROR(I282/G282,0)</f>
        <v>0</v>
      </c>
      <c r="K282" s="1">
        <f t="shared" si="309"/>
        <v>0</v>
      </c>
      <c r="L282" s="1">
        <f t="shared" si="310"/>
        <v>0</v>
      </c>
      <c r="N282" s="1">
        <f t="shared" si="311"/>
        <v>0</v>
      </c>
      <c r="O282" s="1">
        <f t="shared" si="312"/>
        <v>0</v>
      </c>
      <c r="P282" s="1"/>
      <c r="Q282" s="1">
        <f t="shared" si="313"/>
        <v>0</v>
      </c>
      <c r="R282" s="1">
        <f t="shared" si="314"/>
        <v>0</v>
      </c>
    </row>
    <row r="283" spans="2:18" x14ac:dyDescent="0.2">
      <c r="B283" s="42" t="s">
        <v>13</v>
      </c>
      <c r="C283" s="8" t="s">
        <v>1</v>
      </c>
      <c r="D283" s="10">
        <v>0</v>
      </c>
      <c r="E283" s="10">
        <v>0</v>
      </c>
      <c r="G283" s="43"/>
      <c r="H283" s="11">
        <v>66996.423743865438</v>
      </c>
      <c r="I283" s="6">
        <f>H283-G283</f>
        <v>66996.423743865438</v>
      </c>
      <c r="J283" s="17">
        <f>IFERROR(I283/G283,0)</f>
        <v>0</v>
      </c>
      <c r="K283" s="1">
        <f t="shared" si="309"/>
        <v>0</v>
      </c>
      <c r="L283" s="1">
        <f t="shared" si="310"/>
        <v>0</v>
      </c>
      <c r="N283" s="1">
        <f t="shared" si="311"/>
        <v>0</v>
      </c>
      <c r="O283" s="1">
        <f t="shared" si="312"/>
        <v>0</v>
      </c>
      <c r="P283" s="1"/>
      <c r="Q283" s="1">
        <f t="shared" si="313"/>
        <v>0</v>
      </c>
      <c r="R283" s="1">
        <f t="shared" si="314"/>
        <v>0</v>
      </c>
    </row>
    <row r="284" spans="2:18" x14ac:dyDescent="0.2">
      <c r="B284" s="42" t="s">
        <v>14</v>
      </c>
      <c r="C284" s="8" t="s">
        <v>1</v>
      </c>
      <c r="D284" s="10">
        <v>0</v>
      </c>
      <c r="E284" s="10">
        <v>0</v>
      </c>
      <c r="G284" s="43"/>
      <c r="H284" s="11">
        <v>1962.7305695679754</v>
      </c>
      <c r="I284" s="6">
        <f>H284-G284</f>
        <v>1962.7305695679754</v>
      </c>
      <c r="J284" s="17">
        <f>IFERROR(I284/G284,0)</f>
        <v>0</v>
      </c>
      <c r="K284" s="1">
        <f t="shared" si="309"/>
        <v>0</v>
      </c>
      <c r="L284" s="1">
        <f t="shared" si="310"/>
        <v>0</v>
      </c>
      <c r="N284" s="1">
        <f t="shared" si="311"/>
        <v>0</v>
      </c>
      <c r="O284" s="1">
        <f t="shared" si="312"/>
        <v>0</v>
      </c>
      <c r="P284" s="1"/>
      <c r="Q284" s="1">
        <f t="shared" si="313"/>
        <v>0</v>
      </c>
      <c r="R284" s="1">
        <f t="shared" si="314"/>
        <v>0</v>
      </c>
    </row>
    <row r="285" spans="2:18" x14ac:dyDescent="0.2">
      <c r="B285" s="9" t="s">
        <v>48</v>
      </c>
      <c r="C285" s="8"/>
      <c r="H285" s="39"/>
      <c r="J285" s="17"/>
    </row>
    <row r="286" spans="2:18" x14ac:dyDescent="0.2">
      <c r="B286" s="42" t="s">
        <v>12</v>
      </c>
      <c r="C286" s="8" t="s">
        <v>1</v>
      </c>
      <c r="D286" s="10">
        <v>0</v>
      </c>
      <c r="E286" s="10">
        <v>0</v>
      </c>
      <c r="G286" s="43"/>
      <c r="H286" s="11">
        <v>68784.911978333606</v>
      </c>
      <c r="I286" s="6">
        <f>H286-G286</f>
        <v>68784.911978333606</v>
      </c>
      <c r="J286" s="17">
        <f>IFERROR(I286/G286,0)</f>
        <v>0</v>
      </c>
      <c r="K286" s="1">
        <f t="shared" ref="K286:K287" si="315">D286*G286</f>
        <v>0</v>
      </c>
      <c r="L286" s="1">
        <f t="shared" ref="L286:L287" si="316">E286*H286</f>
        <v>0</v>
      </c>
      <c r="N286" s="1">
        <f t="shared" ref="N286:N292" si="317">K286*$N$22</f>
        <v>0</v>
      </c>
      <c r="O286" s="1">
        <f t="shared" ref="O286:O292" si="318">L286*$O$22</f>
        <v>0</v>
      </c>
      <c r="P286" s="1"/>
      <c r="Q286" s="1">
        <f t="shared" ref="Q286:Q292" si="319">N286+K286</f>
        <v>0</v>
      </c>
      <c r="R286" s="1">
        <f t="shared" ref="R286:R292" si="320">O286+L286</f>
        <v>0</v>
      </c>
    </row>
    <row r="287" spans="2:18" x14ac:dyDescent="0.2">
      <c r="B287" s="42" t="s">
        <v>13</v>
      </c>
      <c r="C287" s="8" t="s">
        <v>1</v>
      </c>
      <c r="D287" s="10">
        <v>0</v>
      </c>
      <c r="E287" s="10">
        <v>0</v>
      </c>
      <c r="G287" s="43"/>
      <c r="H287" s="11">
        <v>67084.860501972973</v>
      </c>
      <c r="I287" s="6">
        <f>H287-G287</f>
        <v>67084.860501972973</v>
      </c>
      <c r="J287" s="17">
        <f>IFERROR(I287/G287,0)</f>
        <v>0</v>
      </c>
      <c r="K287" s="1">
        <f t="shared" si="315"/>
        <v>0</v>
      </c>
      <c r="L287" s="1">
        <f t="shared" si="316"/>
        <v>0</v>
      </c>
      <c r="N287" s="1">
        <f t="shared" si="317"/>
        <v>0</v>
      </c>
      <c r="O287" s="1">
        <f t="shared" si="318"/>
        <v>0</v>
      </c>
      <c r="P287" s="1"/>
      <c r="Q287" s="1">
        <f t="shared" si="319"/>
        <v>0</v>
      </c>
      <c r="R287" s="1">
        <f t="shared" si="320"/>
        <v>0</v>
      </c>
    </row>
    <row r="288" spans="2:18" x14ac:dyDescent="0.2">
      <c r="B288" s="8" t="s">
        <v>55</v>
      </c>
      <c r="C288" s="8" t="s">
        <v>1</v>
      </c>
      <c r="D288" s="10">
        <v>0</v>
      </c>
      <c r="E288" s="10">
        <v>0</v>
      </c>
      <c r="G288" s="43"/>
      <c r="H288" s="11">
        <v>3000</v>
      </c>
      <c r="I288" s="6">
        <f t="shared" ref="I288:I292" si="321">H288-G288</f>
        <v>3000</v>
      </c>
      <c r="J288" s="17">
        <f t="shared" ref="J288:J292" si="322">IFERROR(I288/G288,0)</f>
        <v>0</v>
      </c>
      <c r="K288" s="1">
        <f t="shared" ref="K288:K292" si="323">D288*G288</f>
        <v>0</v>
      </c>
      <c r="L288" s="1">
        <f t="shared" ref="L288:L292" si="324">E288*H288</f>
        <v>0</v>
      </c>
      <c r="N288" s="1">
        <f t="shared" si="317"/>
        <v>0</v>
      </c>
      <c r="O288" s="1">
        <f t="shared" si="318"/>
        <v>0</v>
      </c>
      <c r="P288" s="1"/>
      <c r="Q288" s="1">
        <f t="shared" si="319"/>
        <v>0</v>
      </c>
      <c r="R288" s="1">
        <f t="shared" si="320"/>
        <v>0</v>
      </c>
    </row>
    <row r="289" spans="2:18" x14ac:dyDescent="0.2">
      <c r="B289" s="8" t="s">
        <v>65</v>
      </c>
      <c r="C289" s="8" t="s">
        <v>2</v>
      </c>
      <c r="D289" s="10">
        <v>0</v>
      </c>
      <c r="E289" s="10">
        <v>0</v>
      </c>
      <c r="G289" s="43"/>
      <c r="H289" s="11">
        <v>1.23</v>
      </c>
      <c r="I289" s="6">
        <f t="shared" si="321"/>
        <v>1.23</v>
      </c>
      <c r="J289" s="17">
        <f t="shared" si="322"/>
        <v>0</v>
      </c>
      <c r="K289" s="1">
        <f t="shared" si="323"/>
        <v>0</v>
      </c>
      <c r="L289" s="1">
        <f t="shared" si="324"/>
        <v>0</v>
      </c>
      <c r="N289" s="1">
        <f t="shared" si="317"/>
        <v>0</v>
      </c>
      <c r="O289" s="1">
        <f t="shared" si="318"/>
        <v>0</v>
      </c>
      <c r="P289" s="1"/>
      <c r="Q289" s="1">
        <f t="shared" si="319"/>
        <v>0</v>
      </c>
      <c r="R289" s="1">
        <f t="shared" si="320"/>
        <v>0</v>
      </c>
    </row>
    <row r="290" spans="2:18" x14ac:dyDescent="0.2">
      <c r="B290" s="8" t="s">
        <v>66</v>
      </c>
      <c r="C290" s="8" t="s">
        <v>2</v>
      </c>
      <c r="D290" s="10">
        <v>0</v>
      </c>
      <c r="E290" s="10">
        <v>0</v>
      </c>
      <c r="G290" s="43"/>
      <c r="H290" s="11">
        <v>3.17</v>
      </c>
      <c r="I290" s="6">
        <f t="shared" si="321"/>
        <v>3.17</v>
      </c>
      <c r="J290" s="17">
        <f t="shared" si="322"/>
        <v>0</v>
      </c>
      <c r="K290" s="1">
        <f t="shared" si="323"/>
        <v>0</v>
      </c>
      <c r="L290" s="1">
        <f t="shared" si="324"/>
        <v>0</v>
      </c>
      <c r="N290" s="1">
        <f t="shared" si="317"/>
        <v>0</v>
      </c>
      <c r="O290" s="1">
        <f t="shared" si="318"/>
        <v>0</v>
      </c>
      <c r="P290" s="1"/>
      <c r="Q290" s="1">
        <f t="shared" si="319"/>
        <v>0</v>
      </c>
      <c r="R290" s="1">
        <f t="shared" si="320"/>
        <v>0</v>
      </c>
    </row>
    <row r="291" spans="2:18" x14ac:dyDescent="0.2">
      <c r="B291" s="8" t="s">
        <v>67</v>
      </c>
      <c r="C291" s="8" t="s">
        <v>2</v>
      </c>
      <c r="D291" s="10">
        <v>0</v>
      </c>
      <c r="E291" s="10">
        <v>0</v>
      </c>
      <c r="G291" s="43"/>
      <c r="H291" s="11">
        <v>1.22</v>
      </c>
      <c r="I291" s="6">
        <f t="shared" si="321"/>
        <v>1.22</v>
      </c>
      <c r="J291" s="17">
        <f t="shared" si="322"/>
        <v>0</v>
      </c>
      <c r="K291" s="1">
        <f t="shared" si="323"/>
        <v>0</v>
      </c>
      <c r="L291" s="1">
        <f t="shared" si="324"/>
        <v>0</v>
      </c>
      <c r="N291" s="1">
        <f t="shared" si="317"/>
        <v>0</v>
      </c>
      <c r="O291" s="1">
        <f t="shared" si="318"/>
        <v>0</v>
      </c>
      <c r="P291" s="1"/>
      <c r="Q291" s="1">
        <f t="shared" si="319"/>
        <v>0</v>
      </c>
      <c r="R291" s="1">
        <f t="shared" si="320"/>
        <v>0</v>
      </c>
    </row>
    <row r="292" spans="2:18" x14ac:dyDescent="0.2">
      <c r="B292" s="8" t="s">
        <v>68</v>
      </c>
      <c r="C292" s="8" t="s">
        <v>2</v>
      </c>
      <c r="D292" s="10">
        <v>0</v>
      </c>
      <c r="E292" s="10">
        <v>0</v>
      </c>
      <c r="G292" s="43"/>
      <c r="H292" s="11">
        <v>3.13</v>
      </c>
      <c r="I292" s="6">
        <f t="shared" si="321"/>
        <v>3.13</v>
      </c>
      <c r="J292" s="17">
        <f t="shared" si="322"/>
        <v>0</v>
      </c>
      <c r="K292" s="1">
        <f t="shared" si="323"/>
        <v>0</v>
      </c>
      <c r="L292" s="1">
        <f t="shared" si="324"/>
        <v>0</v>
      </c>
      <c r="N292" s="1">
        <f t="shared" si="317"/>
        <v>0</v>
      </c>
      <c r="O292" s="1">
        <f t="shared" si="318"/>
        <v>0</v>
      </c>
      <c r="P292" s="1"/>
      <c r="Q292" s="1">
        <f t="shared" si="319"/>
        <v>0</v>
      </c>
      <c r="R292" s="1">
        <f t="shared" si="320"/>
        <v>0</v>
      </c>
    </row>
    <row r="293" spans="2:18" x14ac:dyDescent="0.2">
      <c r="B293" s="8" t="s">
        <v>9</v>
      </c>
      <c r="C293" s="8"/>
      <c r="H293" s="39"/>
      <c r="J293" s="17"/>
    </row>
    <row r="294" spans="2:18" x14ac:dyDescent="0.2">
      <c r="B294" s="9" t="s">
        <v>10</v>
      </c>
      <c r="C294" s="8" t="s">
        <v>3</v>
      </c>
      <c r="D294" s="10">
        <v>0</v>
      </c>
      <c r="E294" s="10">
        <v>0</v>
      </c>
      <c r="G294" s="43"/>
      <c r="H294" s="11">
        <v>0</v>
      </c>
      <c r="I294" s="6">
        <f t="shared" ref="I294:I298" si="325">H294-G294</f>
        <v>0</v>
      </c>
      <c r="J294" s="17">
        <f t="shared" ref="J294:J298" si="326">IFERROR(I294/G294,0)</f>
        <v>0</v>
      </c>
      <c r="K294" s="1">
        <f t="shared" ref="K294:K298" si="327">D294*G294</f>
        <v>0</v>
      </c>
      <c r="L294" s="1">
        <f t="shared" ref="L294:L298" si="328">E294*H294</f>
        <v>0</v>
      </c>
      <c r="N294" s="1">
        <f t="shared" ref="N294:N298" si="329">K294*$N$22</f>
        <v>0</v>
      </c>
      <c r="O294" s="1">
        <f t="shared" ref="O294:O298" si="330">L294*$O$22</f>
        <v>0</v>
      </c>
      <c r="P294" s="1"/>
      <c r="Q294" s="1">
        <f t="shared" ref="Q294:Q298" si="331">N294+K294</f>
        <v>0</v>
      </c>
      <c r="R294" s="1">
        <f t="shared" ref="R294:R298" si="332">O294+L294</f>
        <v>0</v>
      </c>
    </row>
    <row r="295" spans="2:18" x14ac:dyDescent="0.2">
      <c r="B295" s="9" t="s">
        <v>11</v>
      </c>
      <c r="C295" s="8" t="s">
        <v>3</v>
      </c>
      <c r="D295" s="10">
        <v>0</v>
      </c>
      <c r="E295" s="10">
        <v>0</v>
      </c>
      <c r="G295" s="43"/>
      <c r="H295" s="11">
        <v>0</v>
      </c>
      <c r="I295" s="6">
        <f t="shared" si="325"/>
        <v>0</v>
      </c>
      <c r="J295" s="17">
        <f t="shared" si="326"/>
        <v>0</v>
      </c>
      <c r="K295" s="1">
        <f t="shared" si="327"/>
        <v>0</v>
      </c>
      <c r="L295" s="1">
        <f t="shared" si="328"/>
        <v>0</v>
      </c>
      <c r="N295" s="1">
        <f t="shared" si="329"/>
        <v>0</v>
      </c>
      <c r="O295" s="1">
        <f t="shared" si="330"/>
        <v>0</v>
      </c>
      <c r="P295" s="1"/>
      <c r="Q295" s="1">
        <f t="shared" si="331"/>
        <v>0</v>
      </c>
      <c r="R295" s="1">
        <f t="shared" si="332"/>
        <v>0</v>
      </c>
    </row>
    <row r="296" spans="2:18" x14ac:dyDescent="0.2">
      <c r="B296" s="9" t="s">
        <v>12</v>
      </c>
      <c r="C296" s="8" t="s">
        <v>3</v>
      </c>
      <c r="D296" s="10">
        <v>0</v>
      </c>
      <c r="E296" s="10">
        <v>0</v>
      </c>
      <c r="G296" s="43"/>
      <c r="H296" s="11">
        <v>0</v>
      </c>
      <c r="I296" s="6">
        <f t="shared" si="325"/>
        <v>0</v>
      </c>
      <c r="J296" s="17">
        <f t="shared" si="326"/>
        <v>0</v>
      </c>
      <c r="K296" s="1">
        <f t="shared" si="327"/>
        <v>0</v>
      </c>
      <c r="L296" s="1">
        <f t="shared" si="328"/>
        <v>0</v>
      </c>
      <c r="N296" s="1">
        <f t="shared" si="329"/>
        <v>0</v>
      </c>
      <c r="O296" s="1">
        <f t="shared" si="330"/>
        <v>0</v>
      </c>
      <c r="P296" s="1"/>
      <c r="Q296" s="1">
        <f t="shared" si="331"/>
        <v>0</v>
      </c>
      <c r="R296" s="1">
        <f t="shared" si="332"/>
        <v>0</v>
      </c>
    </row>
    <row r="297" spans="2:18" x14ac:dyDescent="0.2">
      <c r="B297" s="9" t="s">
        <v>13</v>
      </c>
      <c r="C297" s="8" t="s">
        <v>3</v>
      </c>
      <c r="D297" s="10">
        <v>0</v>
      </c>
      <c r="E297" s="10">
        <v>0</v>
      </c>
      <c r="G297" s="43"/>
      <c r="H297" s="11">
        <v>0</v>
      </c>
      <c r="I297" s="6">
        <f t="shared" si="325"/>
        <v>0</v>
      </c>
      <c r="J297" s="17">
        <f t="shared" si="326"/>
        <v>0</v>
      </c>
      <c r="K297" s="1">
        <f t="shared" si="327"/>
        <v>0</v>
      </c>
      <c r="L297" s="1">
        <f t="shared" si="328"/>
        <v>0</v>
      </c>
      <c r="N297" s="1">
        <f t="shared" si="329"/>
        <v>0</v>
      </c>
      <c r="O297" s="1">
        <f t="shared" si="330"/>
        <v>0</v>
      </c>
      <c r="P297" s="1"/>
      <c r="Q297" s="1">
        <f t="shared" si="331"/>
        <v>0</v>
      </c>
      <c r="R297" s="1">
        <f t="shared" si="332"/>
        <v>0</v>
      </c>
    </row>
    <row r="298" spans="2:18" x14ac:dyDescent="0.2">
      <c r="B298" s="9" t="s">
        <v>14</v>
      </c>
      <c r="C298" s="8" t="s">
        <v>3</v>
      </c>
      <c r="D298" s="10">
        <v>0</v>
      </c>
      <c r="E298" s="10">
        <v>0</v>
      </c>
      <c r="G298" s="43"/>
      <c r="H298" s="11">
        <v>0</v>
      </c>
      <c r="I298" s="6">
        <f t="shared" si="325"/>
        <v>0</v>
      </c>
      <c r="J298" s="17">
        <f t="shared" si="326"/>
        <v>0</v>
      </c>
      <c r="K298" s="1">
        <f t="shared" si="327"/>
        <v>0</v>
      </c>
      <c r="L298" s="1">
        <f t="shared" si="328"/>
        <v>0</v>
      </c>
      <c r="N298" s="1">
        <f t="shared" si="329"/>
        <v>0</v>
      </c>
      <c r="O298" s="1">
        <f t="shared" si="330"/>
        <v>0</v>
      </c>
      <c r="P298" s="1"/>
      <c r="Q298" s="1">
        <f t="shared" si="331"/>
        <v>0</v>
      </c>
      <c r="R298" s="1">
        <f t="shared" si="332"/>
        <v>0</v>
      </c>
    </row>
    <row r="299" spans="2:18" x14ac:dyDescent="0.2">
      <c r="B299" s="8" t="s">
        <v>57</v>
      </c>
      <c r="C299" s="8"/>
      <c r="H299" s="11"/>
      <c r="J299" s="17"/>
    </row>
    <row r="300" spans="2:18" x14ac:dyDescent="0.2">
      <c r="B300" s="9" t="s">
        <v>10</v>
      </c>
      <c r="C300" s="8" t="s">
        <v>3</v>
      </c>
      <c r="D300" s="10">
        <v>0</v>
      </c>
      <c r="E300" s="10">
        <v>0</v>
      </c>
      <c r="G300" s="43"/>
      <c r="H300" s="11">
        <v>18.715947956988121</v>
      </c>
      <c r="I300" s="6">
        <f>H300-G300</f>
        <v>18.715947956988121</v>
      </c>
      <c r="J300" s="17">
        <f>IFERROR(I300/G300,0)</f>
        <v>0</v>
      </c>
      <c r="K300" s="1">
        <f t="shared" ref="K300:K304" si="333">D300*G300</f>
        <v>0</v>
      </c>
      <c r="L300" s="1">
        <f t="shared" ref="L300:L304" si="334">E300*H300</f>
        <v>0</v>
      </c>
      <c r="N300" s="1">
        <f t="shared" ref="N300:N304" si="335">K300*$N$22</f>
        <v>0</v>
      </c>
      <c r="O300" s="1">
        <f t="shared" ref="O300:O304" si="336">L300*$O$22</f>
        <v>0</v>
      </c>
      <c r="P300" s="1"/>
      <c r="Q300" s="1">
        <f t="shared" ref="Q300:Q304" si="337">N300+K300</f>
        <v>0</v>
      </c>
      <c r="R300" s="1">
        <f t="shared" ref="R300:R304" si="338">O300+L300</f>
        <v>0</v>
      </c>
    </row>
    <row r="301" spans="2:18" x14ac:dyDescent="0.2">
      <c r="B301" s="9" t="s">
        <v>11</v>
      </c>
      <c r="C301" s="8" t="s">
        <v>3</v>
      </c>
      <c r="D301" s="10">
        <v>0</v>
      </c>
      <c r="E301" s="10">
        <v>0</v>
      </c>
      <c r="G301" s="43"/>
      <c r="H301" s="11">
        <v>18.619544343048954</v>
      </c>
      <c r="I301" s="6">
        <f>H301-G301</f>
        <v>18.619544343048954</v>
      </c>
      <c r="J301" s="17">
        <f>IFERROR(I301/G301,0)</f>
        <v>0</v>
      </c>
      <c r="K301" s="1">
        <f t="shared" si="333"/>
        <v>0</v>
      </c>
      <c r="L301" s="1">
        <f t="shared" si="334"/>
        <v>0</v>
      </c>
      <c r="N301" s="1">
        <f t="shared" si="335"/>
        <v>0</v>
      </c>
      <c r="O301" s="1">
        <f t="shared" si="336"/>
        <v>0</v>
      </c>
      <c r="P301" s="1"/>
      <c r="Q301" s="1">
        <f t="shared" si="337"/>
        <v>0</v>
      </c>
      <c r="R301" s="1">
        <f t="shared" si="338"/>
        <v>0</v>
      </c>
    </row>
    <row r="302" spans="2:18" x14ac:dyDescent="0.2">
      <c r="B302" s="9" t="s">
        <v>12</v>
      </c>
      <c r="C302" s="8" t="s">
        <v>3</v>
      </c>
      <c r="D302" s="10">
        <v>0</v>
      </c>
      <c r="E302" s="10">
        <v>0</v>
      </c>
      <c r="G302" s="43"/>
      <c r="H302" s="11">
        <v>0</v>
      </c>
      <c r="I302" s="6">
        <f>H302-G302</f>
        <v>0</v>
      </c>
      <c r="J302" s="17">
        <f>IFERROR(I302/G302,0)</f>
        <v>0</v>
      </c>
      <c r="K302" s="1">
        <f t="shared" si="333"/>
        <v>0</v>
      </c>
      <c r="L302" s="1">
        <f t="shared" si="334"/>
        <v>0</v>
      </c>
      <c r="N302" s="1">
        <f t="shared" si="335"/>
        <v>0</v>
      </c>
      <c r="O302" s="1">
        <f t="shared" si="336"/>
        <v>0</v>
      </c>
      <c r="P302" s="1"/>
      <c r="Q302" s="1">
        <f t="shared" si="337"/>
        <v>0</v>
      </c>
      <c r="R302" s="1">
        <f t="shared" si="338"/>
        <v>0</v>
      </c>
    </row>
    <row r="303" spans="2:18" x14ac:dyDescent="0.2">
      <c r="B303" s="9" t="s">
        <v>13</v>
      </c>
      <c r="C303" s="8" t="s">
        <v>3</v>
      </c>
      <c r="D303" s="10">
        <v>0</v>
      </c>
      <c r="E303" s="10">
        <v>0</v>
      </c>
      <c r="G303" s="43"/>
      <c r="H303" s="11">
        <v>0</v>
      </c>
      <c r="I303" s="6">
        <f>H303-G303</f>
        <v>0</v>
      </c>
      <c r="J303" s="17">
        <f>IFERROR(I303/G303,0)</f>
        <v>0</v>
      </c>
      <c r="K303" s="1">
        <f t="shared" si="333"/>
        <v>0</v>
      </c>
      <c r="L303" s="1">
        <f t="shared" si="334"/>
        <v>0</v>
      </c>
      <c r="N303" s="1">
        <f t="shared" si="335"/>
        <v>0</v>
      </c>
      <c r="O303" s="1">
        <f t="shared" si="336"/>
        <v>0</v>
      </c>
      <c r="P303" s="1"/>
      <c r="Q303" s="1">
        <f t="shared" si="337"/>
        <v>0</v>
      </c>
      <c r="R303" s="1">
        <f t="shared" si="338"/>
        <v>0</v>
      </c>
    </row>
    <row r="304" spans="2:18" x14ac:dyDescent="0.2">
      <c r="B304" s="9" t="s">
        <v>14</v>
      </c>
      <c r="C304" s="8" t="s">
        <v>3</v>
      </c>
      <c r="D304" s="10">
        <v>0</v>
      </c>
      <c r="E304" s="10">
        <v>0</v>
      </c>
      <c r="G304" s="43"/>
      <c r="H304" s="11">
        <v>0</v>
      </c>
      <c r="I304" s="6">
        <f>H304-G304</f>
        <v>0</v>
      </c>
      <c r="J304" s="17">
        <f>IFERROR(I304/G304,0)</f>
        <v>0</v>
      </c>
      <c r="K304" s="1">
        <f t="shared" si="333"/>
        <v>0</v>
      </c>
      <c r="L304" s="1">
        <f t="shared" si="334"/>
        <v>0</v>
      </c>
      <c r="N304" s="1">
        <f t="shared" si="335"/>
        <v>0</v>
      </c>
      <c r="O304" s="1">
        <f t="shared" si="336"/>
        <v>0</v>
      </c>
      <c r="P304" s="1"/>
      <c r="Q304" s="1">
        <f t="shared" si="337"/>
        <v>0</v>
      </c>
      <c r="R304" s="1">
        <f t="shared" si="338"/>
        <v>0</v>
      </c>
    </row>
    <row r="305" spans="2:18" x14ac:dyDescent="0.2">
      <c r="B305" s="8" t="s">
        <v>15</v>
      </c>
      <c r="C305" s="8"/>
      <c r="H305" s="39"/>
      <c r="I305" s="6"/>
      <c r="J305" s="17"/>
      <c r="K305" s="1"/>
      <c r="L305" s="1"/>
    </row>
    <row r="306" spans="2:18" x14ac:dyDescent="0.2">
      <c r="B306" s="9" t="s">
        <v>10</v>
      </c>
      <c r="C306" s="8" t="s">
        <v>3</v>
      </c>
      <c r="D306" s="10">
        <v>0</v>
      </c>
      <c r="E306" s="10">
        <v>0</v>
      </c>
      <c r="G306" s="43"/>
      <c r="H306" s="11">
        <v>0</v>
      </c>
      <c r="I306" s="6">
        <f>H306-G306</f>
        <v>0</v>
      </c>
      <c r="J306" s="17">
        <f>IFERROR(I306/G306,0)</f>
        <v>0</v>
      </c>
      <c r="K306" s="1">
        <f t="shared" ref="K306:K310" si="339">D306*G306</f>
        <v>0</v>
      </c>
      <c r="L306" s="1">
        <f t="shared" ref="L306:L310" si="340">E306*H306</f>
        <v>0</v>
      </c>
      <c r="N306" s="1">
        <f t="shared" ref="N306:N310" si="341">K306*$N$22</f>
        <v>0</v>
      </c>
      <c r="O306" s="1">
        <f t="shared" ref="O306:O310" si="342">L306*$O$22</f>
        <v>0</v>
      </c>
      <c r="P306" s="1"/>
      <c r="Q306" s="1">
        <f t="shared" ref="Q306:Q310" si="343">N306+K306</f>
        <v>0</v>
      </c>
      <c r="R306" s="1">
        <f t="shared" ref="R306:R310" si="344">O306+L306</f>
        <v>0</v>
      </c>
    </row>
    <row r="307" spans="2:18" x14ac:dyDescent="0.2">
      <c r="B307" s="9" t="s">
        <v>11</v>
      </c>
      <c r="C307" s="8" t="s">
        <v>3</v>
      </c>
      <c r="D307" s="10">
        <v>0</v>
      </c>
      <c r="E307" s="10">
        <v>0</v>
      </c>
      <c r="G307" s="43"/>
      <c r="H307" s="11">
        <v>0</v>
      </c>
      <c r="I307" s="6">
        <f>H307-G307</f>
        <v>0</v>
      </c>
      <c r="J307" s="17">
        <f>IFERROR(I307/G307,0)</f>
        <v>0</v>
      </c>
      <c r="K307" s="1">
        <f t="shared" si="339"/>
        <v>0</v>
      </c>
      <c r="L307" s="1">
        <f t="shared" si="340"/>
        <v>0</v>
      </c>
      <c r="N307" s="1">
        <f t="shared" si="341"/>
        <v>0</v>
      </c>
      <c r="O307" s="1">
        <f t="shared" si="342"/>
        <v>0</v>
      </c>
      <c r="P307" s="1"/>
      <c r="Q307" s="1">
        <f t="shared" si="343"/>
        <v>0</v>
      </c>
      <c r="R307" s="1">
        <f t="shared" si="344"/>
        <v>0</v>
      </c>
    </row>
    <row r="308" spans="2:18" x14ac:dyDescent="0.2">
      <c r="B308" s="9" t="s">
        <v>12</v>
      </c>
      <c r="C308" s="8" t="s">
        <v>3</v>
      </c>
      <c r="D308" s="10">
        <v>0</v>
      </c>
      <c r="E308" s="10">
        <v>0</v>
      </c>
      <c r="G308" s="43"/>
      <c r="H308" s="11">
        <v>0</v>
      </c>
      <c r="I308" s="6">
        <f>H308-G308</f>
        <v>0</v>
      </c>
      <c r="J308" s="17">
        <f>IFERROR(I308/G308,0)</f>
        <v>0</v>
      </c>
      <c r="K308" s="1">
        <f t="shared" si="339"/>
        <v>0</v>
      </c>
      <c r="L308" s="1">
        <f t="shared" si="340"/>
        <v>0</v>
      </c>
      <c r="N308" s="1">
        <f t="shared" si="341"/>
        <v>0</v>
      </c>
      <c r="O308" s="1">
        <f t="shared" si="342"/>
        <v>0</v>
      </c>
      <c r="P308" s="1"/>
      <c r="Q308" s="1">
        <f t="shared" si="343"/>
        <v>0</v>
      </c>
      <c r="R308" s="1">
        <f t="shared" si="344"/>
        <v>0</v>
      </c>
    </row>
    <row r="309" spans="2:18" x14ac:dyDescent="0.2">
      <c r="B309" s="9" t="s">
        <v>13</v>
      </c>
      <c r="C309" s="8" t="s">
        <v>3</v>
      </c>
      <c r="D309" s="10">
        <v>0</v>
      </c>
      <c r="E309" s="10">
        <v>0</v>
      </c>
      <c r="G309" s="43"/>
      <c r="H309" s="11">
        <v>0</v>
      </c>
      <c r="I309" s="6">
        <f>H309-G309</f>
        <v>0</v>
      </c>
      <c r="J309" s="17">
        <f>IFERROR(I309/G309,0)</f>
        <v>0</v>
      </c>
      <c r="K309" s="1">
        <f t="shared" si="339"/>
        <v>0</v>
      </c>
      <c r="L309" s="1">
        <f t="shared" si="340"/>
        <v>0</v>
      </c>
      <c r="N309" s="1">
        <f t="shared" si="341"/>
        <v>0</v>
      </c>
      <c r="O309" s="1">
        <f t="shared" si="342"/>
        <v>0</v>
      </c>
      <c r="P309" s="1"/>
      <c r="Q309" s="1">
        <f t="shared" si="343"/>
        <v>0</v>
      </c>
      <c r="R309" s="1">
        <f t="shared" si="344"/>
        <v>0</v>
      </c>
    </row>
    <row r="310" spans="2:18" x14ac:dyDescent="0.2">
      <c r="B310" s="9" t="s">
        <v>14</v>
      </c>
      <c r="C310" s="8" t="s">
        <v>3</v>
      </c>
      <c r="D310" s="10">
        <v>0</v>
      </c>
      <c r="E310" s="10">
        <v>0</v>
      </c>
      <c r="G310" s="43"/>
      <c r="H310" s="11">
        <v>0</v>
      </c>
      <c r="I310" s="6">
        <f>H310-G310</f>
        <v>0</v>
      </c>
      <c r="J310" s="17">
        <f>IFERROR(I310/G310,0)</f>
        <v>0</v>
      </c>
      <c r="K310" s="1">
        <f t="shared" si="339"/>
        <v>0</v>
      </c>
      <c r="L310" s="1">
        <f t="shared" si="340"/>
        <v>0</v>
      </c>
      <c r="N310" s="1">
        <f t="shared" si="341"/>
        <v>0</v>
      </c>
      <c r="O310" s="1">
        <f t="shared" si="342"/>
        <v>0</v>
      </c>
      <c r="P310" s="1"/>
      <c r="Q310" s="1">
        <f t="shared" si="343"/>
        <v>0</v>
      </c>
      <c r="R310" s="1">
        <f t="shared" si="344"/>
        <v>0</v>
      </c>
    </row>
    <row r="311" spans="2:18" x14ac:dyDescent="0.2">
      <c r="B311" s="8" t="s">
        <v>16</v>
      </c>
      <c r="C311" s="8"/>
      <c r="D311" s="12"/>
      <c r="E311" s="12"/>
      <c r="H311" s="39"/>
      <c r="J311" s="17"/>
    </row>
    <row r="312" spans="2:18" x14ac:dyDescent="0.2">
      <c r="B312" s="9" t="s">
        <v>10</v>
      </c>
      <c r="C312" s="8" t="s">
        <v>3</v>
      </c>
      <c r="D312" s="10">
        <v>0</v>
      </c>
      <c r="E312" s="10">
        <v>0</v>
      </c>
      <c r="G312" s="43"/>
      <c r="H312" s="11">
        <v>0</v>
      </c>
      <c r="I312" s="6">
        <f>H312-G312</f>
        <v>0</v>
      </c>
      <c r="J312" s="17">
        <f>IFERROR(I312/G312,0)</f>
        <v>0</v>
      </c>
      <c r="K312" s="1">
        <f t="shared" ref="K312:K316" si="345">D312*G312</f>
        <v>0</v>
      </c>
      <c r="L312" s="1">
        <f t="shared" ref="L312:L316" si="346">E312*H312</f>
        <v>0</v>
      </c>
      <c r="N312" s="1">
        <f t="shared" ref="N312:N316" si="347">K312*$N$22</f>
        <v>0</v>
      </c>
      <c r="O312" s="1">
        <f t="shared" ref="O312:O316" si="348">L312*$O$22</f>
        <v>0</v>
      </c>
      <c r="P312" s="1"/>
      <c r="Q312" s="1">
        <f t="shared" ref="Q312:Q316" si="349">N312+K312</f>
        <v>0</v>
      </c>
      <c r="R312" s="1">
        <f t="shared" ref="R312:R316" si="350">O312+L312</f>
        <v>0</v>
      </c>
    </row>
    <row r="313" spans="2:18" x14ac:dyDescent="0.2">
      <c r="B313" s="9" t="s">
        <v>11</v>
      </c>
      <c r="C313" s="8" t="s">
        <v>3</v>
      </c>
      <c r="D313" s="10">
        <v>0</v>
      </c>
      <c r="E313" s="10">
        <v>0</v>
      </c>
      <c r="G313" s="43"/>
      <c r="H313" s="11">
        <v>0</v>
      </c>
      <c r="I313" s="6">
        <f>H313-G313</f>
        <v>0</v>
      </c>
      <c r="J313" s="17">
        <f>IFERROR(I313/G313,0)</f>
        <v>0</v>
      </c>
      <c r="K313" s="1">
        <f t="shared" si="345"/>
        <v>0</v>
      </c>
      <c r="L313" s="1">
        <f t="shared" si="346"/>
        <v>0</v>
      </c>
      <c r="N313" s="1">
        <f t="shared" si="347"/>
        <v>0</v>
      </c>
      <c r="O313" s="1">
        <f t="shared" si="348"/>
        <v>0</v>
      </c>
      <c r="P313" s="1"/>
      <c r="Q313" s="1">
        <f t="shared" si="349"/>
        <v>0</v>
      </c>
      <c r="R313" s="1">
        <f t="shared" si="350"/>
        <v>0</v>
      </c>
    </row>
    <row r="314" spans="2:18" x14ac:dyDescent="0.2">
      <c r="B314" s="9" t="s">
        <v>12</v>
      </c>
      <c r="C314" s="8" t="s">
        <v>3</v>
      </c>
      <c r="D314" s="10">
        <v>0</v>
      </c>
      <c r="E314" s="10">
        <v>0</v>
      </c>
      <c r="G314" s="43"/>
      <c r="H314" s="11">
        <v>0</v>
      </c>
      <c r="I314" s="6">
        <f>H314-G314</f>
        <v>0</v>
      </c>
      <c r="J314" s="17">
        <f>IFERROR(I314/G314,0)</f>
        <v>0</v>
      </c>
      <c r="K314" s="1">
        <f t="shared" si="345"/>
        <v>0</v>
      </c>
      <c r="L314" s="1">
        <f t="shared" si="346"/>
        <v>0</v>
      </c>
      <c r="N314" s="1">
        <f t="shared" si="347"/>
        <v>0</v>
      </c>
      <c r="O314" s="1">
        <f t="shared" si="348"/>
        <v>0</v>
      </c>
      <c r="P314" s="1"/>
      <c r="Q314" s="1">
        <f t="shared" si="349"/>
        <v>0</v>
      </c>
      <c r="R314" s="1">
        <f t="shared" si="350"/>
        <v>0</v>
      </c>
    </row>
    <row r="315" spans="2:18" x14ac:dyDescent="0.2">
      <c r="B315" s="9" t="s">
        <v>13</v>
      </c>
      <c r="C315" s="8" t="s">
        <v>3</v>
      </c>
      <c r="D315" s="10">
        <v>0</v>
      </c>
      <c r="E315" s="10">
        <v>0</v>
      </c>
      <c r="G315" s="43"/>
      <c r="H315" s="11">
        <v>0</v>
      </c>
      <c r="I315" s="6">
        <f>H315-G315</f>
        <v>0</v>
      </c>
      <c r="J315" s="17">
        <f>IFERROR(I315/G315,0)</f>
        <v>0</v>
      </c>
      <c r="K315" s="1">
        <f t="shared" si="345"/>
        <v>0</v>
      </c>
      <c r="L315" s="1">
        <f t="shared" si="346"/>
        <v>0</v>
      </c>
      <c r="N315" s="1">
        <f t="shared" si="347"/>
        <v>0</v>
      </c>
      <c r="O315" s="1">
        <f t="shared" si="348"/>
        <v>0</v>
      </c>
      <c r="P315" s="1"/>
      <c r="Q315" s="1">
        <f t="shared" si="349"/>
        <v>0</v>
      </c>
      <c r="R315" s="1">
        <f t="shared" si="350"/>
        <v>0</v>
      </c>
    </row>
    <row r="316" spans="2:18" x14ac:dyDescent="0.2">
      <c r="B316" s="9" t="s">
        <v>14</v>
      </c>
      <c r="C316" s="8" t="s">
        <v>3</v>
      </c>
      <c r="D316" s="10">
        <v>0</v>
      </c>
      <c r="E316" s="10">
        <v>0</v>
      </c>
      <c r="G316" s="43"/>
      <c r="H316" s="11">
        <v>0</v>
      </c>
      <c r="I316" s="6">
        <f>H316-G316</f>
        <v>0</v>
      </c>
      <c r="J316" s="17">
        <f>IFERROR(I316/G316,0)</f>
        <v>0</v>
      </c>
      <c r="K316" s="1">
        <f t="shared" si="345"/>
        <v>0</v>
      </c>
      <c r="L316" s="1">
        <f t="shared" si="346"/>
        <v>0</v>
      </c>
      <c r="N316" s="1">
        <f t="shared" si="347"/>
        <v>0</v>
      </c>
      <c r="O316" s="1">
        <f t="shared" si="348"/>
        <v>0</v>
      </c>
      <c r="P316" s="1"/>
      <c r="Q316" s="1">
        <f t="shared" si="349"/>
        <v>0</v>
      </c>
      <c r="R316" s="1">
        <f t="shared" si="350"/>
        <v>0</v>
      </c>
    </row>
    <row r="317" spans="2:18" x14ac:dyDescent="0.2">
      <c r="B317" s="8" t="s">
        <v>63</v>
      </c>
      <c r="C317" s="8"/>
      <c r="D317" s="10"/>
      <c r="E317" s="10"/>
      <c r="G317" s="10"/>
      <c r="H317" s="10"/>
      <c r="I317" s="6"/>
      <c r="J317" s="17"/>
      <c r="K317" s="1"/>
      <c r="L317" s="1"/>
    </row>
    <row r="318" spans="2:18" x14ac:dyDescent="0.2">
      <c r="B318" s="9" t="s">
        <v>10</v>
      </c>
      <c r="C318" s="8" t="s">
        <v>64</v>
      </c>
      <c r="D318" s="10">
        <v>0</v>
      </c>
      <c r="E318" s="10">
        <v>0</v>
      </c>
      <c r="G318" s="43"/>
      <c r="H318" s="11">
        <v>0.25</v>
      </c>
      <c r="I318" s="6">
        <f>H318-G318</f>
        <v>0.25</v>
      </c>
      <c r="J318" s="17">
        <f>IFERROR(I318/G318,0)</f>
        <v>0</v>
      </c>
      <c r="K318" s="1">
        <f t="shared" ref="K318:K322" si="351">D318*G318</f>
        <v>0</v>
      </c>
      <c r="L318" s="1">
        <f t="shared" ref="L318:L322" si="352">E318*H318</f>
        <v>0</v>
      </c>
      <c r="N318" s="1">
        <f t="shared" ref="N318:N322" si="353">K318*$N$22</f>
        <v>0</v>
      </c>
      <c r="O318" s="1">
        <f t="shared" ref="O318:O322" si="354">L318*$O$22</f>
        <v>0</v>
      </c>
      <c r="P318" s="1"/>
      <c r="Q318" s="1">
        <f t="shared" ref="Q318:Q322" si="355">N318+K318</f>
        <v>0</v>
      </c>
      <c r="R318" s="1">
        <f t="shared" ref="R318:R322" si="356">O318+L318</f>
        <v>0</v>
      </c>
    </row>
    <row r="319" spans="2:18" x14ac:dyDescent="0.2">
      <c r="B319" s="9" t="s">
        <v>11</v>
      </c>
      <c r="C319" s="8" t="s">
        <v>64</v>
      </c>
      <c r="D319" s="10">
        <v>0</v>
      </c>
      <c r="E319" s="10">
        <v>0</v>
      </c>
      <c r="G319" s="43"/>
      <c r="H319" s="11">
        <v>0.25</v>
      </c>
      <c r="I319" s="6">
        <f>H319-G319</f>
        <v>0.25</v>
      </c>
      <c r="J319" s="17">
        <f>IFERROR(I319/G319,0)</f>
        <v>0</v>
      </c>
      <c r="K319" s="1">
        <f t="shared" si="351"/>
        <v>0</v>
      </c>
      <c r="L319" s="1">
        <f t="shared" si="352"/>
        <v>0</v>
      </c>
      <c r="N319" s="1">
        <f t="shared" si="353"/>
        <v>0</v>
      </c>
      <c r="O319" s="1">
        <f t="shared" si="354"/>
        <v>0</v>
      </c>
      <c r="P319" s="1"/>
      <c r="Q319" s="1">
        <f t="shared" si="355"/>
        <v>0</v>
      </c>
      <c r="R319" s="1">
        <f t="shared" si="356"/>
        <v>0</v>
      </c>
    </row>
    <row r="320" spans="2:18" x14ac:dyDescent="0.2">
      <c r="B320" s="9" t="s">
        <v>12</v>
      </c>
      <c r="C320" s="8" t="s">
        <v>64</v>
      </c>
      <c r="D320" s="10">
        <v>0</v>
      </c>
      <c r="E320" s="10">
        <v>0</v>
      </c>
      <c r="G320" s="43"/>
      <c r="H320" s="11">
        <v>0.25</v>
      </c>
      <c r="I320" s="6">
        <f>H320-G320</f>
        <v>0.25</v>
      </c>
      <c r="J320" s="17">
        <f>IFERROR(I320/G320,0)</f>
        <v>0</v>
      </c>
      <c r="K320" s="1">
        <f t="shared" si="351"/>
        <v>0</v>
      </c>
      <c r="L320" s="1">
        <f t="shared" si="352"/>
        <v>0</v>
      </c>
      <c r="N320" s="1">
        <f t="shared" si="353"/>
        <v>0</v>
      </c>
      <c r="O320" s="1">
        <f t="shared" si="354"/>
        <v>0</v>
      </c>
      <c r="P320" s="1"/>
      <c r="Q320" s="1">
        <f t="shared" si="355"/>
        <v>0</v>
      </c>
      <c r="R320" s="1">
        <f t="shared" si="356"/>
        <v>0</v>
      </c>
    </row>
    <row r="321" spans="2:18" x14ac:dyDescent="0.2">
      <c r="B321" s="9" t="s">
        <v>13</v>
      </c>
      <c r="C321" s="8" t="s">
        <v>64</v>
      </c>
      <c r="D321" s="10">
        <v>0</v>
      </c>
      <c r="E321" s="10">
        <v>0</v>
      </c>
      <c r="G321" s="43"/>
      <c r="H321" s="11">
        <v>0.25</v>
      </c>
      <c r="I321" s="6">
        <f>H321-G321</f>
        <v>0.25</v>
      </c>
      <c r="J321" s="17">
        <f>IFERROR(I321/G321,0)</f>
        <v>0</v>
      </c>
      <c r="K321" s="1">
        <f t="shared" si="351"/>
        <v>0</v>
      </c>
      <c r="L321" s="1">
        <f t="shared" si="352"/>
        <v>0</v>
      </c>
      <c r="N321" s="1">
        <f t="shared" si="353"/>
        <v>0</v>
      </c>
      <c r="O321" s="1">
        <f t="shared" si="354"/>
        <v>0</v>
      </c>
      <c r="P321" s="1"/>
      <c r="Q321" s="1">
        <f t="shared" si="355"/>
        <v>0</v>
      </c>
      <c r="R321" s="1">
        <f t="shared" si="356"/>
        <v>0</v>
      </c>
    </row>
    <row r="322" spans="2:18" x14ac:dyDescent="0.2">
      <c r="B322" s="9" t="s">
        <v>14</v>
      </c>
      <c r="C322" s="8" t="s">
        <v>64</v>
      </c>
      <c r="D322" s="10">
        <v>0</v>
      </c>
      <c r="E322" s="10">
        <v>0</v>
      </c>
      <c r="G322" s="43"/>
      <c r="H322" s="11">
        <v>0</v>
      </c>
      <c r="I322" s="6">
        <f>H322-G322</f>
        <v>0</v>
      </c>
      <c r="J322" s="17">
        <f>IFERROR(I322/G322,0)</f>
        <v>0</v>
      </c>
      <c r="K322" s="1">
        <f t="shared" si="351"/>
        <v>0</v>
      </c>
      <c r="L322" s="1">
        <f t="shared" si="352"/>
        <v>0</v>
      </c>
      <c r="N322" s="1">
        <f t="shared" si="353"/>
        <v>0</v>
      </c>
      <c r="O322" s="1">
        <f t="shared" si="354"/>
        <v>0</v>
      </c>
      <c r="P322" s="1"/>
      <c r="Q322" s="1">
        <f t="shared" si="355"/>
        <v>0</v>
      </c>
      <c r="R322" s="1">
        <f t="shared" si="356"/>
        <v>0</v>
      </c>
    </row>
    <row r="323" spans="2:18" x14ac:dyDescent="0.2">
      <c r="B323" s="8" t="s">
        <v>49</v>
      </c>
      <c r="H323" s="39"/>
      <c r="J323" s="17"/>
    </row>
    <row r="324" spans="2:18" x14ac:dyDescent="0.2">
      <c r="B324" s="9" t="s">
        <v>10</v>
      </c>
      <c r="C324" s="8" t="s">
        <v>6</v>
      </c>
      <c r="D324" s="10">
        <v>0</v>
      </c>
      <c r="E324" s="10">
        <v>0</v>
      </c>
      <c r="G324" s="43"/>
      <c r="H324" s="38">
        <v>0</v>
      </c>
      <c r="I324" s="29">
        <f t="shared" ref="I324:I328" si="357">H324-G324</f>
        <v>0</v>
      </c>
      <c r="J324" s="17">
        <f t="shared" ref="J324:J328" si="358">IFERROR(I324/G324,0)</f>
        <v>0</v>
      </c>
      <c r="K324" s="1">
        <f t="shared" ref="K324:K328" si="359">D324*G324</f>
        <v>0</v>
      </c>
      <c r="L324" s="1">
        <f t="shared" ref="L324:L328" si="360">E324*H324</f>
        <v>0</v>
      </c>
      <c r="N324" s="1">
        <f t="shared" ref="N324:N328" si="361">K324*$N$22</f>
        <v>0</v>
      </c>
      <c r="O324" s="1">
        <f t="shared" ref="O324:O328" si="362">L324*$O$22</f>
        <v>0</v>
      </c>
      <c r="P324" s="1"/>
      <c r="Q324" s="1">
        <f t="shared" ref="Q324:Q328" si="363">N324+K324</f>
        <v>0</v>
      </c>
      <c r="R324" s="1">
        <f t="shared" ref="R324:R328" si="364">O324+L324</f>
        <v>0</v>
      </c>
    </row>
    <row r="325" spans="2:18" x14ac:dyDescent="0.2">
      <c r="B325" s="9" t="s">
        <v>11</v>
      </c>
      <c r="C325" s="8" t="s">
        <v>6</v>
      </c>
      <c r="D325" s="10">
        <v>0</v>
      </c>
      <c r="E325" s="10">
        <v>0</v>
      </c>
      <c r="G325" s="43"/>
      <c r="H325" s="38">
        <v>0</v>
      </c>
      <c r="I325" s="29">
        <f t="shared" si="357"/>
        <v>0</v>
      </c>
      <c r="J325" s="17">
        <f t="shared" si="358"/>
        <v>0</v>
      </c>
      <c r="K325" s="1">
        <f t="shared" si="359"/>
        <v>0</v>
      </c>
      <c r="L325" s="1">
        <f t="shared" si="360"/>
        <v>0</v>
      </c>
      <c r="N325" s="1">
        <f t="shared" si="361"/>
        <v>0</v>
      </c>
      <c r="O325" s="1">
        <f t="shared" si="362"/>
        <v>0</v>
      </c>
      <c r="P325" s="1"/>
      <c r="Q325" s="1">
        <f t="shared" si="363"/>
        <v>0</v>
      </c>
      <c r="R325" s="1">
        <f t="shared" si="364"/>
        <v>0</v>
      </c>
    </row>
    <row r="326" spans="2:18" x14ac:dyDescent="0.2">
      <c r="B326" s="9" t="s">
        <v>12</v>
      </c>
      <c r="C326" s="8" t="s">
        <v>6</v>
      </c>
      <c r="D326" s="10">
        <v>0</v>
      </c>
      <c r="E326" s="10">
        <v>0</v>
      </c>
      <c r="G326" s="43"/>
      <c r="H326" s="38">
        <v>0</v>
      </c>
      <c r="I326" s="29">
        <f t="shared" si="357"/>
        <v>0</v>
      </c>
      <c r="J326" s="17">
        <f t="shared" si="358"/>
        <v>0</v>
      </c>
      <c r="K326" s="1">
        <f t="shared" si="359"/>
        <v>0</v>
      </c>
      <c r="L326" s="1">
        <f t="shared" si="360"/>
        <v>0</v>
      </c>
      <c r="N326" s="1">
        <f t="shared" si="361"/>
        <v>0</v>
      </c>
      <c r="O326" s="1">
        <f t="shared" si="362"/>
        <v>0</v>
      </c>
      <c r="P326" s="1"/>
      <c r="Q326" s="1">
        <f t="shared" si="363"/>
        <v>0</v>
      </c>
      <c r="R326" s="1">
        <f t="shared" si="364"/>
        <v>0</v>
      </c>
    </row>
    <row r="327" spans="2:18" x14ac:dyDescent="0.2">
      <c r="B327" s="9" t="s">
        <v>13</v>
      </c>
      <c r="C327" s="8" t="s">
        <v>6</v>
      </c>
      <c r="D327" s="10">
        <v>0</v>
      </c>
      <c r="E327" s="10">
        <v>0</v>
      </c>
      <c r="G327" s="43"/>
      <c r="H327" s="38">
        <v>0</v>
      </c>
      <c r="I327" s="29">
        <f t="shared" si="357"/>
        <v>0</v>
      </c>
      <c r="J327" s="17">
        <f t="shared" si="358"/>
        <v>0</v>
      </c>
      <c r="K327" s="1">
        <f t="shared" si="359"/>
        <v>0</v>
      </c>
      <c r="L327" s="1">
        <f t="shared" si="360"/>
        <v>0</v>
      </c>
      <c r="N327" s="1">
        <f t="shared" si="361"/>
        <v>0</v>
      </c>
      <c r="O327" s="1">
        <f t="shared" si="362"/>
        <v>0</v>
      </c>
      <c r="P327" s="1"/>
      <c r="Q327" s="1">
        <f t="shared" si="363"/>
        <v>0</v>
      </c>
      <c r="R327" s="1">
        <f t="shared" si="364"/>
        <v>0</v>
      </c>
    </row>
    <row r="328" spans="2:18" x14ac:dyDescent="0.2">
      <c r="B328" s="9" t="s">
        <v>14</v>
      </c>
      <c r="C328" s="8" t="s">
        <v>6</v>
      </c>
      <c r="D328" s="10">
        <v>0</v>
      </c>
      <c r="E328" s="10">
        <v>0</v>
      </c>
      <c r="G328" s="43"/>
      <c r="H328" s="38">
        <v>0</v>
      </c>
      <c r="I328" s="29">
        <f t="shared" si="357"/>
        <v>0</v>
      </c>
      <c r="J328" s="17">
        <f t="shared" si="358"/>
        <v>0</v>
      </c>
      <c r="K328" s="1">
        <f t="shared" si="359"/>
        <v>0</v>
      </c>
      <c r="L328" s="1">
        <f t="shared" si="360"/>
        <v>0</v>
      </c>
      <c r="N328" s="1">
        <f t="shared" si="361"/>
        <v>0</v>
      </c>
      <c r="O328" s="1">
        <f t="shared" si="362"/>
        <v>0</v>
      </c>
      <c r="P328" s="1"/>
      <c r="Q328" s="1">
        <f t="shared" si="363"/>
        <v>0</v>
      </c>
      <c r="R328" s="1">
        <f t="shared" si="364"/>
        <v>0</v>
      </c>
    </row>
    <row r="329" spans="2:18" x14ac:dyDescent="0.2">
      <c r="B329" s="8" t="s">
        <v>50</v>
      </c>
      <c r="C329" s="8"/>
      <c r="D329" s="12"/>
      <c r="E329" s="12"/>
      <c r="H329" s="39"/>
      <c r="J329" s="17"/>
    </row>
    <row r="330" spans="2:18" x14ac:dyDescent="0.2">
      <c r="B330" s="9" t="s">
        <v>10</v>
      </c>
      <c r="C330" s="8" t="s">
        <v>6</v>
      </c>
      <c r="D330" s="10">
        <v>0</v>
      </c>
      <c r="E330" s="10">
        <v>0</v>
      </c>
      <c r="G330" s="43"/>
      <c r="H330" s="38">
        <v>0</v>
      </c>
      <c r="I330" s="29">
        <f t="shared" ref="I330:I334" si="365">H330-G330</f>
        <v>0</v>
      </c>
      <c r="J330" s="17">
        <f t="shared" ref="J330:J334" si="366">IFERROR(I330/G330,0)</f>
        <v>0</v>
      </c>
      <c r="K330" s="1">
        <f t="shared" ref="K330:K334" si="367">D330*G330</f>
        <v>0</v>
      </c>
      <c r="L330" s="1">
        <f t="shared" ref="L330:L334" si="368">E330*H330</f>
        <v>0</v>
      </c>
      <c r="N330" s="1">
        <f t="shared" ref="N330:N334" si="369">K330*$N$22</f>
        <v>0</v>
      </c>
      <c r="O330" s="1">
        <f t="shared" ref="O330:O334" si="370">L330*$O$22</f>
        <v>0</v>
      </c>
      <c r="P330" s="1"/>
      <c r="Q330" s="1">
        <f t="shared" ref="Q330:Q334" si="371">N330+K330</f>
        <v>0</v>
      </c>
      <c r="R330" s="1">
        <f t="shared" ref="R330:R334" si="372">O330+L330</f>
        <v>0</v>
      </c>
    </row>
    <row r="331" spans="2:18" x14ac:dyDescent="0.2">
      <c r="B331" s="9" t="s">
        <v>11</v>
      </c>
      <c r="C331" s="8" t="s">
        <v>6</v>
      </c>
      <c r="D331" s="10">
        <v>0</v>
      </c>
      <c r="E331" s="10">
        <v>0</v>
      </c>
      <c r="G331" s="43"/>
      <c r="H331" s="38">
        <v>0</v>
      </c>
      <c r="I331" s="29">
        <f t="shared" si="365"/>
        <v>0</v>
      </c>
      <c r="J331" s="17">
        <f t="shared" si="366"/>
        <v>0</v>
      </c>
      <c r="K331" s="1">
        <f t="shared" si="367"/>
        <v>0</v>
      </c>
      <c r="L331" s="1">
        <f t="shared" si="368"/>
        <v>0</v>
      </c>
      <c r="N331" s="1">
        <f t="shared" si="369"/>
        <v>0</v>
      </c>
      <c r="O331" s="1">
        <f t="shared" si="370"/>
        <v>0</v>
      </c>
      <c r="P331" s="1"/>
      <c r="Q331" s="1">
        <f t="shared" si="371"/>
        <v>0</v>
      </c>
      <c r="R331" s="1">
        <f t="shared" si="372"/>
        <v>0</v>
      </c>
    </row>
    <row r="332" spans="2:18" x14ac:dyDescent="0.2">
      <c r="B332" s="9" t="s">
        <v>12</v>
      </c>
      <c r="C332" s="8" t="s">
        <v>6</v>
      </c>
      <c r="D332" s="10">
        <v>0</v>
      </c>
      <c r="E332" s="10">
        <v>0</v>
      </c>
      <c r="G332" s="43"/>
      <c r="H332" s="38">
        <v>0</v>
      </c>
      <c r="I332" s="29">
        <f t="shared" si="365"/>
        <v>0</v>
      </c>
      <c r="J332" s="17">
        <f t="shared" si="366"/>
        <v>0</v>
      </c>
      <c r="K332" s="1">
        <f t="shared" si="367"/>
        <v>0</v>
      </c>
      <c r="L332" s="1">
        <f t="shared" si="368"/>
        <v>0</v>
      </c>
      <c r="N332" s="1">
        <f t="shared" si="369"/>
        <v>0</v>
      </c>
      <c r="O332" s="1">
        <f t="shared" si="370"/>
        <v>0</v>
      </c>
      <c r="P332" s="1"/>
      <c r="Q332" s="1">
        <f t="shared" si="371"/>
        <v>0</v>
      </c>
      <c r="R332" s="1">
        <f t="shared" si="372"/>
        <v>0</v>
      </c>
    </row>
    <row r="333" spans="2:18" x14ac:dyDescent="0.2">
      <c r="B333" s="9" t="s">
        <v>13</v>
      </c>
      <c r="C333" s="8" t="s">
        <v>6</v>
      </c>
      <c r="D333" s="10">
        <v>0</v>
      </c>
      <c r="E333" s="10">
        <v>0</v>
      </c>
      <c r="G333" s="43"/>
      <c r="H333" s="38">
        <v>0</v>
      </c>
      <c r="I333" s="29">
        <f t="shared" si="365"/>
        <v>0</v>
      </c>
      <c r="J333" s="17">
        <f t="shared" si="366"/>
        <v>0</v>
      </c>
      <c r="K333" s="1">
        <f t="shared" si="367"/>
        <v>0</v>
      </c>
      <c r="L333" s="1">
        <f t="shared" si="368"/>
        <v>0</v>
      </c>
      <c r="N333" s="1">
        <f t="shared" si="369"/>
        <v>0</v>
      </c>
      <c r="O333" s="1">
        <f t="shared" si="370"/>
        <v>0</v>
      </c>
      <c r="P333" s="1"/>
      <c r="Q333" s="1">
        <f t="shared" si="371"/>
        <v>0</v>
      </c>
      <c r="R333" s="1">
        <f t="shared" si="372"/>
        <v>0</v>
      </c>
    </row>
    <row r="334" spans="2:18" x14ac:dyDescent="0.2">
      <c r="B334" s="9" t="s">
        <v>14</v>
      </c>
      <c r="C334" s="8" t="s">
        <v>6</v>
      </c>
      <c r="D334" s="10">
        <v>0</v>
      </c>
      <c r="E334" s="10">
        <v>0</v>
      </c>
      <c r="G334" s="43"/>
      <c r="H334" s="38">
        <v>0</v>
      </c>
      <c r="I334" s="29">
        <f t="shared" si="365"/>
        <v>0</v>
      </c>
      <c r="J334" s="17">
        <f t="shared" si="366"/>
        <v>0</v>
      </c>
      <c r="K334" s="1">
        <f t="shared" si="367"/>
        <v>0</v>
      </c>
      <c r="L334" s="1">
        <f t="shared" si="368"/>
        <v>0</v>
      </c>
      <c r="N334" s="1">
        <f t="shared" si="369"/>
        <v>0</v>
      </c>
      <c r="O334" s="1">
        <f t="shared" si="370"/>
        <v>0</v>
      </c>
      <c r="P334" s="1"/>
      <c r="Q334" s="1">
        <f t="shared" si="371"/>
        <v>0</v>
      </c>
      <c r="R334" s="1">
        <f t="shared" si="372"/>
        <v>0</v>
      </c>
    </row>
    <row r="335" spans="2:18" x14ac:dyDescent="0.2">
      <c r="B335" s="8" t="s">
        <v>51</v>
      </c>
      <c r="C335" s="8"/>
      <c r="D335" s="12"/>
      <c r="E335" s="12"/>
      <c r="H335" s="39"/>
      <c r="J335" s="17"/>
    </row>
    <row r="336" spans="2:18" x14ac:dyDescent="0.2">
      <c r="B336" s="9" t="s">
        <v>10</v>
      </c>
      <c r="C336" s="8" t="s">
        <v>6</v>
      </c>
      <c r="D336" s="10">
        <v>0</v>
      </c>
      <c r="E336" s="10">
        <v>0</v>
      </c>
      <c r="G336" s="43"/>
      <c r="H336" s="38">
        <v>0</v>
      </c>
      <c r="I336" s="29">
        <f t="shared" ref="I336:I340" si="373">H336-G336</f>
        <v>0</v>
      </c>
      <c r="J336" s="17">
        <f t="shared" ref="J336:J340" si="374">IFERROR(I336/G336,0)</f>
        <v>0</v>
      </c>
      <c r="K336" s="1">
        <f t="shared" ref="K336:K340" si="375">D336*G336</f>
        <v>0</v>
      </c>
      <c r="L336" s="1">
        <f t="shared" ref="L336:L340" si="376">E336*H336</f>
        <v>0</v>
      </c>
      <c r="N336" s="1">
        <f t="shared" ref="N336:N340" si="377">K336*$N$22</f>
        <v>0</v>
      </c>
      <c r="O336" s="1">
        <f t="shared" ref="O336:O340" si="378">L336*$O$22</f>
        <v>0</v>
      </c>
      <c r="P336" s="1"/>
      <c r="Q336" s="1">
        <f t="shared" ref="Q336:Q340" si="379">N336+K336</f>
        <v>0</v>
      </c>
      <c r="R336" s="1">
        <f t="shared" ref="R336:R340" si="380">O336+L336</f>
        <v>0</v>
      </c>
    </row>
    <row r="337" spans="2:18" x14ac:dyDescent="0.2">
      <c r="B337" s="9" t="s">
        <v>11</v>
      </c>
      <c r="C337" s="8" t="s">
        <v>6</v>
      </c>
      <c r="D337" s="10">
        <v>0</v>
      </c>
      <c r="E337" s="10">
        <v>0</v>
      </c>
      <c r="G337" s="43"/>
      <c r="H337" s="38">
        <v>0</v>
      </c>
      <c r="I337" s="29">
        <f t="shared" si="373"/>
        <v>0</v>
      </c>
      <c r="J337" s="17">
        <f t="shared" si="374"/>
        <v>0</v>
      </c>
      <c r="K337" s="1">
        <f t="shared" si="375"/>
        <v>0</v>
      </c>
      <c r="L337" s="1">
        <f t="shared" si="376"/>
        <v>0</v>
      </c>
      <c r="N337" s="1">
        <f t="shared" si="377"/>
        <v>0</v>
      </c>
      <c r="O337" s="1">
        <f t="shared" si="378"/>
        <v>0</v>
      </c>
      <c r="P337" s="1"/>
      <c r="Q337" s="1">
        <f t="shared" si="379"/>
        <v>0</v>
      </c>
      <c r="R337" s="1">
        <f t="shared" si="380"/>
        <v>0</v>
      </c>
    </row>
    <row r="338" spans="2:18" x14ac:dyDescent="0.2">
      <c r="B338" s="9" t="s">
        <v>12</v>
      </c>
      <c r="C338" s="8" t="s">
        <v>6</v>
      </c>
      <c r="D338" s="10">
        <v>0</v>
      </c>
      <c r="E338" s="10">
        <v>0</v>
      </c>
      <c r="G338" s="43"/>
      <c r="H338" s="38">
        <v>0</v>
      </c>
      <c r="I338" s="29">
        <f t="shared" si="373"/>
        <v>0</v>
      </c>
      <c r="J338" s="17">
        <f t="shared" si="374"/>
        <v>0</v>
      </c>
      <c r="K338" s="1">
        <f t="shared" si="375"/>
        <v>0</v>
      </c>
      <c r="L338" s="1">
        <f t="shared" si="376"/>
        <v>0</v>
      </c>
      <c r="N338" s="1">
        <f t="shared" si="377"/>
        <v>0</v>
      </c>
      <c r="O338" s="1">
        <f t="shared" si="378"/>
        <v>0</v>
      </c>
      <c r="P338" s="1"/>
      <c r="Q338" s="1">
        <f t="shared" si="379"/>
        <v>0</v>
      </c>
      <c r="R338" s="1">
        <f t="shared" si="380"/>
        <v>0</v>
      </c>
    </row>
    <row r="339" spans="2:18" x14ac:dyDescent="0.2">
      <c r="B339" s="9" t="s">
        <v>13</v>
      </c>
      <c r="C339" s="8" t="s">
        <v>6</v>
      </c>
      <c r="D339" s="10">
        <v>0</v>
      </c>
      <c r="E339" s="10">
        <v>0</v>
      </c>
      <c r="G339" s="43"/>
      <c r="H339" s="38">
        <v>0</v>
      </c>
      <c r="I339" s="29">
        <f t="shared" si="373"/>
        <v>0</v>
      </c>
      <c r="J339" s="17">
        <f t="shared" si="374"/>
        <v>0</v>
      </c>
      <c r="K339" s="1">
        <f t="shared" si="375"/>
        <v>0</v>
      </c>
      <c r="L339" s="1">
        <f t="shared" si="376"/>
        <v>0</v>
      </c>
      <c r="N339" s="1">
        <f t="shared" si="377"/>
        <v>0</v>
      </c>
      <c r="O339" s="1">
        <f t="shared" si="378"/>
        <v>0</v>
      </c>
      <c r="P339" s="1"/>
      <c r="Q339" s="1">
        <f t="shared" si="379"/>
        <v>0</v>
      </c>
      <c r="R339" s="1">
        <f t="shared" si="380"/>
        <v>0</v>
      </c>
    </row>
    <row r="340" spans="2:18" x14ac:dyDescent="0.2">
      <c r="B340" s="9" t="s">
        <v>14</v>
      </c>
      <c r="C340" s="8" t="s">
        <v>6</v>
      </c>
      <c r="D340" s="10">
        <v>0</v>
      </c>
      <c r="E340" s="10">
        <v>0</v>
      </c>
      <c r="G340" s="43"/>
      <c r="H340" s="38">
        <v>0</v>
      </c>
      <c r="I340" s="29">
        <f t="shared" si="373"/>
        <v>0</v>
      </c>
      <c r="J340" s="17">
        <f t="shared" si="374"/>
        <v>0</v>
      </c>
      <c r="K340" s="1">
        <f t="shared" si="375"/>
        <v>0</v>
      </c>
      <c r="L340" s="1">
        <f t="shared" si="376"/>
        <v>0</v>
      </c>
      <c r="N340" s="1">
        <f t="shared" si="377"/>
        <v>0</v>
      </c>
      <c r="O340" s="1">
        <f t="shared" si="378"/>
        <v>0</v>
      </c>
      <c r="P340" s="1"/>
      <c r="Q340" s="1">
        <f t="shared" si="379"/>
        <v>0</v>
      </c>
      <c r="R340" s="1">
        <f t="shared" si="380"/>
        <v>0</v>
      </c>
    </row>
    <row r="341" spans="2:18" x14ac:dyDescent="0.2">
      <c r="B341" s="8" t="s">
        <v>52</v>
      </c>
      <c r="C341" s="8"/>
      <c r="D341" s="12"/>
      <c r="E341" s="12"/>
      <c r="H341" s="39"/>
      <c r="J341" s="17"/>
    </row>
    <row r="342" spans="2:18" x14ac:dyDescent="0.2">
      <c r="B342" s="9" t="s">
        <v>10</v>
      </c>
      <c r="C342" s="8" t="s">
        <v>6</v>
      </c>
      <c r="D342" s="10">
        <v>0</v>
      </c>
      <c r="E342" s="10">
        <v>0</v>
      </c>
      <c r="G342" s="43"/>
      <c r="H342" s="38">
        <v>0</v>
      </c>
      <c r="I342" s="29">
        <f t="shared" ref="I342:I346" si="381">H342-G342</f>
        <v>0</v>
      </c>
      <c r="J342" s="17">
        <f t="shared" ref="J342:J346" si="382">IFERROR(I342/G342,0)</f>
        <v>0</v>
      </c>
      <c r="K342" s="1">
        <f t="shared" ref="K342:K346" si="383">D342*G342</f>
        <v>0</v>
      </c>
      <c r="L342" s="1">
        <f t="shared" ref="L342:L346" si="384">E342*H342</f>
        <v>0</v>
      </c>
      <c r="N342" s="1">
        <f t="shared" ref="N342:N346" si="385">K342*$N$22</f>
        <v>0</v>
      </c>
      <c r="O342" s="1">
        <f t="shared" ref="O342:O346" si="386">L342*$O$22</f>
        <v>0</v>
      </c>
      <c r="P342" s="1"/>
      <c r="Q342" s="1">
        <f t="shared" ref="Q342:Q346" si="387">N342+K342</f>
        <v>0</v>
      </c>
      <c r="R342" s="1">
        <f t="shared" ref="R342:R346" si="388">O342+L342</f>
        <v>0</v>
      </c>
    </row>
    <row r="343" spans="2:18" x14ac:dyDescent="0.2">
      <c r="B343" s="9" t="s">
        <v>11</v>
      </c>
      <c r="C343" s="8" t="s">
        <v>6</v>
      </c>
      <c r="D343" s="10">
        <v>0</v>
      </c>
      <c r="E343" s="10">
        <v>0</v>
      </c>
      <c r="G343" s="43"/>
      <c r="H343" s="38">
        <v>0</v>
      </c>
      <c r="I343" s="29">
        <f t="shared" si="381"/>
        <v>0</v>
      </c>
      <c r="J343" s="17">
        <f t="shared" si="382"/>
        <v>0</v>
      </c>
      <c r="K343" s="1">
        <f t="shared" si="383"/>
        <v>0</v>
      </c>
      <c r="L343" s="1">
        <f t="shared" si="384"/>
        <v>0</v>
      </c>
      <c r="N343" s="1">
        <f t="shared" si="385"/>
        <v>0</v>
      </c>
      <c r="O343" s="1">
        <f t="shared" si="386"/>
        <v>0</v>
      </c>
      <c r="P343" s="1"/>
      <c r="Q343" s="1">
        <f t="shared" si="387"/>
        <v>0</v>
      </c>
      <c r="R343" s="1">
        <f t="shared" si="388"/>
        <v>0</v>
      </c>
    </row>
    <row r="344" spans="2:18" x14ac:dyDescent="0.2">
      <c r="B344" s="9" t="s">
        <v>12</v>
      </c>
      <c r="C344" s="8" t="s">
        <v>6</v>
      </c>
      <c r="D344" s="10">
        <v>0</v>
      </c>
      <c r="E344" s="10">
        <v>0</v>
      </c>
      <c r="G344" s="43"/>
      <c r="H344" s="38">
        <v>0</v>
      </c>
      <c r="I344" s="29">
        <f t="shared" si="381"/>
        <v>0</v>
      </c>
      <c r="J344" s="17">
        <f t="shared" si="382"/>
        <v>0</v>
      </c>
      <c r="K344" s="1">
        <f t="shared" si="383"/>
        <v>0</v>
      </c>
      <c r="L344" s="1">
        <f t="shared" si="384"/>
        <v>0</v>
      </c>
      <c r="N344" s="1">
        <f t="shared" si="385"/>
        <v>0</v>
      </c>
      <c r="O344" s="1">
        <f t="shared" si="386"/>
        <v>0</v>
      </c>
      <c r="P344" s="1"/>
      <c r="Q344" s="1">
        <f t="shared" si="387"/>
        <v>0</v>
      </c>
      <c r="R344" s="1">
        <f t="shared" si="388"/>
        <v>0</v>
      </c>
    </row>
    <row r="345" spans="2:18" x14ac:dyDescent="0.2">
      <c r="B345" s="9" t="s">
        <v>13</v>
      </c>
      <c r="C345" s="8" t="s">
        <v>6</v>
      </c>
      <c r="D345" s="10">
        <v>0</v>
      </c>
      <c r="E345" s="10">
        <v>0</v>
      </c>
      <c r="G345" s="43"/>
      <c r="H345" s="38">
        <v>0</v>
      </c>
      <c r="I345" s="29">
        <f t="shared" si="381"/>
        <v>0</v>
      </c>
      <c r="J345" s="17">
        <f t="shared" si="382"/>
        <v>0</v>
      </c>
      <c r="K345" s="1">
        <f t="shared" si="383"/>
        <v>0</v>
      </c>
      <c r="L345" s="1">
        <f t="shared" si="384"/>
        <v>0</v>
      </c>
      <c r="N345" s="1">
        <f t="shared" si="385"/>
        <v>0</v>
      </c>
      <c r="O345" s="1">
        <f t="shared" si="386"/>
        <v>0</v>
      </c>
      <c r="P345" s="1"/>
      <c r="Q345" s="1">
        <f t="shared" si="387"/>
        <v>0</v>
      </c>
      <c r="R345" s="1">
        <f t="shared" si="388"/>
        <v>0</v>
      </c>
    </row>
    <row r="346" spans="2:18" x14ac:dyDescent="0.2">
      <c r="B346" s="9" t="s">
        <v>14</v>
      </c>
      <c r="C346" s="8" t="s">
        <v>6</v>
      </c>
      <c r="D346" s="10">
        <v>0</v>
      </c>
      <c r="E346" s="10">
        <v>0</v>
      </c>
      <c r="G346" s="43"/>
      <c r="H346" s="38">
        <v>0</v>
      </c>
      <c r="I346" s="29">
        <f t="shared" si="381"/>
        <v>0</v>
      </c>
      <c r="J346" s="17">
        <f t="shared" si="382"/>
        <v>0</v>
      </c>
      <c r="K346" s="1">
        <f t="shared" si="383"/>
        <v>0</v>
      </c>
      <c r="L346" s="1">
        <f t="shared" si="384"/>
        <v>0</v>
      </c>
      <c r="N346" s="1">
        <f t="shared" si="385"/>
        <v>0</v>
      </c>
      <c r="O346" s="1">
        <f t="shared" si="386"/>
        <v>0</v>
      </c>
      <c r="P346" s="1"/>
      <c r="Q346" s="1">
        <f t="shared" si="387"/>
        <v>0</v>
      </c>
      <c r="R346" s="1">
        <f t="shared" si="388"/>
        <v>0</v>
      </c>
    </row>
    <row r="347" spans="2:18" x14ac:dyDescent="0.2">
      <c r="B347" s="8" t="s">
        <v>53</v>
      </c>
      <c r="C347" s="8"/>
      <c r="D347" s="12"/>
      <c r="E347" s="12"/>
      <c r="H347" s="39"/>
      <c r="J347" s="17"/>
    </row>
    <row r="348" spans="2:18" x14ac:dyDescent="0.2">
      <c r="B348" s="9" t="s">
        <v>10</v>
      </c>
      <c r="C348" s="8" t="s">
        <v>6</v>
      </c>
      <c r="D348" s="10">
        <v>0</v>
      </c>
      <c r="E348" s="10">
        <v>0</v>
      </c>
      <c r="G348" s="43"/>
      <c r="H348" s="38">
        <v>0</v>
      </c>
      <c r="I348" s="29">
        <f t="shared" ref="I348:I352" si="389">H348-G348</f>
        <v>0</v>
      </c>
      <c r="J348" s="17">
        <f t="shared" ref="J348:J352" si="390">IFERROR(I348/G348,0)</f>
        <v>0</v>
      </c>
      <c r="K348" s="1">
        <f t="shared" ref="K348:K352" si="391">D348*G348</f>
        <v>0</v>
      </c>
      <c r="L348" s="1">
        <f t="shared" ref="L348:L352" si="392">E348*H348</f>
        <v>0</v>
      </c>
      <c r="N348" s="1">
        <f t="shared" ref="N348:N352" si="393">K348*$N$22</f>
        <v>0</v>
      </c>
      <c r="O348" s="1">
        <f t="shared" ref="O348:O352" si="394">L348*$O$22</f>
        <v>0</v>
      </c>
      <c r="P348" s="1"/>
      <c r="Q348" s="1">
        <f t="shared" ref="Q348:Q352" si="395">N348+K348</f>
        <v>0</v>
      </c>
      <c r="R348" s="1">
        <f t="shared" ref="R348:R352" si="396">O348+L348</f>
        <v>0</v>
      </c>
    </row>
    <row r="349" spans="2:18" x14ac:dyDescent="0.2">
      <c r="B349" s="9" t="s">
        <v>11</v>
      </c>
      <c r="C349" s="8" t="s">
        <v>6</v>
      </c>
      <c r="D349" s="10">
        <v>0</v>
      </c>
      <c r="E349" s="10">
        <v>0</v>
      </c>
      <c r="G349" s="43"/>
      <c r="H349" s="38">
        <v>0</v>
      </c>
      <c r="I349" s="29">
        <f t="shared" si="389"/>
        <v>0</v>
      </c>
      <c r="J349" s="17">
        <f t="shared" si="390"/>
        <v>0</v>
      </c>
      <c r="K349" s="1">
        <f t="shared" si="391"/>
        <v>0</v>
      </c>
      <c r="L349" s="1">
        <f t="shared" si="392"/>
        <v>0</v>
      </c>
      <c r="N349" s="1">
        <f t="shared" si="393"/>
        <v>0</v>
      </c>
      <c r="O349" s="1">
        <f t="shared" si="394"/>
        <v>0</v>
      </c>
      <c r="P349" s="1"/>
      <c r="Q349" s="1">
        <f t="shared" si="395"/>
        <v>0</v>
      </c>
      <c r="R349" s="1">
        <f t="shared" si="396"/>
        <v>0</v>
      </c>
    </row>
    <row r="350" spans="2:18" x14ac:dyDescent="0.2">
      <c r="B350" s="9" t="s">
        <v>12</v>
      </c>
      <c r="C350" s="8" t="s">
        <v>6</v>
      </c>
      <c r="D350" s="10">
        <v>0</v>
      </c>
      <c r="E350" s="10">
        <v>0</v>
      </c>
      <c r="G350" s="43"/>
      <c r="H350" s="38">
        <v>0</v>
      </c>
      <c r="I350" s="29">
        <f t="shared" si="389"/>
        <v>0</v>
      </c>
      <c r="J350" s="17">
        <f t="shared" si="390"/>
        <v>0</v>
      </c>
      <c r="K350" s="1">
        <f t="shared" si="391"/>
        <v>0</v>
      </c>
      <c r="L350" s="1">
        <f t="shared" si="392"/>
        <v>0</v>
      </c>
      <c r="N350" s="1">
        <f t="shared" si="393"/>
        <v>0</v>
      </c>
      <c r="O350" s="1">
        <f t="shared" si="394"/>
        <v>0</v>
      </c>
      <c r="P350" s="1"/>
      <c r="Q350" s="1">
        <f t="shared" si="395"/>
        <v>0</v>
      </c>
      <c r="R350" s="1">
        <f t="shared" si="396"/>
        <v>0</v>
      </c>
    </row>
    <row r="351" spans="2:18" x14ac:dyDescent="0.2">
      <c r="B351" s="9" t="s">
        <v>13</v>
      </c>
      <c r="C351" s="8" t="s">
        <v>6</v>
      </c>
      <c r="D351" s="10">
        <v>0</v>
      </c>
      <c r="E351" s="10">
        <v>0</v>
      </c>
      <c r="G351" s="43"/>
      <c r="H351" s="38">
        <v>0</v>
      </c>
      <c r="I351" s="29">
        <f t="shared" si="389"/>
        <v>0</v>
      </c>
      <c r="J351" s="17">
        <f t="shared" si="390"/>
        <v>0</v>
      </c>
      <c r="K351" s="1">
        <f t="shared" si="391"/>
        <v>0</v>
      </c>
      <c r="L351" s="1">
        <f t="shared" si="392"/>
        <v>0</v>
      </c>
      <c r="N351" s="1">
        <f t="shared" si="393"/>
        <v>0</v>
      </c>
      <c r="O351" s="1">
        <f t="shared" si="394"/>
        <v>0</v>
      </c>
      <c r="P351" s="1"/>
      <c r="Q351" s="1">
        <f t="shared" si="395"/>
        <v>0</v>
      </c>
      <c r="R351" s="1">
        <f t="shared" si="396"/>
        <v>0</v>
      </c>
    </row>
    <row r="352" spans="2:18" x14ac:dyDescent="0.2">
      <c r="B352" s="9" t="s">
        <v>14</v>
      </c>
      <c r="C352" s="8" t="s">
        <v>6</v>
      </c>
      <c r="D352" s="10">
        <v>0</v>
      </c>
      <c r="E352" s="10">
        <v>0</v>
      </c>
      <c r="G352" s="43"/>
      <c r="H352" s="38">
        <v>0</v>
      </c>
      <c r="I352" s="29">
        <f t="shared" si="389"/>
        <v>0</v>
      </c>
      <c r="J352" s="17">
        <f t="shared" si="390"/>
        <v>0</v>
      </c>
      <c r="K352" s="1">
        <f t="shared" si="391"/>
        <v>0</v>
      </c>
      <c r="L352" s="1">
        <f t="shared" si="392"/>
        <v>0</v>
      </c>
      <c r="N352" s="1">
        <f t="shared" si="393"/>
        <v>0</v>
      </c>
      <c r="O352" s="1">
        <f t="shared" si="394"/>
        <v>0</v>
      </c>
      <c r="P352" s="1"/>
      <c r="Q352" s="1">
        <f t="shared" si="395"/>
        <v>0</v>
      </c>
      <c r="R352" s="1">
        <f t="shared" si="396"/>
        <v>0</v>
      </c>
    </row>
    <row r="353" spans="2:18" x14ac:dyDescent="0.2">
      <c r="B353" s="8" t="s">
        <v>54</v>
      </c>
      <c r="C353" s="8"/>
      <c r="D353" s="12"/>
      <c r="E353" s="12"/>
      <c r="H353" s="39"/>
      <c r="J353" s="17"/>
    </row>
    <row r="354" spans="2:18" x14ac:dyDescent="0.2">
      <c r="B354" s="9" t="s">
        <v>10</v>
      </c>
      <c r="C354" s="8" t="s">
        <v>6</v>
      </c>
      <c r="D354" s="10">
        <v>0</v>
      </c>
      <c r="E354" s="10">
        <v>0</v>
      </c>
      <c r="G354" s="43"/>
      <c r="H354" s="38">
        <v>0</v>
      </c>
      <c r="I354" s="29">
        <f t="shared" ref="I354:I358" si="397">H354-G354</f>
        <v>0</v>
      </c>
      <c r="J354" s="17">
        <f t="shared" ref="J354:J358" si="398">IFERROR(I354/G354,0)</f>
        <v>0</v>
      </c>
      <c r="K354" s="1">
        <f t="shared" ref="K354:K358" si="399">D354*G354</f>
        <v>0</v>
      </c>
      <c r="L354" s="1">
        <f t="shared" ref="L354:L358" si="400">E354*H354</f>
        <v>0</v>
      </c>
      <c r="N354" s="1">
        <f t="shared" ref="N354:N358" si="401">K354*$N$22</f>
        <v>0</v>
      </c>
      <c r="O354" s="1">
        <f t="shared" ref="O354:O358" si="402">L354*$O$22</f>
        <v>0</v>
      </c>
      <c r="P354" s="1"/>
      <c r="Q354" s="1">
        <f t="shared" ref="Q354:Q358" si="403">N354+K354</f>
        <v>0</v>
      </c>
      <c r="R354" s="1">
        <f t="shared" ref="R354:R358" si="404">O354+L354</f>
        <v>0</v>
      </c>
    </row>
    <row r="355" spans="2:18" x14ac:dyDescent="0.2">
      <c r="B355" s="9" t="s">
        <v>11</v>
      </c>
      <c r="C355" s="8" t="s">
        <v>6</v>
      </c>
      <c r="D355" s="10">
        <v>0</v>
      </c>
      <c r="E355" s="10">
        <v>0</v>
      </c>
      <c r="G355" s="43"/>
      <c r="H355" s="38">
        <v>0</v>
      </c>
      <c r="I355" s="29">
        <f t="shared" si="397"/>
        <v>0</v>
      </c>
      <c r="J355" s="17">
        <f t="shared" si="398"/>
        <v>0</v>
      </c>
      <c r="K355" s="1">
        <f t="shared" si="399"/>
        <v>0</v>
      </c>
      <c r="L355" s="1">
        <f t="shared" si="400"/>
        <v>0</v>
      </c>
      <c r="N355" s="1">
        <f t="shared" si="401"/>
        <v>0</v>
      </c>
      <c r="O355" s="1">
        <f t="shared" si="402"/>
        <v>0</v>
      </c>
      <c r="P355" s="1"/>
      <c r="Q355" s="1">
        <f t="shared" si="403"/>
        <v>0</v>
      </c>
      <c r="R355" s="1">
        <f t="shared" si="404"/>
        <v>0</v>
      </c>
    </row>
    <row r="356" spans="2:18" x14ac:dyDescent="0.2">
      <c r="B356" s="9" t="s">
        <v>12</v>
      </c>
      <c r="C356" s="8" t="s">
        <v>6</v>
      </c>
      <c r="D356" s="10">
        <v>0</v>
      </c>
      <c r="E356" s="10">
        <v>0</v>
      </c>
      <c r="G356" s="43"/>
      <c r="H356" s="38">
        <v>0</v>
      </c>
      <c r="I356" s="29">
        <f t="shared" si="397"/>
        <v>0</v>
      </c>
      <c r="J356" s="17">
        <f t="shared" si="398"/>
        <v>0</v>
      </c>
      <c r="K356" s="1">
        <f t="shared" si="399"/>
        <v>0</v>
      </c>
      <c r="L356" s="1">
        <f t="shared" si="400"/>
        <v>0</v>
      </c>
      <c r="N356" s="1">
        <f t="shared" si="401"/>
        <v>0</v>
      </c>
      <c r="O356" s="1">
        <f t="shared" si="402"/>
        <v>0</v>
      </c>
      <c r="P356" s="1"/>
      <c r="Q356" s="1">
        <f t="shared" si="403"/>
        <v>0</v>
      </c>
      <c r="R356" s="1">
        <f t="shared" si="404"/>
        <v>0</v>
      </c>
    </row>
    <row r="357" spans="2:18" x14ac:dyDescent="0.2">
      <c r="B357" s="9" t="s">
        <v>13</v>
      </c>
      <c r="C357" s="8" t="s">
        <v>6</v>
      </c>
      <c r="D357" s="10">
        <v>0</v>
      </c>
      <c r="E357" s="10">
        <v>0</v>
      </c>
      <c r="G357" s="43"/>
      <c r="H357" s="38">
        <v>0</v>
      </c>
      <c r="I357" s="29">
        <f t="shared" si="397"/>
        <v>0</v>
      </c>
      <c r="J357" s="17">
        <f t="shared" si="398"/>
        <v>0</v>
      </c>
      <c r="K357" s="1">
        <f t="shared" si="399"/>
        <v>0</v>
      </c>
      <c r="L357" s="1">
        <f t="shared" si="400"/>
        <v>0</v>
      </c>
      <c r="N357" s="1">
        <f t="shared" si="401"/>
        <v>0</v>
      </c>
      <c r="O357" s="1">
        <f t="shared" si="402"/>
        <v>0</v>
      </c>
      <c r="P357" s="1"/>
      <c r="Q357" s="1">
        <f t="shared" si="403"/>
        <v>0</v>
      </c>
      <c r="R357" s="1">
        <f t="shared" si="404"/>
        <v>0</v>
      </c>
    </row>
    <row r="358" spans="2:18" x14ac:dyDescent="0.2">
      <c r="B358" s="9" t="s">
        <v>14</v>
      </c>
      <c r="C358" s="8" t="s">
        <v>6</v>
      </c>
      <c r="D358" s="10">
        <v>0</v>
      </c>
      <c r="E358" s="10">
        <v>0</v>
      </c>
      <c r="G358" s="43"/>
      <c r="H358" s="38">
        <v>0</v>
      </c>
      <c r="I358" s="29">
        <f t="shared" si="397"/>
        <v>0</v>
      </c>
      <c r="J358" s="17">
        <f t="shared" si="398"/>
        <v>0</v>
      </c>
      <c r="K358" s="1">
        <f t="shared" si="399"/>
        <v>0</v>
      </c>
      <c r="L358" s="1">
        <f t="shared" si="400"/>
        <v>0</v>
      </c>
      <c r="N358" s="1">
        <f t="shared" si="401"/>
        <v>0</v>
      </c>
      <c r="O358" s="1">
        <f t="shared" si="402"/>
        <v>0</v>
      </c>
      <c r="P358" s="1"/>
      <c r="Q358" s="1">
        <f t="shared" si="403"/>
        <v>0</v>
      </c>
      <c r="R358" s="1">
        <f t="shared" si="404"/>
        <v>0</v>
      </c>
    </row>
    <row r="359" spans="2:18" x14ac:dyDescent="0.2">
      <c r="H359" s="39"/>
      <c r="J359" s="17"/>
    </row>
    <row r="360" spans="2:18" x14ac:dyDescent="0.2">
      <c r="H360" s="39"/>
      <c r="J360" s="17"/>
    </row>
    <row r="361" spans="2:18" x14ac:dyDescent="0.2">
      <c r="H361" s="39"/>
      <c r="J361" s="17"/>
    </row>
    <row r="362" spans="2:18" x14ac:dyDescent="0.2">
      <c r="B362" s="7" t="s">
        <v>58</v>
      </c>
      <c r="C362" s="8"/>
      <c r="D362" s="8"/>
      <c r="H362" s="39"/>
      <c r="J362" s="17"/>
    </row>
    <row r="363" spans="2:18" x14ac:dyDescent="0.2">
      <c r="B363" s="8" t="s">
        <v>0</v>
      </c>
      <c r="C363" s="8"/>
      <c r="D363" s="8"/>
      <c r="H363" s="39"/>
      <c r="J363" s="17"/>
    </row>
    <row r="364" spans="2:18" x14ac:dyDescent="0.2">
      <c r="B364" s="9" t="s">
        <v>46</v>
      </c>
      <c r="C364" s="8"/>
      <c r="D364" s="8"/>
      <c r="H364" s="39"/>
      <c r="J364" s="17"/>
    </row>
    <row r="365" spans="2:18" x14ac:dyDescent="0.2">
      <c r="B365" s="42" t="s">
        <v>10</v>
      </c>
      <c r="C365" s="8" t="s">
        <v>1</v>
      </c>
      <c r="D365" s="10">
        <v>0</v>
      </c>
      <c r="E365" s="10">
        <v>0</v>
      </c>
      <c r="G365" s="43"/>
      <c r="H365" s="11">
        <v>310.33952208837138</v>
      </c>
      <c r="I365" s="6">
        <f>H365-G365</f>
        <v>310.33952208837138</v>
      </c>
      <c r="J365" s="17">
        <f>IFERROR(I365/G365,0)</f>
        <v>0</v>
      </c>
      <c r="K365" s="1">
        <f t="shared" ref="K365:K369" si="405">D365*G365</f>
        <v>0</v>
      </c>
      <c r="L365" s="1">
        <f t="shared" ref="L365:L369" si="406">E365*H365</f>
        <v>0</v>
      </c>
      <c r="N365" s="1">
        <f t="shared" ref="N365:N369" si="407">K365*$N$22</f>
        <v>0</v>
      </c>
      <c r="O365" s="1">
        <f t="shared" ref="O365:O369" si="408">L365*$O$22</f>
        <v>0</v>
      </c>
      <c r="P365" s="1"/>
      <c r="Q365" s="1">
        <f t="shared" ref="Q365:Q369" si="409">N365+K365</f>
        <v>0</v>
      </c>
      <c r="R365" s="1">
        <f t="shared" ref="R365:R369" si="410">O365+L365</f>
        <v>0</v>
      </c>
    </row>
    <row r="366" spans="2:18" x14ac:dyDescent="0.2">
      <c r="B366" s="42" t="s">
        <v>11</v>
      </c>
      <c r="C366" s="8" t="s">
        <v>1</v>
      </c>
      <c r="D366" s="10">
        <v>0</v>
      </c>
      <c r="E366" s="10">
        <v>0</v>
      </c>
      <c r="G366" s="43"/>
      <c r="H366" s="11">
        <v>150.50376331782536</v>
      </c>
      <c r="I366" s="6">
        <f>H366-G366</f>
        <v>150.50376331782536</v>
      </c>
      <c r="J366" s="17">
        <f>IFERROR(I366/G366,0)</f>
        <v>0</v>
      </c>
      <c r="K366" s="1">
        <f t="shared" si="405"/>
        <v>0</v>
      </c>
      <c r="L366" s="1">
        <f t="shared" si="406"/>
        <v>0</v>
      </c>
      <c r="N366" s="1">
        <f t="shared" si="407"/>
        <v>0</v>
      </c>
      <c r="O366" s="1">
        <f t="shared" si="408"/>
        <v>0</v>
      </c>
      <c r="P366" s="1"/>
      <c r="Q366" s="1">
        <f t="shared" si="409"/>
        <v>0</v>
      </c>
      <c r="R366" s="1">
        <f t="shared" si="410"/>
        <v>0</v>
      </c>
    </row>
    <row r="367" spans="2:18" x14ac:dyDescent="0.2">
      <c r="B367" s="42" t="s">
        <v>12</v>
      </c>
      <c r="C367" s="8" t="s">
        <v>1</v>
      </c>
      <c r="D367" s="10">
        <v>0</v>
      </c>
      <c r="E367" s="10">
        <v>0</v>
      </c>
      <c r="G367" s="43"/>
      <c r="H367" s="11">
        <v>67132.520930853992</v>
      </c>
      <c r="I367" s="6">
        <f>H367-G367</f>
        <v>67132.520930853992</v>
      </c>
      <c r="J367" s="17">
        <f>IFERROR(I367/G367,0)</f>
        <v>0</v>
      </c>
      <c r="K367" s="1">
        <f t="shared" si="405"/>
        <v>0</v>
      </c>
      <c r="L367" s="1">
        <f t="shared" si="406"/>
        <v>0</v>
      </c>
      <c r="N367" s="1">
        <f t="shared" si="407"/>
        <v>0</v>
      </c>
      <c r="O367" s="1">
        <f t="shared" si="408"/>
        <v>0</v>
      </c>
      <c r="P367" s="1"/>
      <c r="Q367" s="1">
        <f t="shared" si="409"/>
        <v>0</v>
      </c>
      <c r="R367" s="1">
        <f t="shared" si="410"/>
        <v>0</v>
      </c>
    </row>
    <row r="368" spans="2:18" x14ac:dyDescent="0.2">
      <c r="B368" s="42" t="s">
        <v>13</v>
      </c>
      <c r="C368" s="8" t="s">
        <v>1</v>
      </c>
      <c r="D368" s="10">
        <v>0</v>
      </c>
      <c r="E368" s="10">
        <v>0</v>
      </c>
      <c r="G368" s="43"/>
      <c r="H368" s="11">
        <v>66972.685172083453</v>
      </c>
      <c r="I368" s="6">
        <f>H368-G368</f>
        <v>66972.685172083453</v>
      </c>
      <c r="J368" s="17">
        <f>IFERROR(I368/G368,0)</f>
        <v>0</v>
      </c>
      <c r="K368" s="1">
        <f t="shared" si="405"/>
        <v>0</v>
      </c>
      <c r="L368" s="1">
        <f t="shared" si="406"/>
        <v>0</v>
      </c>
      <c r="N368" s="1">
        <f t="shared" si="407"/>
        <v>0</v>
      </c>
      <c r="O368" s="1">
        <f t="shared" si="408"/>
        <v>0</v>
      </c>
      <c r="P368" s="1"/>
      <c r="Q368" s="1">
        <f t="shared" si="409"/>
        <v>0</v>
      </c>
      <c r="R368" s="1">
        <f t="shared" si="410"/>
        <v>0</v>
      </c>
    </row>
    <row r="369" spans="2:18" x14ac:dyDescent="0.2">
      <c r="B369" s="42" t="s">
        <v>14</v>
      </c>
      <c r="C369" s="8" t="s">
        <v>1</v>
      </c>
      <c r="D369" s="10">
        <v>0</v>
      </c>
      <c r="E369" s="10">
        <v>0</v>
      </c>
      <c r="G369" s="43"/>
      <c r="H369" s="11">
        <v>1005.9184539222449</v>
      </c>
      <c r="I369" s="6">
        <f>H369-G369</f>
        <v>1005.9184539222449</v>
      </c>
      <c r="J369" s="17">
        <f>IFERROR(I369/G369,0)</f>
        <v>0</v>
      </c>
      <c r="K369" s="1">
        <f t="shared" si="405"/>
        <v>0</v>
      </c>
      <c r="L369" s="1">
        <f t="shared" si="406"/>
        <v>0</v>
      </c>
      <c r="N369" s="1">
        <f t="shared" si="407"/>
        <v>0</v>
      </c>
      <c r="O369" s="1">
        <f t="shared" si="408"/>
        <v>0</v>
      </c>
      <c r="P369" s="1"/>
      <c r="Q369" s="1">
        <f t="shared" si="409"/>
        <v>0</v>
      </c>
      <c r="R369" s="1">
        <f t="shared" si="410"/>
        <v>0</v>
      </c>
    </row>
    <row r="370" spans="2:18" x14ac:dyDescent="0.2">
      <c r="B370" s="9" t="s">
        <v>47</v>
      </c>
      <c r="C370" s="8"/>
      <c r="D370" s="8"/>
      <c r="H370" s="39"/>
      <c r="I370" s="6"/>
      <c r="J370" s="17"/>
      <c r="K370" s="1"/>
      <c r="L370" s="1"/>
    </row>
    <row r="371" spans="2:18" x14ac:dyDescent="0.2">
      <c r="B371" s="42" t="s">
        <v>10</v>
      </c>
      <c r="C371" s="8" t="s">
        <v>1</v>
      </c>
      <c r="D371" s="10">
        <v>0</v>
      </c>
      <c r="E371" s="10">
        <v>0</v>
      </c>
      <c r="G371" s="43"/>
      <c r="H371" s="11">
        <v>744.64262691226372</v>
      </c>
      <c r="I371" s="6">
        <f>H371-G371</f>
        <v>744.64262691226372</v>
      </c>
      <c r="J371" s="17">
        <f>IFERROR(I371/G371,0)</f>
        <v>0</v>
      </c>
      <c r="K371" s="1">
        <f t="shared" ref="K371:K375" si="411">D371*G371</f>
        <v>0</v>
      </c>
      <c r="L371" s="1">
        <f t="shared" ref="L371:L375" si="412">E371*H371</f>
        <v>0</v>
      </c>
      <c r="N371" s="1">
        <f t="shared" ref="N371:N375" si="413">K371*$N$22</f>
        <v>0</v>
      </c>
      <c r="O371" s="1">
        <f t="shared" ref="O371:O375" si="414">L371*$O$22</f>
        <v>0</v>
      </c>
      <c r="P371" s="1"/>
      <c r="Q371" s="1">
        <f t="shared" ref="Q371:Q375" si="415">N371+K371</f>
        <v>0</v>
      </c>
      <c r="R371" s="1">
        <f t="shared" ref="R371:R375" si="416">O371+L371</f>
        <v>0</v>
      </c>
    </row>
    <row r="372" spans="2:18" x14ac:dyDescent="0.2">
      <c r="B372" s="42" t="s">
        <v>11</v>
      </c>
      <c r="C372" s="8" t="s">
        <v>1</v>
      </c>
      <c r="D372" s="10">
        <v>0</v>
      </c>
      <c r="E372" s="10">
        <v>0</v>
      </c>
      <c r="G372" s="43"/>
      <c r="H372" s="11">
        <v>174.24233509981539</v>
      </c>
      <c r="I372" s="6">
        <f>H372-G372</f>
        <v>174.24233509981539</v>
      </c>
      <c r="J372" s="17">
        <f>IFERROR(I372/G372,0)</f>
        <v>0</v>
      </c>
      <c r="K372" s="1">
        <f t="shared" si="411"/>
        <v>0</v>
      </c>
      <c r="L372" s="1">
        <f t="shared" si="412"/>
        <v>0</v>
      </c>
      <c r="N372" s="1">
        <f t="shared" si="413"/>
        <v>0</v>
      </c>
      <c r="O372" s="1">
        <f t="shared" si="414"/>
        <v>0</v>
      </c>
      <c r="P372" s="1"/>
      <c r="Q372" s="1">
        <f t="shared" si="415"/>
        <v>0</v>
      </c>
      <c r="R372" s="1">
        <f t="shared" si="416"/>
        <v>0</v>
      </c>
    </row>
    <row r="373" spans="2:18" x14ac:dyDescent="0.2">
      <c r="B373" s="42" t="s">
        <v>12</v>
      </c>
      <c r="C373" s="8" t="s">
        <v>1</v>
      </c>
      <c r="D373" s="10">
        <v>0</v>
      </c>
      <c r="E373" s="10">
        <v>0</v>
      </c>
      <c r="G373" s="43"/>
      <c r="H373" s="11">
        <v>67566.824035677884</v>
      </c>
      <c r="I373" s="6">
        <f>H373-G373</f>
        <v>67566.824035677884</v>
      </c>
      <c r="J373" s="17">
        <f>IFERROR(I373/G373,0)</f>
        <v>0</v>
      </c>
      <c r="K373" s="1">
        <f t="shared" si="411"/>
        <v>0</v>
      </c>
      <c r="L373" s="1">
        <f t="shared" si="412"/>
        <v>0</v>
      </c>
      <c r="N373" s="1">
        <f t="shared" si="413"/>
        <v>0</v>
      </c>
      <c r="O373" s="1">
        <f t="shared" si="414"/>
        <v>0</v>
      </c>
      <c r="P373" s="1"/>
      <c r="Q373" s="1">
        <f t="shared" si="415"/>
        <v>0</v>
      </c>
      <c r="R373" s="1">
        <f t="shared" si="416"/>
        <v>0</v>
      </c>
    </row>
    <row r="374" spans="2:18" x14ac:dyDescent="0.2">
      <c r="B374" s="42" t="s">
        <v>13</v>
      </c>
      <c r="C374" s="8" t="s">
        <v>1</v>
      </c>
      <c r="D374" s="10">
        <v>0</v>
      </c>
      <c r="E374" s="10">
        <v>0</v>
      </c>
      <c r="G374" s="43"/>
      <c r="H374" s="11">
        <v>66996.423743865438</v>
      </c>
      <c r="I374" s="6">
        <f>H374-G374</f>
        <v>66996.423743865438</v>
      </c>
      <c r="J374" s="17">
        <f>IFERROR(I374/G374,0)</f>
        <v>0</v>
      </c>
      <c r="K374" s="1">
        <f t="shared" si="411"/>
        <v>0</v>
      </c>
      <c r="L374" s="1">
        <f t="shared" si="412"/>
        <v>0</v>
      </c>
      <c r="N374" s="1">
        <f t="shared" si="413"/>
        <v>0</v>
      </c>
      <c r="O374" s="1">
        <f t="shared" si="414"/>
        <v>0</v>
      </c>
      <c r="P374" s="1"/>
      <c r="Q374" s="1">
        <f t="shared" si="415"/>
        <v>0</v>
      </c>
      <c r="R374" s="1">
        <f t="shared" si="416"/>
        <v>0</v>
      </c>
    </row>
    <row r="375" spans="2:18" x14ac:dyDescent="0.2">
      <c r="B375" s="42" t="s">
        <v>14</v>
      </c>
      <c r="C375" s="8" t="s">
        <v>1</v>
      </c>
      <c r="D375" s="10">
        <v>0</v>
      </c>
      <c r="E375" s="10">
        <v>0</v>
      </c>
      <c r="G375" s="43"/>
      <c r="H375" s="11">
        <v>1962.7305695679754</v>
      </c>
      <c r="I375" s="6">
        <f>H375-G375</f>
        <v>1962.7305695679754</v>
      </c>
      <c r="J375" s="17">
        <f>IFERROR(I375/G375,0)</f>
        <v>0</v>
      </c>
      <c r="K375" s="1">
        <f t="shared" si="411"/>
        <v>0</v>
      </c>
      <c r="L375" s="1">
        <f t="shared" si="412"/>
        <v>0</v>
      </c>
      <c r="N375" s="1">
        <f t="shared" si="413"/>
        <v>0</v>
      </c>
      <c r="O375" s="1">
        <f t="shared" si="414"/>
        <v>0</v>
      </c>
      <c r="P375" s="1"/>
      <c r="Q375" s="1">
        <f t="shared" si="415"/>
        <v>0</v>
      </c>
      <c r="R375" s="1">
        <f t="shared" si="416"/>
        <v>0</v>
      </c>
    </row>
    <row r="376" spans="2:18" x14ac:dyDescent="0.2">
      <c r="B376" s="9" t="s">
        <v>48</v>
      </c>
      <c r="C376" s="8"/>
      <c r="D376" s="8"/>
      <c r="H376" s="39"/>
      <c r="J376" s="17"/>
    </row>
    <row r="377" spans="2:18" x14ac:dyDescent="0.2">
      <c r="B377" s="42" t="s">
        <v>12</v>
      </c>
      <c r="C377" s="8" t="s">
        <v>1</v>
      </c>
      <c r="D377" s="10">
        <v>0</v>
      </c>
      <c r="E377" s="10">
        <v>0</v>
      </c>
      <c r="G377" s="43"/>
      <c r="H377" s="11">
        <v>68784.911978333606</v>
      </c>
      <c r="I377" s="6">
        <f>H377-G377</f>
        <v>68784.911978333606</v>
      </c>
      <c r="J377" s="17">
        <f>IFERROR(I377/G377,0)</f>
        <v>0</v>
      </c>
      <c r="K377" s="1">
        <f t="shared" ref="K377:K383" si="417">D377*G377</f>
        <v>0</v>
      </c>
      <c r="L377" s="1">
        <f t="shared" ref="L377:L383" si="418">E377*H377</f>
        <v>0</v>
      </c>
      <c r="N377" s="1">
        <f t="shared" ref="N377:N383" si="419">K377*$N$22</f>
        <v>0</v>
      </c>
      <c r="O377" s="1">
        <f t="shared" ref="O377:O383" si="420">L377*$O$22</f>
        <v>0</v>
      </c>
      <c r="P377" s="1"/>
      <c r="Q377" s="1">
        <f t="shared" ref="Q377:Q383" si="421">N377+K377</f>
        <v>0</v>
      </c>
      <c r="R377" s="1">
        <f t="shared" ref="R377:R383" si="422">O377+L377</f>
        <v>0</v>
      </c>
    </row>
    <row r="378" spans="2:18" x14ac:dyDescent="0.2">
      <c r="B378" s="42" t="s">
        <v>13</v>
      </c>
      <c r="C378" s="8" t="s">
        <v>1</v>
      </c>
      <c r="D378" s="10">
        <v>0</v>
      </c>
      <c r="E378" s="10">
        <v>0</v>
      </c>
      <c r="G378" s="43"/>
      <c r="H378" s="11">
        <v>67084.860501972973</v>
      </c>
      <c r="I378" s="6">
        <f>H378-G378</f>
        <v>67084.860501972973</v>
      </c>
      <c r="J378" s="17">
        <f>IFERROR(I378/G378,0)</f>
        <v>0</v>
      </c>
      <c r="K378" s="1">
        <f t="shared" si="417"/>
        <v>0</v>
      </c>
      <c r="L378" s="1">
        <f t="shared" si="418"/>
        <v>0</v>
      </c>
      <c r="N378" s="1">
        <f t="shared" si="419"/>
        <v>0</v>
      </c>
      <c r="O378" s="1">
        <f t="shared" si="420"/>
        <v>0</v>
      </c>
      <c r="P378" s="1"/>
      <c r="Q378" s="1">
        <f t="shared" si="421"/>
        <v>0</v>
      </c>
      <c r="R378" s="1">
        <f t="shared" si="422"/>
        <v>0</v>
      </c>
    </row>
    <row r="379" spans="2:18" x14ac:dyDescent="0.2">
      <c r="B379" s="8" t="s">
        <v>55</v>
      </c>
      <c r="C379" s="8" t="s">
        <v>1</v>
      </c>
      <c r="D379" s="10">
        <v>0</v>
      </c>
      <c r="E379" s="10">
        <v>0</v>
      </c>
      <c r="G379" s="43"/>
      <c r="H379" s="11">
        <v>3000</v>
      </c>
      <c r="I379" s="6">
        <f t="shared" ref="I379:I383" si="423">H379-G379</f>
        <v>3000</v>
      </c>
      <c r="J379" s="17">
        <f t="shared" ref="J379:J383" si="424">IFERROR(I379/G379,0)</f>
        <v>0</v>
      </c>
      <c r="K379" s="1">
        <f t="shared" si="417"/>
        <v>0</v>
      </c>
      <c r="L379" s="1">
        <f t="shared" si="418"/>
        <v>0</v>
      </c>
      <c r="N379" s="1">
        <f t="shared" si="419"/>
        <v>0</v>
      </c>
      <c r="O379" s="1">
        <f t="shared" si="420"/>
        <v>0</v>
      </c>
      <c r="P379" s="1"/>
      <c r="Q379" s="1">
        <f t="shared" si="421"/>
        <v>0</v>
      </c>
      <c r="R379" s="1">
        <f t="shared" si="422"/>
        <v>0</v>
      </c>
    </row>
    <row r="380" spans="2:18" x14ac:dyDescent="0.2">
      <c r="B380" s="8" t="s">
        <v>65</v>
      </c>
      <c r="C380" s="8" t="s">
        <v>2</v>
      </c>
      <c r="D380" s="10">
        <v>0</v>
      </c>
      <c r="E380" s="10">
        <v>0</v>
      </c>
      <c r="G380" s="43"/>
      <c r="H380" s="11">
        <v>1.23</v>
      </c>
      <c r="I380" s="6">
        <f t="shared" si="423"/>
        <v>1.23</v>
      </c>
      <c r="J380" s="17">
        <f t="shared" si="424"/>
        <v>0</v>
      </c>
      <c r="K380" s="1">
        <f t="shared" si="417"/>
        <v>0</v>
      </c>
      <c r="L380" s="1">
        <f t="shared" si="418"/>
        <v>0</v>
      </c>
      <c r="N380" s="1">
        <f t="shared" si="419"/>
        <v>0</v>
      </c>
      <c r="O380" s="1">
        <f t="shared" si="420"/>
        <v>0</v>
      </c>
      <c r="P380" s="1"/>
      <c r="Q380" s="1">
        <f t="shared" si="421"/>
        <v>0</v>
      </c>
      <c r="R380" s="1">
        <f t="shared" si="422"/>
        <v>0</v>
      </c>
    </row>
    <row r="381" spans="2:18" x14ac:dyDescent="0.2">
      <c r="B381" s="8" t="s">
        <v>66</v>
      </c>
      <c r="C381" s="8" t="s">
        <v>2</v>
      </c>
      <c r="D381" s="10">
        <v>0</v>
      </c>
      <c r="E381" s="10">
        <v>0</v>
      </c>
      <c r="G381" s="43"/>
      <c r="H381" s="11">
        <v>3.17</v>
      </c>
      <c r="I381" s="6">
        <f t="shared" si="423"/>
        <v>3.17</v>
      </c>
      <c r="J381" s="17">
        <f t="shared" si="424"/>
        <v>0</v>
      </c>
      <c r="K381" s="1">
        <f t="shared" si="417"/>
        <v>0</v>
      </c>
      <c r="L381" s="1">
        <f t="shared" si="418"/>
        <v>0</v>
      </c>
      <c r="N381" s="1">
        <f t="shared" si="419"/>
        <v>0</v>
      </c>
      <c r="O381" s="1">
        <f t="shared" si="420"/>
        <v>0</v>
      </c>
      <c r="P381" s="1"/>
      <c r="Q381" s="1">
        <f t="shared" si="421"/>
        <v>0</v>
      </c>
      <c r="R381" s="1">
        <f t="shared" si="422"/>
        <v>0</v>
      </c>
    </row>
    <row r="382" spans="2:18" x14ac:dyDescent="0.2">
      <c r="B382" s="8" t="s">
        <v>67</v>
      </c>
      <c r="C382" s="8" t="s">
        <v>2</v>
      </c>
      <c r="D382" s="10">
        <v>0</v>
      </c>
      <c r="E382" s="10">
        <v>0</v>
      </c>
      <c r="G382" s="43"/>
      <c r="H382" s="11">
        <v>1.22</v>
      </c>
      <c r="I382" s="6">
        <f t="shared" si="423"/>
        <v>1.22</v>
      </c>
      <c r="J382" s="17">
        <f t="shared" si="424"/>
        <v>0</v>
      </c>
      <c r="K382" s="1">
        <f t="shared" si="417"/>
        <v>0</v>
      </c>
      <c r="L382" s="1">
        <f t="shared" si="418"/>
        <v>0</v>
      </c>
      <c r="N382" s="1">
        <f t="shared" si="419"/>
        <v>0</v>
      </c>
      <c r="O382" s="1">
        <f t="shared" si="420"/>
        <v>0</v>
      </c>
      <c r="P382" s="1"/>
      <c r="Q382" s="1">
        <f t="shared" si="421"/>
        <v>0</v>
      </c>
      <c r="R382" s="1">
        <f t="shared" si="422"/>
        <v>0</v>
      </c>
    </row>
    <row r="383" spans="2:18" x14ac:dyDescent="0.2">
      <c r="B383" s="8" t="s">
        <v>68</v>
      </c>
      <c r="C383" s="8" t="s">
        <v>2</v>
      </c>
      <c r="D383" s="10">
        <v>0</v>
      </c>
      <c r="E383" s="10">
        <v>0</v>
      </c>
      <c r="G383" s="43"/>
      <c r="H383" s="11">
        <v>3.13</v>
      </c>
      <c r="I383" s="6">
        <f t="shared" si="423"/>
        <v>3.13</v>
      </c>
      <c r="J383" s="17">
        <f t="shared" si="424"/>
        <v>0</v>
      </c>
      <c r="K383" s="1">
        <f t="shared" si="417"/>
        <v>0</v>
      </c>
      <c r="L383" s="1">
        <f t="shared" si="418"/>
        <v>0</v>
      </c>
      <c r="N383" s="1">
        <f t="shared" si="419"/>
        <v>0</v>
      </c>
      <c r="O383" s="1">
        <f t="shared" si="420"/>
        <v>0</v>
      </c>
      <c r="P383" s="1"/>
      <c r="Q383" s="1">
        <f t="shared" si="421"/>
        <v>0</v>
      </c>
      <c r="R383" s="1">
        <f t="shared" si="422"/>
        <v>0</v>
      </c>
    </row>
    <row r="384" spans="2:18" x14ac:dyDescent="0.2">
      <c r="B384" s="8" t="s">
        <v>9</v>
      </c>
      <c r="C384" s="8"/>
      <c r="H384" s="39"/>
      <c r="J384" s="17"/>
    </row>
    <row r="385" spans="2:18" x14ac:dyDescent="0.2">
      <c r="B385" s="9" t="s">
        <v>10</v>
      </c>
      <c r="C385" s="8" t="s">
        <v>3</v>
      </c>
      <c r="D385" s="10">
        <v>0</v>
      </c>
      <c r="E385" s="10">
        <v>0</v>
      </c>
      <c r="G385" s="43"/>
      <c r="H385" s="11">
        <v>0</v>
      </c>
      <c r="I385" s="6">
        <f t="shared" ref="I385:I389" si="425">H385-G385</f>
        <v>0</v>
      </c>
      <c r="J385" s="17">
        <f t="shared" ref="J385:J389" si="426">IFERROR(I385/G385,0)</f>
        <v>0</v>
      </c>
      <c r="K385" s="1">
        <f t="shared" ref="K385:K389" si="427">D385*G385</f>
        <v>0</v>
      </c>
      <c r="L385" s="1">
        <f t="shared" ref="L385:L389" si="428">E385*H385</f>
        <v>0</v>
      </c>
      <c r="N385" s="1">
        <f t="shared" ref="N385:N389" si="429">K385*$N$22</f>
        <v>0</v>
      </c>
      <c r="O385" s="1">
        <f t="shared" ref="O385:O389" si="430">L385*$O$22</f>
        <v>0</v>
      </c>
      <c r="P385" s="1"/>
      <c r="Q385" s="1">
        <f t="shared" ref="Q385:Q389" si="431">N385+K385</f>
        <v>0</v>
      </c>
      <c r="R385" s="1">
        <f t="shared" ref="R385:R389" si="432">O385+L385</f>
        <v>0</v>
      </c>
    </row>
    <row r="386" spans="2:18" x14ac:dyDescent="0.2">
      <c r="B386" s="9" t="s">
        <v>11</v>
      </c>
      <c r="C386" s="8" t="s">
        <v>3</v>
      </c>
      <c r="D386" s="10">
        <v>0</v>
      </c>
      <c r="E386" s="10">
        <v>0</v>
      </c>
      <c r="G386" s="43"/>
      <c r="H386" s="11">
        <v>0</v>
      </c>
      <c r="I386" s="6">
        <f t="shared" si="425"/>
        <v>0</v>
      </c>
      <c r="J386" s="17">
        <f t="shared" si="426"/>
        <v>0</v>
      </c>
      <c r="K386" s="1">
        <f t="shared" si="427"/>
        <v>0</v>
      </c>
      <c r="L386" s="1">
        <f t="shared" si="428"/>
        <v>0</v>
      </c>
      <c r="N386" s="1">
        <f t="shared" si="429"/>
        <v>0</v>
      </c>
      <c r="O386" s="1">
        <f t="shared" si="430"/>
        <v>0</v>
      </c>
      <c r="P386" s="1"/>
      <c r="Q386" s="1">
        <f t="shared" si="431"/>
        <v>0</v>
      </c>
      <c r="R386" s="1">
        <f t="shared" si="432"/>
        <v>0</v>
      </c>
    </row>
    <row r="387" spans="2:18" x14ac:dyDescent="0.2">
      <c r="B387" s="9" t="s">
        <v>12</v>
      </c>
      <c r="C387" s="8" t="s">
        <v>3</v>
      </c>
      <c r="D387" s="10">
        <v>0</v>
      </c>
      <c r="E387" s="10">
        <v>0</v>
      </c>
      <c r="G387" s="43"/>
      <c r="H387" s="11">
        <v>0</v>
      </c>
      <c r="I387" s="6">
        <f t="shared" si="425"/>
        <v>0</v>
      </c>
      <c r="J387" s="17">
        <f t="shared" si="426"/>
        <v>0</v>
      </c>
      <c r="K387" s="1">
        <f t="shared" si="427"/>
        <v>0</v>
      </c>
      <c r="L387" s="1">
        <f t="shared" si="428"/>
        <v>0</v>
      </c>
      <c r="N387" s="1">
        <f t="shared" si="429"/>
        <v>0</v>
      </c>
      <c r="O387" s="1">
        <f t="shared" si="430"/>
        <v>0</v>
      </c>
      <c r="P387" s="1"/>
      <c r="Q387" s="1">
        <f t="shared" si="431"/>
        <v>0</v>
      </c>
      <c r="R387" s="1">
        <f t="shared" si="432"/>
        <v>0</v>
      </c>
    </row>
    <row r="388" spans="2:18" x14ac:dyDescent="0.2">
      <c r="B388" s="9" t="s">
        <v>13</v>
      </c>
      <c r="C388" s="8" t="s">
        <v>3</v>
      </c>
      <c r="D388" s="10">
        <v>0</v>
      </c>
      <c r="E388" s="10">
        <v>0</v>
      </c>
      <c r="G388" s="43"/>
      <c r="H388" s="11">
        <v>0</v>
      </c>
      <c r="I388" s="6">
        <f t="shared" si="425"/>
        <v>0</v>
      </c>
      <c r="J388" s="17">
        <f t="shared" si="426"/>
        <v>0</v>
      </c>
      <c r="K388" s="1">
        <f t="shared" si="427"/>
        <v>0</v>
      </c>
      <c r="L388" s="1">
        <f t="shared" si="428"/>
        <v>0</v>
      </c>
      <c r="N388" s="1">
        <f t="shared" si="429"/>
        <v>0</v>
      </c>
      <c r="O388" s="1">
        <f t="shared" si="430"/>
        <v>0</v>
      </c>
      <c r="P388" s="1"/>
      <c r="Q388" s="1">
        <f t="shared" si="431"/>
        <v>0</v>
      </c>
      <c r="R388" s="1">
        <f t="shared" si="432"/>
        <v>0</v>
      </c>
    </row>
    <row r="389" spans="2:18" x14ac:dyDescent="0.2">
      <c r="B389" s="9" t="s">
        <v>14</v>
      </c>
      <c r="C389" s="8" t="s">
        <v>3</v>
      </c>
      <c r="D389" s="10">
        <v>0</v>
      </c>
      <c r="E389" s="10">
        <v>0</v>
      </c>
      <c r="G389" s="43"/>
      <c r="H389" s="11">
        <v>0</v>
      </c>
      <c r="I389" s="6">
        <f t="shared" si="425"/>
        <v>0</v>
      </c>
      <c r="J389" s="17">
        <f t="shared" si="426"/>
        <v>0</v>
      </c>
      <c r="K389" s="1">
        <f t="shared" si="427"/>
        <v>0</v>
      </c>
      <c r="L389" s="1">
        <f t="shared" si="428"/>
        <v>0</v>
      </c>
      <c r="N389" s="1">
        <f t="shared" si="429"/>
        <v>0</v>
      </c>
      <c r="O389" s="1">
        <f t="shared" si="430"/>
        <v>0</v>
      </c>
      <c r="P389" s="1"/>
      <c r="Q389" s="1">
        <f t="shared" si="431"/>
        <v>0</v>
      </c>
      <c r="R389" s="1">
        <f t="shared" si="432"/>
        <v>0</v>
      </c>
    </row>
    <row r="390" spans="2:18" x14ac:dyDescent="0.2">
      <c r="B390" s="8" t="s">
        <v>57</v>
      </c>
      <c r="C390" s="8"/>
      <c r="H390" s="5"/>
      <c r="J390" s="17"/>
    </row>
    <row r="391" spans="2:18" x14ac:dyDescent="0.2">
      <c r="B391" s="9" t="s">
        <v>10</v>
      </c>
      <c r="C391" s="8" t="s">
        <v>3</v>
      </c>
      <c r="D391" s="10">
        <v>0</v>
      </c>
      <c r="E391" s="10">
        <v>0</v>
      </c>
      <c r="G391" s="43"/>
      <c r="H391" s="11">
        <v>18.72</v>
      </c>
      <c r="I391" s="6">
        <f>H391-G391</f>
        <v>18.72</v>
      </c>
      <c r="J391" s="17">
        <f>IFERROR(I391/G391,0)</f>
        <v>0</v>
      </c>
      <c r="K391" s="1">
        <f t="shared" ref="K391:K395" si="433">D391*G391</f>
        <v>0</v>
      </c>
      <c r="L391" s="1">
        <f t="shared" ref="L391:L395" si="434">E391*H391</f>
        <v>0</v>
      </c>
      <c r="N391" s="1">
        <f t="shared" ref="N391:N395" si="435">K391*$N$22</f>
        <v>0</v>
      </c>
      <c r="O391" s="1">
        <f t="shared" ref="O391:O395" si="436">L391*$O$22</f>
        <v>0</v>
      </c>
      <c r="P391" s="1"/>
      <c r="Q391" s="1">
        <f t="shared" ref="Q391:Q395" si="437">N391+K391</f>
        <v>0</v>
      </c>
      <c r="R391" s="1">
        <f t="shared" ref="R391:R395" si="438">O391+L391</f>
        <v>0</v>
      </c>
    </row>
    <row r="392" spans="2:18" x14ac:dyDescent="0.2">
      <c r="B392" s="9" t="s">
        <v>11</v>
      </c>
      <c r="C392" s="8" t="s">
        <v>3</v>
      </c>
      <c r="D392" s="10">
        <v>0</v>
      </c>
      <c r="E392" s="10">
        <v>0</v>
      </c>
      <c r="G392" s="43"/>
      <c r="H392" s="11">
        <v>18.62</v>
      </c>
      <c r="I392" s="6">
        <f>H392-G392</f>
        <v>18.62</v>
      </c>
      <c r="J392" s="17">
        <f>IFERROR(I392/G392,0)</f>
        <v>0</v>
      </c>
      <c r="K392" s="1">
        <f t="shared" si="433"/>
        <v>0</v>
      </c>
      <c r="L392" s="1">
        <f t="shared" si="434"/>
        <v>0</v>
      </c>
      <c r="N392" s="1">
        <f t="shared" si="435"/>
        <v>0</v>
      </c>
      <c r="O392" s="1">
        <f t="shared" si="436"/>
        <v>0</v>
      </c>
      <c r="P392" s="1"/>
      <c r="Q392" s="1">
        <f t="shared" si="437"/>
        <v>0</v>
      </c>
      <c r="R392" s="1">
        <f t="shared" si="438"/>
        <v>0</v>
      </c>
    </row>
    <row r="393" spans="2:18" x14ac:dyDescent="0.2">
      <c r="B393" s="9" t="s">
        <v>12</v>
      </c>
      <c r="C393" s="8" t="s">
        <v>3</v>
      </c>
      <c r="D393" s="10">
        <v>0</v>
      </c>
      <c r="E393" s="10">
        <v>0</v>
      </c>
      <c r="G393" s="43"/>
      <c r="H393" s="11">
        <v>0</v>
      </c>
      <c r="I393" s="6">
        <f>H393-G393</f>
        <v>0</v>
      </c>
      <c r="J393" s="17">
        <f>IFERROR(I393/G393,0)</f>
        <v>0</v>
      </c>
      <c r="K393" s="1">
        <f t="shared" si="433"/>
        <v>0</v>
      </c>
      <c r="L393" s="1">
        <f t="shared" si="434"/>
        <v>0</v>
      </c>
      <c r="N393" s="1">
        <f t="shared" si="435"/>
        <v>0</v>
      </c>
      <c r="O393" s="1">
        <f t="shared" si="436"/>
        <v>0</v>
      </c>
      <c r="P393" s="1"/>
      <c r="Q393" s="1">
        <f t="shared" si="437"/>
        <v>0</v>
      </c>
      <c r="R393" s="1">
        <f t="shared" si="438"/>
        <v>0</v>
      </c>
    </row>
    <row r="394" spans="2:18" x14ac:dyDescent="0.2">
      <c r="B394" s="9" t="s">
        <v>13</v>
      </c>
      <c r="C394" s="8" t="s">
        <v>3</v>
      </c>
      <c r="D394" s="10">
        <v>0</v>
      </c>
      <c r="E394" s="10">
        <v>0</v>
      </c>
      <c r="G394" s="43"/>
      <c r="H394" s="11">
        <v>0</v>
      </c>
      <c r="I394" s="6">
        <f>H394-G394</f>
        <v>0</v>
      </c>
      <c r="J394" s="17">
        <f>IFERROR(I394/G394,0)</f>
        <v>0</v>
      </c>
      <c r="K394" s="1">
        <f t="shared" si="433"/>
        <v>0</v>
      </c>
      <c r="L394" s="1">
        <f t="shared" si="434"/>
        <v>0</v>
      </c>
      <c r="N394" s="1">
        <f t="shared" si="435"/>
        <v>0</v>
      </c>
      <c r="O394" s="1">
        <f t="shared" si="436"/>
        <v>0</v>
      </c>
      <c r="P394" s="1"/>
      <c r="Q394" s="1">
        <f t="shared" si="437"/>
        <v>0</v>
      </c>
      <c r="R394" s="1">
        <f t="shared" si="438"/>
        <v>0</v>
      </c>
    </row>
    <row r="395" spans="2:18" x14ac:dyDescent="0.2">
      <c r="B395" s="9" t="s">
        <v>14</v>
      </c>
      <c r="C395" s="8" t="s">
        <v>3</v>
      </c>
      <c r="D395" s="10">
        <v>0</v>
      </c>
      <c r="E395" s="10">
        <v>0</v>
      </c>
      <c r="G395" s="43"/>
      <c r="H395" s="11">
        <v>0</v>
      </c>
      <c r="I395" s="6">
        <f>H395-G395</f>
        <v>0</v>
      </c>
      <c r="J395" s="17">
        <f>IFERROR(I395/G395,0)</f>
        <v>0</v>
      </c>
      <c r="K395" s="1">
        <f t="shared" si="433"/>
        <v>0</v>
      </c>
      <c r="L395" s="1">
        <f t="shared" si="434"/>
        <v>0</v>
      </c>
      <c r="N395" s="1">
        <f t="shared" si="435"/>
        <v>0</v>
      </c>
      <c r="O395" s="1">
        <f t="shared" si="436"/>
        <v>0</v>
      </c>
      <c r="P395" s="1"/>
      <c r="Q395" s="1">
        <f t="shared" si="437"/>
        <v>0</v>
      </c>
      <c r="R395" s="1">
        <f t="shared" si="438"/>
        <v>0</v>
      </c>
    </row>
    <row r="396" spans="2:18" x14ac:dyDescent="0.2">
      <c r="B396" s="8" t="s">
        <v>15</v>
      </c>
      <c r="C396" s="8"/>
      <c r="H396" s="5"/>
      <c r="I396" s="6"/>
      <c r="J396" s="17"/>
      <c r="K396" s="1"/>
      <c r="L396" s="1"/>
    </row>
    <row r="397" spans="2:18" x14ac:dyDescent="0.2">
      <c r="B397" s="9" t="s">
        <v>10</v>
      </c>
      <c r="C397" s="8" t="s">
        <v>3</v>
      </c>
      <c r="D397" s="10">
        <v>0</v>
      </c>
      <c r="E397" s="10">
        <v>0</v>
      </c>
      <c r="G397" s="43"/>
      <c r="H397" s="11">
        <v>0</v>
      </c>
      <c r="I397" s="6">
        <f>H397-G397</f>
        <v>0</v>
      </c>
      <c r="J397" s="17">
        <f>IFERROR(I397/G397,0)</f>
        <v>0</v>
      </c>
      <c r="K397" s="1">
        <f t="shared" ref="K397:K401" si="439">D397*G397</f>
        <v>0</v>
      </c>
      <c r="L397" s="1">
        <f t="shared" ref="L397:L401" si="440">E397*H397</f>
        <v>0</v>
      </c>
      <c r="N397" s="1">
        <f t="shared" ref="N397:N401" si="441">K397*$N$22</f>
        <v>0</v>
      </c>
      <c r="O397" s="1">
        <f t="shared" ref="O397:O401" si="442">L397*$O$22</f>
        <v>0</v>
      </c>
      <c r="P397" s="1"/>
      <c r="Q397" s="1">
        <f t="shared" ref="Q397:Q401" si="443">N397+K397</f>
        <v>0</v>
      </c>
      <c r="R397" s="1">
        <f t="shared" ref="R397:R401" si="444">O397+L397</f>
        <v>0</v>
      </c>
    </row>
    <row r="398" spans="2:18" x14ac:dyDescent="0.2">
      <c r="B398" s="9" t="s">
        <v>11</v>
      </c>
      <c r="C398" s="8" t="s">
        <v>3</v>
      </c>
      <c r="D398" s="10">
        <v>0</v>
      </c>
      <c r="E398" s="10">
        <v>0</v>
      </c>
      <c r="G398" s="43"/>
      <c r="H398" s="11">
        <v>0</v>
      </c>
      <c r="I398" s="6">
        <f>H398-G398</f>
        <v>0</v>
      </c>
      <c r="J398" s="17">
        <f>IFERROR(I398/G398,0)</f>
        <v>0</v>
      </c>
      <c r="K398" s="1">
        <f t="shared" si="439"/>
        <v>0</v>
      </c>
      <c r="L398" s="1">
        <f t="shared" si="440"/>
        <v>0</v>
      </c>
      <c r="N398" s="1">
        <f t="shared" si="441"/>
        <v>0</v>
      </c>
      <c r="O398" s="1">
        <f t="shared" si="442"/>
        <v>0</v>
      </c>
      <c r="P398" s="1"/>
      <c r="Q398" s="1">
        <f t="shared" si="443"/>
        <v>0</v>
      </c>
      <c r="R398" s="1">
        <f t="shared" si="444"/>
        <v>0</v>
      </c>
    </row>
    <row r="399" spans="2:18" x14ac:dyDescent="0.2">
      <c r="B399" s="9" t="s">
        <v>12</v>
      </c>
      <c r="C399" s="8" t="s">
        <v>3</v>
      </c>
      <c r="D399" s="10">
        <v>0</v>
      </c>
      <c r="E399" s="10">
        <v>0</v>
      </c>
      <c r="G399" s="43"/>
      <c r="H399" s="11">
        <v>0</v>
      </c>
      <c r="I399" s="6">
        <f>H399-G399</f>
        <v>0</v>
      </c>
      <c r="J399" s="17">
        <f>IFERROR(I399/G399,0)</f>
        <v>0</v>
      </c>
      <c r="K399" s="1">
        <f t="shared" si="439"/>
        <v>0</v>
      </c>
      <c r="L399" s="1">
        <f t="shared" si="440"/>
        <v>0</v>
      </c>
      <c r="N399" s="1">
        <f t="shared" si="441"/>
        <v>0</v>
      </c>
      <c r="O399" s="1">
        <f t="shared" si="442"/>
        <v>0</v>
      </c>
      <c r="P399" s="1"/>
      <c r="Q399" s="1">
        <f t="shared" si="443"/>
        <v>0</v>
      </c>
      <c r="R399" s="1">
        <f t="shared" si="444"/>
        <v>0</v>
      </c>
    </row>
    <row r="400" spans="2:18" x14ac:dyDescent="0.2">
      <c r="B400" s="9" t="s">
        <v>13</v>
      </c>
      <c r="C400" s="8" t="s">
        <v>3</v>
      </c>
      <c r="D400" s="10">
        <v>0</v>
      </c>
      <c r="E400" s="10">
        <v>0</v>
      </c>
      <c r="G400" s="43"/>
      <c r="H400" s="11">
        <v>0</v>
      </c>
      <c r="I400" s="6">
        <f>H400-G400</f>
        <v>0</v>
      </c>
      <c r="J400" s="17">
        <f>IFERROR(I400/G400,0)</f>
        <v>0</v>
      </c>
      <c r="K400" s="1">
        <f t="shared" si="439"/>
        <v>0</v>
      </c>
      <c r="L400" s="1">
        <f t="shared" si="440"/>
        <v>0</v>
      </c>
      <c r="N400" s="1">
        <f t="shared" si="441"/>
        <v>0</v>
      </c>
      <c r="O400" s="1">
        <f t="shared" si="442"/>
        <v>0</v>
      </c>
      <c r="P400" s="1"/>
      <c r="Q400" s="1">
        <f t="shared" si="443"/>
        <v>0</v>
      </c>
      <c r="R400" s="1">
        <f t="shared" si="444"/>
        <v>0</v>
      </c>
    </row>
    <row r="401" spans="2:18" x14ac:dyDescent="0.2">
      <c r="B401" s="9" t="s">
        <v>14</v>
      </c>
      <c r="C401" s="8" t="s">
        <v>3</v>
      </c>
      <c r="D401" s="10">
        <v>0</v>
      </c>
      <c r="E401" s="10">
        <v>0</v>
      </c>
      <c r="G401" s="43"/>
      <c r="H401" s="11">
        <v>0</v>
      </c>
      <c r="I401" s="6">
        <f>H401-G401</f>
        <v>0</v>
      </c>
      <c r="J401" s="17">
        <f>IFERROR(I401/G401,0)</f>
        <v>0</v>
      </c>
      <c r="K401" s="1">
        <f t="shared" si="439"/>
        <v>0</v>
      </c>
      <c r="L401" s="1">
        <f t="shared" si="440"/>
        <v>0</v>
      </c>
      <c r="N401" s="1">
        <f t="shared" si="441"/>
        <v>0</v>
      </c>
      <c r="O401" s="1">
        <f t="shared" si="442"/>
        <v>0</v>
      </c>
      <c r="P401" s="1"/>
      <c r="Q401" s="1">
        <f t="shared" si="443"/>
        <v>0</v>
      </c>
      <c r="R401" s="1">
        <f t="shared" si="444"/>
        <v>0</v>
      </c>
    </row>
    <row r="402" spans="2:18" x14ac:dyDescent="0.2">
      <c r="B402" s="8" t="s">
        <v>16</v>
      </c>
      <c r="C402" s="8"/>
      <c r="D402" s="12"/>
      <c r="E402" s="12"/>
      <c r="H402" s="5"/>
      <c r="J402" s="17"/>
    </row>
    <row r="403" spans="2:18" x14ac:dyDescent="0.2">
      <c r="B403" s="9" t="s">
        <v>10</v>
      </c>
      <c r="C403" s="8" t="s">
        <v>3</v>
      </c>
      <c r="D403" s="10">
        <v>0</v>
      </c>
      <c r="E403" s="10">
        <v>0</v>
      </c>
      <c r="G403" s="43"/>
      <c r="H403" s="11">
        <v>0</v>
      </c>
      <c r="I403" s="6">
        <f>H403-G403</f>
        <v>0</v>
      </c>
      <c r="J403" s="17">
        <f>IFERROR(I403/G403,0)</f>
        <v>0</v>
      </c>
      <c r="K403" s="1">
        <f t="shared" ref="K403:K407" si="445">D403*G403</f>
        <v>0</v>
      </c>
      <c r="L403" s="1">
        <f t="shared" ref="L403:L407" si="446">E403*H403</f>
        <v>0</v>
      </c>
      <c r="N403" s="1">
        <f t="shared" ref="N403:N407" si="447">K403*$N$22</f>
        <v>0</v>
      </c>
      <c r="O403" s="1">
        <f t="shared" ref="O403:O407" si="448">L403*$O$22</f>
        <v>0</v>
      </c>
      <c r="P403" s="1"/>
      <c r="Q403" s="1">
        <f t="shared" ref="Q403:Q407" si="449">N403+K403</f>
        <v>0</v>
      </c>
      <c r="R403" s="1">
        <f t="shared" ref="R403:R407" si="450">O403+L403</f>
        <v>0</v>
      </c>
    </row>
    <row r="404" spans="2:18" x14ac:dyDescent="0.2">
      <c r="B404" s="9" t="s">
        <v>11</v>
      </c>
      <c r="C404" s="8" t="s">
        <v>3</v>
      </c>
      <c r="D404" s="10">
        <v>0</v>
      </c>
      <c r="E404" s="10">
        <v>0</v>
      </c>
      <c r="G404" s="43"/>
      <c r="H404" s="11">
        <v>0</v>
      </c>
      <c r="I404" s="6">
        <f>H404-G404</f>
        <v>0</v>
      </c>
      <c r="J404" s="17">
        <f>IFERROR(I404/G404,0)</f>
        <v>0</v>
      </c>
      <c r="K404" s="1">
        <f t="shared" si="445"/>
        <v>0</v>
      </c>
      <c r="L404" s="1">
        <f t="shared" si="446"/>
        <v>0</v>
      </c>
      <c r="N404" s="1">
        <f t="shared" si="447"/>
        <v>0</v>
      </c>
      <c r="O404" s="1">
        <f t="shared" si="448"/>
        <v>0</v>
      </c>
      <c r="P404" s="1"/>
      <c r="Q404" s="1">
        <f t="shared" si="449"/>
        <v>0</v>
      </c>
      <c r="R404" s="1">
        <f t="shared" si="450"/>
        <v>0</v>
      </c>
    </row>
    <row r="405" spans="2:18" x14ac:dyDescent="0.2">
      <c r="B405" s="9" t="s">
        <v>12</v>
      </c>
      <c r="C405" s="8" t="s">
        <v>3</v>
      </c>
      <c r="D405" s="10">
        <v>0</v>
      </c>
      <c r="E405" s="10">
        <v>0</v>
      </c>
      <c r="G405" s="43"/>
      <c r="H405" s="11">
        <v>0</v>
      </c>
      <c r="I405" s="6">
        <f>H405-G405</f>
        <v>0</v>
      </c>
      <c r="J405" s="17">
        <f>IFERROR(I405/G405,0)</f>
        <v>0</v>
      </c>
      <c r="K405" s="1">
        <f t="shared" si="445"/>
        <v>0</v>
      </c>
      <c r="L405" s="1">
        <f t="shared" si="446"/>
        <v>0</v>
      </c>
      <c r="N405" s="1">
        <f t="shared" si="447"/>
        <v>0</v>
      </c>
      <c r="O405" s="1">
        <f t="shared" si="448"/>
        <v>0</v>
      </c>
      <c r="P405" s="1"/>
      <c r="Q405" s="1">
        <f t="shared" si="449"/>
        <v>0</v>
      </c>
      <c r="R405" s="1">
        <f t="shared" si="450"/>
        <v>0</v>
      </c>
    </row>
    <row r="406" spans="2:18" x14ac:dyDescent="0.2">
      <c r="B406" s="9" t="s">
        <v>13</v>
      </c>
      <c r="C406" s="8" t="s">
        <v>3</v>
      </c>
      <c r="D406" s="10">
        <v>0</v>
      </c>
      <c r="E406" s="10">
        <v>0</v>
      </c>
      <c r="G406" s="43"/>
      <c r="H406" s="11">
        <v>0</v>
      </c>
      <c r="I406" s="6">
        <f>H406-G406</f>
        <v>0</v>
      </c>
      <c r="J406" s="17">
        <f>IFERROR(I406/G406,0)</f>
        <v>0</v>
      </c>
      <c r="K406" s="1">
        <f t="shared" si="445"/>
        <v>0</v>
      </c>
      <c r="L406" s="1">
        <f t="shared" si="446"/>
        <v>0</v>
      </c>
      <c r="N406" s="1">
        <f t="shared" si="447"/>
        <v>0</v>
      </c>
      <c r="O406" s="1">
        <f t="shared" si="448"/>
        <v>0</v>
      </c>
      <c r="P406" s="1"/>
      <c r="Q406" s="1">
        <f t="shared" si="449"/>
        <v>0</v>
      </c>
      <c r="R406" s="1">
        <f t="shared" si="450"/>
        <v>0</v>
      </c>
    </row>
    <row r="407" spans="2:18" x14ac:dyDescent="0.2">
      <c r="B407" s="9" t="s">
        <v>14</v>
      </c>
      <c r="C407" s="8" t="s">
        <v>3</v>
      </c>
      <c r="D407" s="10">
        <v>0</v>
      </c>
      <c r="E407" s="10">
        <v>0</v>
      </c>
      <c r="G407" s="43"/>
      <c r="H407" s="11">
        <v>0</v>
      </c>
      <c r="I407" s="6">
        <f>H407-G407</f>
        <v>0</v>
      </c>
      <c r="J407" s="17">
        <f>IFERROR(I407/G407,0)</f>
        <v>0</v>
      </c>
      <c r="K407" s="1">
        <f t="shared" si="445"/>
        <v>0</v>
      </c>
      <c r="L407" s="1">
        <f t="shared" si="446"/>
        <v>0</v>
      </c>
      <c r="N407" s="1">
        <f t="shared" si="447"/>
        <v>0</v>
      </c>
      <c r="O407" s="1">
        <f t="shared" si="448"/>
        <v>0</v>
      </c>
      <c r="P407" s="1"/>
      <c r="Q407" s="1">
        <f t="shared" si="449"/>
        <v>0</v>
      </c>
      <c r="R407" s="1">
        <f t="shared" si="450"/>
        <v>0</v>
      </c>
    </row>
    <row r="408" spans="2:18" x14ac:dyDescent="0.2">
      <c r="B408" s="8" t="s">
        <v>63</v>
      </c>
      <c r="C408" s="8"/>
      <c r="D408" s="10"/>
      <c r="E408" s="10"/>
      <c r="G408" s="10"/>
      <c r="H408" s="10"/>
      <c r="I408" s="6"/>
      <c r="J408" s="17"/>
      <c r="K408" s="1"/>
      <c r="L408" s="1"/>
    </row>
    <row r="409" spans="2:18" x14ac:dyDescent="0.2">
      <c r="B409" s="9" t="s">
        <v>10</v>
      </c>
      <c r="C409" s="8" t="s">
        <v>64</v>
      </c>
      <c r="D409" s="10">
        <v>0</v>
      </c>
      <c r="E409" s="10">
        <v>0</v>
      </c>
      <c r="G409" s="43"/>
      <c r="H409" s="11">
        <v>0.25</v>
      </c>
      <c r="I409" s="6">
        <f>H409-G409</f>
        <v>0.25</v>
      </c>
      <c r="J409" s="17">
        <f>IFERROR(I409/G409,0)</f>
        <v>0</v>
      </c>
      <c r="K409" s="1">
        <f t="shared" ref="K409:K413" si="451">D409*G409</f>
        <v>0</v>
      </c>
      <c r="L409" s="1">
        <f t="shared" ref="L409:L413" si="452">E409*H409</f>
        <v>0</v>
      </c>
      <c r="N409" s="1">
        <f t="shared" ref="N409:N413" si="453">K409*$N$22</f>
        <v>0</v>
      </c>
      <c r="O409" s="1">
        <f t="shared" ref="O409:O413" si="454">L409*$O$22</f>
        <v>0</v>
      </c>
      <c r="P409" s="1"/>
      <c r="Q409" s="1">
        <f t="shared" ref="Q409:Q413" si="455">N409+K409</f>
        <v>0</v>
      </c>
      <c r="R409" s="1">
        <f t="shared" ref="R409:R413" si="456">O409+L409</f>
        <v>0</v>
      </c>
    </row>
    <row r="410" spans="2:18" x14ac:dyDescent="0.2">
      <c r="B410" s="9" t="s">
        <v>11</v>
      </c>
      <c r="C410" s="8" t="s">
        <v>64</v>
      </c>
      <c r="D410" s="10">
        <v>0</v>
      </c>
      <c r="E410" s="10">
        <v>0</v>
      </c>
      <c r="G410" s="43"/>
      <c r="H410" s="11">
        <v>0.25</v>
      </c>
      <c r="I410" s="6">
        <f>H410-G410</f>
        <v>0.25</v>
      </c>
      <c r="J410" s="17">
        <f>IFERROR(I410/G410,0)</f>
        <v>0</v>
      </c>
      <c r="K410" s="1">
        <f t="shared" si="451"/>
        <v>0</v>
      </c>
      <c r="L410" s="1">
        <f t="shared" si="452"/>
        <v>0</v>
      </c>
      <c r="N410" s="1">
        <f t="shared" si="453"/>
        <v>0</v>
      </c>
      <c r="O410" s="1">
        <f t="shared" si="454"/>
        <v>0</v>
      </c>
      <c r="P410" s="1"/>
      <c r="Q410" s="1">
        <f t="shared" si="455"/>
        <v>0</v>
      </c>
      <c r="R410" s="1">
        <f t="shared" si="456"/>
        <v>0</v>
      </c>
    </row>
    <row r="411" spans="2:18" x14ac:dyDescent="0.2">
      <c r="B411" s="9" t="s">
        <v>12</v>
      </c>
      <c r="C411" s="8" t="s">
        <v>64</v>
      </c>
      <c r="D411" s="10">
        <v>0</v>
      </c>
      <c r="E411" s="10">
        <v>0</v>
      </c>
      <c r="G411" s="43"/>
      <c r="H411" s="11">
        <v>0.25</v>
      </c>
      <c r="I411" s="6">
        <f>H411-G411</f>
        <v>0.25</v>
      </c>
      <c r="J411" s="17">
        <f>IFERROR(I411/G411,0)</f>
        <v>0</v>
      </c>
      <c r="K411" s="1">
        <f t="shared" si="451"/>
        <v>0</v>
      </c>
      <c r="L411" s="1">
        <f t="shared" si="452"/>
        <v>0</v>
      </c>
      <c r="N411" s="1">
        <f t="shared" si="453"/>
        <v>0</v>
      </c>
      <c r="O411" s="1">
        <f t="shared" si="454"/>
        <v>0</v>
      </c>
      <c r="P411" s="1"/>
      <c r="Q411" s="1">
        <f t="shared" si="455"/>
        <v>0</v>
      </c>
      <c r="R411" s="1">
        <f t="shared" si="456"/>
        <v>0</v>
      </c>
    </row>
    <row r="412" spans="2:18" x14ac:dyDescent="0.2">
      <c r="B412" s="9" t="s">
        <v>13</v>
      </c>
      <c r="C412" s="8" t="s">
        <v>64</v>
      </c>
      <c r="D412" s="10">
        <v>0</v>
      </c>
      <c r="E412" s="10">
        <v>0</v>
      </c>
      <c r="G412" s="43"/>
      <c r="H412" s="11">
        <v>0.25</v>
      </c>
      <c r="I412" s="6">
        <f>H412-G412</f>
        <v>0.25</v>
      </c>
      <c r="J412" s="17">
        <f>IFERROR(I412/G412,0)</f>
        <v>0</v>
      </c>
      <c r="K412" s="1">
        <f t="shared" si="451"/>
        <v>0</v>
      </c>
      <c r="L412" s="1">
        <f t="shared" si="452"/>
        <v>0</v>
      </c>
      <c r="N412" s="1">
        <f t="shared" si="453"/>
        <v>0</v>
      </c>
      <c r="O412" s="1">
        <f t="shared" si="454"/>
        <v>0</v>
      </c>
      <c r="P412" s="1"/>
      <c r="Q412" s="1">
        <f t="shared" si="455"/>
        <v>0</v>
      </c>
      <c r="R412" s="1">
        <f t="shared" si="456"/>
        <v>0</v>
      </c>
    </row>
    <row r="413" spans="2:18" x14ac:dyDescent="0.2">
      <c r="B413" s="9" t="s">
        <v>14</v>
      </c>
      <c r="C413" s="8" t="s">
        <v>64</v>
      </c>
      <c r="D413" s="10">
        <v>0</v>
      </c>
      <c r="E413" s="10">
        <v>0</v>
      </c>
      <c r="G413" s="43"/>
      <c r="H413" s="11">
        <v>0</v>
      </c>
      <c r="I413" s="6">
        <f>H413-G413</f>
        <v>0</v>
      </c>
      <c r="J413" s="17">
        <f>IFERROR(I413/G413,0)</f>
        <v>0</v>
      </c>
      <c r="K413" s="1">
        <f t="shared" si="451"/>
        <v>0</v>
      </c>
      <c r="L413" s="1">
        <f t="shared" si="452"/>
        <v>0</v>
      </c>
      <c r="N413" s="1">
        <f t="shared" si="453"/>
        <v>0</v>
      </c>
      <c r="O413" s="1">
        <f t="shared" si="454"/>
        <v>0</v>
      </c>
      <c r="P413" s="1"/>
      <c r="Q413" s="1">
        <f t="shared" si="455"/>
        <v>0</v>
      </c>
      <c r="R413" s="1">
        <f t="shared" si="456"/>
        <v>0</v>
      </c>
    </row>
    <row r="414" spans="2:18" x14ac:dyDescent="0.2">
      <c r="B414" s="8" t="s">
        <v>49</v>
      </c>
      <c r="H414" s="39"/>
      <c r="J414" s="17"/>
    </row>
    <row r="415" spans="2:18" x14ac:dyDescent="0.2">
      <c r="B415" s="9" t="s">
        <v>10</v>
      </c>
      <c r="C415" s="8" t="s">
        <v>6</v>
      </c>
      <c r="D415" s="10">
        <v>0</v>
      </c>
      <c r="E415" s="10">
        <v>0</v>
      </c>
      <c r="G415" s="43"/>
      <c r="H415" s="38">
        <v>0</v>
      </c>
      <c r="I415" s="29">
        <f t="shared" ref="I415:I419" si="457">H415-G415</f>
        <v>0</v>
      </c>
      <c r="J415" s="17">
        <f t="shared" ref="J415:J419" si="458">IFERROR(I415/G415,0)</f>
        <v>0</v>
      </c>
      <c r="K415" s="1">
        <f t="shared" ref="K415:K419" si="459">D415*G415</f>
        <v>0</v>
      </c>
      <c r="L415" s="1">
        <f t="shared" ref="L415:L419" si="460">E415*H415</f>
        <v>0</v>
      </c>
      <c r="N415" s="1">
        <f t="shared" ref="N415:N419" si="461">K415*$N$22</f>
        <v>0</v>
      </c>
      <c r="O415" s="1">
        <f t="shared" ref="O415:O419" si="462">L415*$O$22</f>
        <v>0</v>
      </c>
      <c r="P415" s="1"/>
      <c r="Q415" s="1">
        <f t="shared" ref="Q415:Q419" si="463">N415+K415</f>
        <v>0</v>
      </c>
      <c r="R415" s="1">
        <f t="shared" ref="R415:R419" si="464">O415+L415</f>
        <v>0</v>
      </c>
    </row>
    <row r="416" spans="2:18" x14ac:dyDescent="0.2">
      <c r="B416" s="9" t="s">
        <v>11</v>
      </c>
      <c r="C416" s="8" t="s">
        <v>6</v>
      </c>
      <c r="D416" s="10">
        <v>0</v>
      </c>
      <c r="E416" s="10">
        <v>0</v>
      </c>
      <c r="G416" s="43"/>
      <c r="H416" s="38">
        <v>0</v>
      </c>
      <c r="I416" s="29">
        <f t="shared" si="457"/>
        <v>0</v>
      </c>
      <c r="J416" s="17">
        <f t="shared" si="458"/>
        <v>0</v>
      </c>
      <c r="K416" s="1">
        <f t="shared" si="459"/>
        <v>0</v>
      </c>
      <c r="L416" s="1">
        <f t="shared" si="460"/>
        <v>0</v>
      </c>
      <c r="N416" s="1">
        <f t="shared" si="461"/>
        <v>0</v>
      </c>
      <c r="O416" s="1">
        <f t="shared" si="462"/>
        <v>0</v>
      </c>
      <c r="P416" s="1"/>
      <c r="Q416" s="1">
        <f t="shared" si="463"/>
        <v>0</v>
      </c>
      <c r="R416" s="1">
        <f t="shared" si="464"/>
        <v>0</v>
      </c>
    </row>
    <row r="417" spans="2:18" x14ac:dyDescent="0.2">
      <c r="B417" s="9" t="s">
        <v>12</v>
      </c>
      <c r="C417" s="8" t="s">
        <v>6</v>
      </c>
      <c r="D417" s="10">
        <v>0</v>
      </c>
      <c r="E417" s="10">
        <v>0</v>
      </c>
      <c r="G417" s="43"/>
      <c r="H417" s="38">
        <v>0</v>
      </c>
      <c r="I417" s="29">
        <f t="shared" si="457"/>
        <v>0</v>
      </c>
      <c r="J417" s="17">
        <f t="shared" si="458"/>
        <v>0</v>
      </c>
      <c r="K417" s="1">
        <f t="shared" si="459"/>
        <v>0</v>
      </c>
      <c r="L417" s="1">
        <f t="shared" si="460"/>
        <v>0</v>
      </c>
      <c r="N417" s="1">
        <f t="shared" si="461"/>
        <v>0</v>
      </c>
      <c r="O417" s="1">
        <f t="shared" si="462"/>
        <v>0</v>
      </c>
      <c r="P417" s="1"/>
      <c r="Q417" s="1">
        <f t="shared" si="463"/>
        <v>0</v>
      </c>
      <c r="R417" s="1">
        <f t="shared" si="464"/>
        <v>0</v>
      </c>
    </row>
    <row r="418" spans="2:18" x14ac:dyDescent="0.2">
      <c r="B418" s="9" t="s">
        <v>13</v>
      </c>
      <c r="C418" s="8" t="s">
        <v>6</v>
      </c>
      <c r="D418" s="10">
        <v>0</v>
      </c>
      <c r="E418" s="10">
        <v>0</v>
      </c>
      <c r="G418" s="43"/>
      <c r="H418" s="38">
        <v>0</v>
      </c>
      <c r="I418" s="29">
        <f t="shared" si="457"/>
        <v>0</v>
      </c>
      <c r="J418" s="17">
        <f t="shared" si="458"/>
        <v>0</v>
      </c>
      <c r="K418" s="1">
        <f t="shared" si="459"/>
        <v>0</v>
      </c>
      <c r="L418" s="1">
        <f t="shared" si="460"/>
        <v>0</v>
      </c>
      <c r="N418" s="1">
        <f t="shared" si="461"/>
        <v>0</v>
      </c>
      <c r="O418" s="1">
        <f t="shared" si="462"/>
        <v>0</v>
      </c>
      <c r="P418" s="1"/>
      <c r="Q418" s="1">
        <f t="shared" si="463"/>
        <v>0</v>
      </c>
      <c r="R418" s="1">
        <f t="shared" si="464"/>
        <v>0</v>
      </c>
    </row>
    <row r="419" spans="2:18" x14ac:dyDescent="0.2">
      <c r="B419" s="9" t="s">
        <v>14</v>
      </c>
      <c r="C419" s="8" t="s">
        <v>6</v>
      </c>
      <c r="D419" s="10">
        <v>0</v>
      </c>
      <c r="E419" s="10">
        <v>0</v>
      </c>
      <c r="G419" s="43"/>
      <c r="H419" s="38">
        <v>0</v>
      </c>
      <c r="I419" s="29">
        <f t="shared" si="457"/>
        <v>0</v>
      </c>
      <c r="J419" s="17">
        <f t="shared" si="458"/>
        <v>0</v>
      </c>
      <c r="K419" s="1">
        <f t="shared" si="459"/>
        <v>0</v>
      </c>
      <c r="L419" s="1">
        <f t="shared" si="460"/>
        <v>0</v>
      </c>
      <c r="N419" s="1">
        <f t="shared" si="461"/>
        <v>0</v>
      </c>
      <c r="O419" s="1">
        <f t="shared" si="462"/>
        <v>0</v>
      </c>
      <c r="P419" s="1"/>
      <c r="Q419" s="1">
        <f t="shared" si="463"/>
        <v>0</v>
      </c>
      <c r="R419" s="1">
        <f t="shared" si="464"/>
        <v>0</v>
      </c>
    </row>
    <row r="420" spans="2:18" x14ac:dyDescent="0.2">
      <c r="B420" s="8" t="s">
        <v>50</v>
      </c>
      <c r="C420" s="8"/>
      <c r="D420" s="12"/>
      <c r="E420" s="12"/>
      <c r="H420" s="39"/>
      <c r="J420" s="17"/>
    </row>
    <row r="421" spans="2:18" x14ac:dyDescent="0.2">
      <c r="B421" s="9" t="s">
        <v>10</v>
      </c>
      <c r="C421" s="8" t="s">
        <v>6</v>
      </c>
      <c r="D421" s="10">
        <v>0</v>
      </c>
      <c r="E421" s="10">
        <v>0</v>
      </c>
      <c r="G421" s="43"/>
      <c r="H421" s="38">
        <v>0</v>
      </c>
      <c r="I421" s="29">
        <f t="shared" ref="I421:I425" si="465">H421-G421</f>
        <v>0</v>
      </c>
      <c r="J421" s="17">
        <f t="shared" ref="J421:J425" si="466">IFERROR(I421/G421,0)</f>
        <v>0</v>
      </c>
      <c r="K421" s="1">
        <f t="shared" ref="K421:K425" si="467">D421*G421</f>
        <v>0</v>
      </c>
      <c r="L421" s="1">
        <f t="shared" ref="L421:L425" si="468">E421*H421</f>
        <v>0</v>
      </c>
      <c r="N421" s="1">
        <f t="shared" ref="N421:N425" si="469">K421*$N$22</f>
        <v>0</v>
      </c>
      <c r="O421" s="1">
        <f t="shared" ref="O421:O425" si="470">L421*$O$22</f>
        <v>0</v>
      </c>
      <c r="P421" s="1"/>
      <c r="Q421" s="1">
        <f t="shared" ref="Q421:Q425" si="471">N421+K421</f>
        <v>0</v>
      </c>
      <c r="R421" s="1">
        <f t="shared" ref="R421:R425" si="472">O421+L421</f>
        <v>0</v>
      </c>
    </row>
    <row r="422" spans="2:18" x14ac:dyDescent="0.2">
      <c r="B422" s="9" t="s">
        <v>11</v>
      </c>
      <c r="C422" s="8" t="s">
        <v>6</v>
      </c>
      <c r="D422" s="10">
        <v>0</v>
      </c>
      <c r="E422" s="10">
        <v>0</v>
      </c>
      <c r="G422" s="43"/>
      <c r="H422" s="38">
        <v>0</v>
      </c>
      <c r="I422" s="29">
        <f t="shared" si="465"/>
        <v>0</v>
      </c>
      <c r="J422" s="17">
        <f t="shared" si="466"/>
        <v>0</v>
      </c>
      <c r="K422" s="1">
        <f t="shared" si="467"/>
        <v>0</v>
      </c>
      <c r="L422" s="1">
        <f t="shared" si="468"/>
        <v>0</v>
      </c>
      <c r="N422" s="1">
        <f t="shared" si="469"/>
        <v>0</v>
      </c>
      <c r="O422" s="1">
        <f t="shared" si="470"/>
        <v>0</v>
      </c>
      <c r="P422" s="1"/>
      <c r="Q422" s="1">
        <f t="shared" si="471"/>
        <v>0</v>
      </c>
      <c r="R422" s="1">
        <f t="shared" si="472"/>
        <v>0</v>
      </c>
    </row>
    <row r="423" spans="2:18" x14ac:dyDescent="0.2">
      <c r="B423" s="9" t="s">
        <v>12</v>
      </c>
      <c r="C423" s="8" t="s">
        <v>6</v>
      </c>
      <c r="D423" s="10">
        <v>0</v>
      </c>
      <c r="E423" s="10">
        <v>0</v>
      </c>
      <c r="G423" s="43"/>
      <c r="H423" s="38">
        <v>0</v>
      </c>
      <c r="I423" s="29">
        <f t="shared" si="465"/>
        <v>0</v>
      </c>
      <c r="J423" s="17">
        <f t="shared" si="466"/>
        <v>0</v>
      </c>
      <c r="K423" s="1">
        <f t="shared" si="467"/>
        <v>0</v>
      </c>
      <c r="L423" s="1">
        <f t="shared" si="468"/>
        <v>0</v>
      </c>
      <c r="N423" s="1">
        <f t="shared" si="469"/>
        <v>0</v>
      </c>
      <c r="O423" s="1">
        <f t="shared" si="470"/>
        <v>0</v>
      </c>
      <c r="P423" s="1"/>
      <c r="Q423" s="1">
        <f t="shared" si="471"/>
        <v>0</v>
      </c>
      <c r="R423" s="1">
        <f t="shared" si="472"/>
        <v>0</v>
      </c>
    </row>
    <row r="424" spans="2:18" x14ac:dyDescent="0.2">
      <c r="B424" s="9" t="s">
        <v>13</v>
      </c>
      <c r="C424" s="8" t="s">
        <v>6</v>
      </c>
      <c r="D424" s="10">
        <v>0</v>
      </c>
      <c r="E424" s="10">
        <v>0</v>
      </c>
      <c r="G424" s="43"/>
      <c r="H424" s="38">
        <v>0</v>
      </c>
      <c r="I424" s="29">
        <f t="shared" si="465"/>
        <v>0</v>
      </c>
      <c r="J424" s="17">
        <f t="shared" si="466"/>
        <v>0</v>
      </c>
      <c r="K424" s="1">
        <f t="shared" si="467"/>
        <v>0</v>
      </c>
      <c r="L424" s="1">
        <f t="shared" si="468"/>
        <v>0</v>
      </c>
      <c r="N424" s="1">
        <f t="shared" si="469"/>
        <v>0</v>
      </c>
      <c r="O424" s="1">
        <f t="shared" si="470"/>
        <v>0</v>
      </c>
      <c r="P424" s="1"/>
      <c r="Q424" s="1">
        <f t="shared" si="471"/>
        <v>0</v>
      </c>
      <c r="R424" s="1">
        <f t="shared" si="472"/>
        <v>0</v>
      </c>
    </row>
    <row r="425" spans="2:18" x14ac:dyDescent="0.2">
      <c r="B425" s="9" t="s">
        <v>14</v>
      </c>
      <c r="C425" s="8" t="s">
        <v>6</v>
      </c>
      <c r="D425" s="10">
        <v>0</v>
      </c>
      <c r="E425" s="10">
        <v>0</v>
      </c>
      <c r="G425" s="43"/>
      <c r="H425" s="38">
        <v>0</v>
      </c>
      <c r="I425" s="29">
        <f t="shared" si="465"/>
        <v>0</v>
      </c>
      <c r="J425" s="17">
        <f t="shared" si="466"/>
        <v>0</v>
      </c>
      <c r="K425" s="1">
        <f t="shared" si="467"/>
        <v>0</v>
      </c>
      <c r="L425" s="1">
        <f t="shared" si="468"/>
        <v>0</v>
      </c>
      <c r="N425" s="1">
        <f t="shared" si="469"/>
        <v>0</v>
      </c>
      <c r="O425" s="1">
        <f t="shared" si="470"/>
        <v>0</v>
      </c>
      <c r="P425" s="1"/>
      <c r="Q425" s="1">
        <f t="shared" si="471"/>
        <v>0</v>
      </c>
      <c r="R425" s="1">
        <f t="shared" si="472"/>
        <v>0</v>
      </c>
    </row>
    <row r="426" spans="2:18" x14ac:dyDescent="0.2">
      <c r="B426" s="8" t="s">
        <v>51</v>
      </c>
      <c r="C426" s="8"/>
      <c r="D426" s="12"/>
      <c r="E426" s="12"/>
      <c r="H426" s="39"/>
      <c r="J426" s="17"/>
    </row>
    <row r="427" spans="2:18" x14ac:dyDescent="0.2">
      <c r="B427" s="9" t="s">
        <v>10</v>
      </c>
      <c r="C427" s="8" t="s">
        <v>6</v>
      </c>
      <c r="D427" s="10">
        <v>0</v>
      </c>
      <c r="E427" s="10">
        <v>0</v>
      </c>
      <c r="G427" s="43"/>
      <c r="H427" s="38">
        <v>0</v>
      </c>
      <c r="I427" s="29">
        <f t="shared" ref="I427:I431" si="473">H427-G427</f>
        <v>0</v>
      </c>
      <c r="J427" s="17">
        <f t="shared" ref="J427:J431" si="474">IFERROR(I427/G427,0)</f>
        <v>0</v>
      </c>
      <c r="K427" s="1">
        <f t="shared" ref="K427:K431" si="475">D427*G427</f>
        <v>0</v>
      </c>
      <c r="L427" s="1">
        <f t="shared" ref="L427:L431" si="476">E427*H427</f>
        <v>0</v>
      </c>
      <c r="N427" s="1">
        <f t="shared" ref="N427:N431" si="477">K427*$N$22</f>
        <v>0</v>
      </c>
      <c r="O427" s="1">
        <f t="shared" ref="O427:O431" si="478">L427*$O$22</f>
        <v>0</v>
      </c>
      <c r="P427" s="1"/>
      <c r="Q427" s="1">
        <f t="shared" ref="Q427:Q431" si="479">N427+K427</f>
        <v>0</v>
      </c>
      <c r="R427" s="1">
        <f t="shared" ref="R427:R431" si="480">O427+L427</f>
        <v>0</v>
      </c>
    </row>
    <row r="428" spans="2:18" x14ac:dyDescent="0.2">
      <c r="B428" s="9" t="s">
        <v>11</v>
      </c>
      <c r="C428" s="8" t="s">
        <v>6</v>
      </c>
      <c r="D428" s="10">
        <v>0</v>
      </c>
      <c r="E428" s="10">
        <v>0</v>
      </c>
      <c r="G428" s="43"/>
      <c r="H428" s="38">
        <v>0</v>
      </c>
      <c r="I428" s="29">
        <f t="shared" si="473"/>
        <v>0</v>
      </c>
      <c r="J428" s="17">
        <f t="shared" si="474"/>
        <v>0</v>
      </c>
      <c r="K428" s="1">
        <f t="shared" si="475"/>
        <v>0</v>
      </c>
      <c r="L428" s="1">
        <f t="shared" si="476"/>
        <v>0</v>
      </c>
      <c r="N428" s="1">
        <f t="shared" si="477"/>
        <v>0</v>
      </c>
      <c r="O428" s="1">
        <f t="shared" si="478"/>
        <v>0</v>
      </c>
      <c r="P428" s="1"/>
      <c r="Q428" s="1">
        <f t="shared" si="479"/>
        <v>0</v>
      </c>
      <c r="R428" s="1">
        <f t="shared" si="480"/>
        <v>0</v>
      </c>
    </row>
    <row r="429" spans="2:18" x14ac:dyDescent="0.2">
      <c r="B429" s="9" t="s">
        <v>12</v>
      </c>
      <c r="C429" s="8" t="s">
        <v>6</v>
      </c>
      <c r="D429" s="10">
        <v>0</v>
      </c>
      <c r="E429" s="10">
        <v>0</v>
      </c>
      <c r="G429" s="43"/>
      <c r="H429" s="38">
        <v>0</v>
      </c>
      <c r="I429" s="29">
        <f t="shared" si="473"/>
        <v>0</v>
      </c>
      <c r="J429" s="17">
        <f t="shared" si="474"/>
        <v>0</v>
      </c>
      <c r="K429" s="1">
        <f t="shared" si="475"/>
        <v>0</v>
      </c>
      <c r="L429" s="1">
        <f t="shared" si="476"/>
        <v>0</v>
      </c>
      <c r="N429" s="1">
        <f t="shared" si="477"/>
        <v>0</v>
      </c>
      <c r="O429" s="1">
        <f t="shared" si="478"/>
        <v>0</v>
      </c>
      <c r="P429" s="1"/>
      <c r="Q429" s="1">
        <f t="shared" si="479"/>
        <v>0</v>
      </c>
      <c r="R429" s="1">
        <f t="shared" si="480"/>
        <v>0</v>
      </c>
    </row>
    <row r="430" spans="2:18" x14ac:dyDescent="0.2">
      <c r="B430" s="9" t="s">
        <v>13</v>
      </c>
      <c r="C430" s="8" t="s">
        <v>6</v>
      </c>
      <c r="D430" s="10">
        <v>0</v>
      </c>
      <c r="E430" s="10">
        <v>0</v>
      </c>
      <c r="G430" s="43"/>
      <c r="H430" s="38">
        <v>0</v>
      </c>
      <c r="I430" s="29">
        <f t="shared" si="473"/>
        <v>0</v>
      </c>
      <c r="J430" s="17">
        <f t="shared" si="474"/>
        <v>0</v>
      </c>
      <c r="K430" s="1">
        <f t="shared" si="475"/>
        <v>0</v>
      </c>
      <c r="L430" s="1">
        <f t="shared" si="476"/>
        <v>0</v>
      </c>
      <c r="N430" s="1">
        <f t="shared" si="477"/>
        <v>0</v>
      </c>
      <c r="O430" s="1">
        <f t="shared" si="478"/>
        <v>0</v>
      </c>
      <c r="P430" s="1"/>
      <c r="Q430" s="1">
        <f t="shared" si="479"/>
        <v>0</v>
      </c>
      <c r="R430" s="1">
        <f t="shared" si="480"/>
        <v>0</v>
      </c>
    </row>
    <row r="431" spans="2:18" x14ac:dyDescent="0.2">
      <c r="B431" s="9" t="s">
        <v>14</v>
      </c>
      <c r="C431" s="8" t="s">
        <v>6</v>
      </c>
      <c r="D431" s="10">
        <v>0</v>
      </c>
      <c r="E431" s="10">
        <v>0</v>
      </c>
      <c r="G431" s="43"/>
      <c r="H431" s="38">
        <v>0</v>
      </c>
      <c r="I431" s="29">
        <f t="shared" si="473"/>
        <v>0</v>
      </c>
      <c r="J431" s="17">
        <f t="shared" si="474"/>
        <v>0</v>
      </c>
      <c r="K431" s="1">
        <f t="shared" si="475"/>
        <v>0</v>
      </c>
      <c r="L431" s="1">
        <f t="shared" si="476"/>
        <v>0</v>
      </c>
      <c r="N431" s="1">
        <f t="shared" si="477"/>
        <v>0</v>
      </c>
      <c r="O431" s="1">
        <f t="shared" si="478"/>
        <v>0</v>
      </c>
      <c r="P431" s="1"/>
      <c r="Q431" s="1">
        <f t="shared" si="479"/>
        <v>0</v>
      </c>
      <c r="R431" s="1">
        <f t="shared" si="480"/>
        <v>0</v>
      </c>
    </row>
    <row r="432" spans="2:18" x14ac:dyDescent="0.2">
      <c r="B432" s="8" t="s">
        <v>52</v>
      </c>
      <c r="C432" s="8"/>
      <c r="D432" s="12"/>
      <c r="E432" s="12"/>
      <c r="H432" s="39"/>
      <c r="J432" s="17"/>
    </row>
    <row r="433" spans="2:18" x14ac:dyDescent="0.2">
      <c r="B433" s="9" t="s">
        <v>10</v>
      </c>
      <c r="C433" s="8" t="s">
        <v>6</v>
      </c>
      <c r="D433" s="10">
        <v>0</v>
      </c>
      <c r="E433" s="10">
        <v>0</v>
      </c>
      <c r="G433" s="43"/>
      <c r="H433" s="38">
        <v>0</v>
      </c>
      <c r="I433" s="29">
        <f t="shared" ref="I433:I437" si="481">H433-G433</f>
        <v>0</v>
      </c>
      <c r="J433" s="17">
        <f t="shared" ref="J433:J437" si="482">IFERROR(I433/G433,0)</f>
        <v>0</v>
      </c>
      <c r="K433" s="1">
        <f t="shared" ref="K433:K437" si="483">D433*G433</f>
        <v>0</v>
      </c>
      <c r="L433" s="1">
        <f t="shared" ref="L433:L437" si="484">E433*H433</f>
        <v>0</v>
      </c>
      <c r="N433" s="1">
        <f t="shared" ref="N433:N437" si="485">K433*$N$22</f>
        <v>0</v>
      </c>
      <c r="O433" s="1">
        <f t="shared" ref="O433:O437" si="486">L433*$O$22</f>
        <v>0</v>
      </c>
      <c r="P433" s="1"/>
      <c r="Q433" s="1">
        <f t="shared" ref="Q433:Q437" si="487">N433+K433</f>
        <v>0</v>
      </c>
      <c r="R433" s="1">
        <f t="shared" ref="R433:R437" si="488">O433+L433</f>
        <v>0</v>
      </c>
    </row>
    <row r="434" spans="2:18" x14ac:dyDescent="0.2">
      <c r="B434" s="9" t="s">
        <v>11</v>
      </c>
      <c r="C434" s="8" t="s">
        <v>6</v>
      </c>
      <c r="D434" s="10">
        <v>0</v>
      </c>
      <c r="E434" s="10">
        <v>0</v>
      </c>
      <c r="G434" s="43"/>
      <c r="H434" s="38">
        <v>0</v>
      </c>
      <c r="I434" s="29">
        <f t="shared" si="481"/>
        <v>0</v>
      </c>
      <c r="J434" s="17">
        <f t="shared" si="482"/>
        <v>0</v>
      </c>
      <c r="K434" s="1">
        <f t="shared" si="483"/>
        <v>0</v>
      </c>
      <c r="L434" s="1">
        <f t="shared" si="484"/>
        <v>0</v>
      </c>
      <c r="N434" s="1">
        <f t="shared" si="485"/>
        <v>0</v>
      </c>
      <c r="O434" s="1">
        <f t="shared" si="486"/>
        <v>0</v>
      </c>
      <c r="P434" s="1"/>
      <c r="Q434" s="1">
        <f t="shared" si="487"/>
        <v>0</v>
      </c>
      <c r="R434" s="1">
        <f t="shared" si="488"/>
        <v>0</v>
      </c>
    </row>
    <row r="435" spans="2:18" x14ac:dyDescent="0.2">
      <c r="B435" s="9" t="s">
        <v>12</v>
      </c>
      <c r="C435" s="8" t="s">
        <v>6</v>
      </c>
      <c r="D435" s="10">
        <v>0</v>
      </c>
      <c r="E435" s="10">
        <v>0</v>
      </c>
      <c r="G435" s="43"/>
      <c r="H435" s="38">
        <v>0</v>
      </c>
      <c r="I435" s="29">
        <f t="shared" si="481"/>
        <v>0</v>
      </c>
      <c r="J435" s="17">
        <f t="shared" si="482"/>
        <v>0</v>
      </c>
      <c r="K435" s="1">
        <f t="shared" si="483"/>
        <v>0</v>
      </c>
      <c r="L435" s="1">
        <f t="shared" si="484"/>
        <v>0</v>
      </c>
      <c r="N435" s="1">
        <f t="shared" si="485"/>
        <v>0</v>
      </c>
      <c r="O435" s="1">
        <f t="shared" si="486"/>
        <v>0</v>
      </c>
      <c r="P435" s="1"/>
      <c r="Q435" s="1">
        <f t="shared" si="487"/>
        <v>0</v>
      </c>
      <c r="R435" s="1">
        <f t="shared" si="488"/>
        <v>0</v>
      </c>
    </row>
    <row r="436" spans="2:18" x14ac:dyDescent="0.2">
      <c r="B436" s="9" t="s">
        <v>13</v>
      </c>
      <c r="C436" s="8" t="s">
        <v>6</v>
      </c>
      <c r="D436" s="10">
        <v>0</v>
      </c>
      <c r="E436" s="10">
        <v>0</v>
      </c>
      <c r="G436" s="43"/>
      <c r="H436" s="38">
        <v>0</v>
      </c>
      <c r="I436" s="29">
        <f t="shared" si="481"/>
        <v>0</v>
      </c>
      <c r="J436" s="17">
        <f t="shared" si="482"/>
        <v>0</v>
      </c>
      <c r="K436" s="1">
        <f t="shared" si="483"/>
        <v>0</v>
      </c>
      <c r="L436" s="1">
        <f t="shared" si="484"/>
        <v>0</v>
      </c>
      <c r="N436" s="1">
        <f t="shared" si="485"/>
        <v>0</v>
      </c>
      <c r="O436" s="1">
        <f t="shared" si="486"/>
        <v>0</v>
      </c>
      <c r="P436" s="1"/>
      <c r="Q436" s="1">
        <f t="shared" si="487"/>
        <v>0</v>
      </c>
      <c r="R436" s="1">
        <f t="shared" si="488"/>
        <v>0</v>
      </c>
    </row>
    <row r="437" spans="2:18" x14ac:dyDescent="0.2">
      <c r="B437" s="9" t="s">
        <v>14</v>
      </c>
      <c r="C437" s="8" t="s">
        <v>6</v>
      </c>
      <c r="D437" s="10">
        <v>0</v>
      </c>
      <c r="E437" s="10">
        <v>0</v>
      </c>
      <c r="G437" s="43"/>
      <c r="H437" s="38">
        <v>0</v>
      </c>
      <c r="I437" s="29">
        <f t="shared" si="481"/>
        <v>0</v>
      </c>
      <c r="J437" s="17">
        <f t="shared" si="482"/>
        <v>0</v>
      </c>
      <c r="K437" s="1">
        <f t="shared" si="483"/>
        <v>0</v>
      </c>
      <c r="L437" s="1">
        <f t="shared" si="484"/>
        <v>0</v>
      </c>
      <c r="N437" s="1">
        <f t="shared" si="485"/>
        <v>0</v>
      </c>
      <c r="O437" s="1">
        <f t="shared" si="486"/>
        <v>0</v>
      </c>
      <c r="P437" s="1"/>
      <c r="Q437" s="1">
        <f t="shared" si="487"/>
        <v>0</v>
      </c>
      <c r="R437" s="1">
        <f t="shared" si="488"/>
        <v>0</v>
      </c>
    </row>
    <row r="438" spans="2:18" x14ac:dyDescent="0.2">
      <c r="B438" s="8" t="s">
        <v>53</v>
      </c>
      <c r="C438" s="8"/>
      <c r="D438" s="12"/>
      <c r="E438" s="12"/>
      <c r="H438" s="39"/>
      <c r="J438" s="17"/>
    </row>
    <row r="439" spans="2:18" x14ac:dyDescent="0.2">
      <c r="B439" s="9" t="s">
        <v>10</v>
      </c>
      <c r="C439" s="8" t="s">
        <v>6</v>
      </c>
      <c r="D439" s="10">
        <v>0</v>
      </c>
      <c r="E439" s="10">
        <v>0</v>
      </c>
      <c r="G439" s="43"/>
      <c r="H439" s="38">
        <v>0</v>
      </c>
      <c r="I439" s="29">
        <f t="shared" ref="I439:I443" si="489">H439-G439</f>
        <v>0</v>
      </c>
      <c r="J439" s="17">
        <f t="shared" ref="J439:J443" si="490">IFERROR(I439/G439,0)</f>
        <v>0</v>
      </c>
      <c r="K439" s="1">
        <f t="shared" ref="K439:K443" si="491">D439*G439</f>
        <v>0</v>
      </c>
      <c r="L439" s="1">
        <f t="shared" ref="L439:L443" si="492">E439*H439</f>
        <v>0</v>
      </c>
      <c r="N439" s="1">
        <f t="shared" ref="N439:N443" si="493">K439*$N$22</f>
        <v>0</v>
      </c>
      <c r="O439" s="1">
        <f t="shared" ref="O439:O443" si="494">L439*$O$22</f>
        <v>0</v>
      </c>
      <c r="P439" s="1"/>
      <c r="Q439" s="1">
        <f t="shared" ref="Q439:Q443" si="495">N439+K439</f>
        <v>0</v>
      </c>
      <c r="R439" s="1">
        <f t="shared" ref="R439:R443" si="496">O439+L439</f>
        <v>0</v>
      </c>
    </row>
    <row r="440" spans="2:18" x14ac:dyDescent="0.2">
      <c r="B440" s="9" t="s">
        <v>11</v>
      </c>
      <c r="C440" s="8" t="s">
        <v>6</v>
      </c>
      <c r="D440" s="10">
        <v>0</v>
      </c>
      <c r="E440" s="10">
        <v>0</v>
      </c>
      <c r="G440" s="43"/>
      <c r="H440" s="38">
        <v>0</v>
      </c>
      <c r="I440" s="29">
        <f t="shared" si="489"/>
        <v>0</v>
      </c>
      <c r="J440" s="17">
        <f t="shared" si="490"/>
        <v>0</v>
      </c>
      <c r="K440" s="1">
        <f t="shared" si="491"/>
        <v>0</v>
      </c>
      <c r="L440" s="1">
        <f t="shared" si="492"/>
        <v>0</v>
      </c>
      <c r="N440" s="1">
        <f t="shared" si="493"/>
        <v>0</v>
      </c>
      <c r="O440" s="1">
        <f t="shared" si="494"/>
        <v>0</v>
      </c>
      <c r="P440" s="1"/>
      <c r="Q440" s="1">
        <f t="shared" si="495"/>
        <v>0</v>
      </c>
      <c r="R440" s="1">
        <f t="shared" si="496"/>
        <v>0</v>
      </c>
    </row>
    <row r="441" spans="2:18" x14ac:dyDescent="0.2">
      <c r="B441" s="9" t="s">
        <v>12</v>
      </c>
      <c r="C441" s="8" t="s">
        <v>6</v>
      </c>
      <c r="D441" s="10">
        <v>0</v>
      </c>
      <c r="E441" s="10">
        <v>0</v>
      </c>
      <c r="G441" s="43"/>
      <c r="H441" s="38">
        <v>0</v>
      </c>
      <c r="I441" s="29">
        <f t="shared" si="489"/>
        <v>0</v>
      </c>
      <c r="J441" s="17">
        <f t="shared" si="490"/>
        <v>0</v>
      </c>
      <c r="K441" s="1">
        <f t="shared" si="491"/>
        <v>0</v>
      </c>
      <c r="L441" s="1">
        <f t="shared" si="492"/>
        <v>0</v>
      </c>
      <c r="N441" s="1">
        <f t="shared" si="493"/>
        <v>0</v>
      </c>
      <c r="O441" s="1">
        <f t="shared" si="494"/>
        <v>0</v>
      </c>
      <c r="P441" s="1"/>
      <c r="Q441" s="1">
        <f t="shared" si="495"/>
        <v>0</v>
      </c>
      <c r="R441" s="1">
        <f t="shared" si="496"/>
        <v>0</v>
      </c>
    </row>
    <row r="442" spans="2:18" x14ac:dyDescent="0.2">
      <c r="B442" s="9" t="s">
        <v>13</v>
      </c>
      <c r="C442" s="8" t="s">
        <v>6</v>
      </c>
      <c r="D442" s="10">
        <v>0</v>
      </c>
      <c r="E442" s="10">
        <v>0</v>
      </c>
      <c r="G442" s="43"/>
      <c r="H442" s="38">
        <v>0</v>
      </c>
      <c r="I442" s="29">
        <f t="shared" si="489"/>
        <v>0</v>
      </c>
      <c r="J442" s="17">
        <f t="shared" si="490"/>
        <v>0</v>
      </c>
      <c r="K442" s="1">
        <f t="shared" si="491"/>
        <v>0</v>
      </c>
      <c r="L442" s="1">
        <f t="shared" si="492"/>
        <v>0</v>
      </c>
      <c r="N442" s="1">
        <f t="shared" si="493"/>
        <v>0</v>
      </c>
      <c r="O442" s="1">
        <f t="shared" si="494"/>
        <v>0</v>
      </c>
      <c r="P442" s="1"/>
      <c r="Q442" s="1">
        <f t="shared" si="495"/>
        <v>0</v>
      </c>
      <c r="R442" s="1">
        <f t="shared" si="496"/>
        <v>0</v>
      </c>
    </row>
    <row r="443" spans="2:18" x14ac:dyDescent="0.2">
      <c r="B443" s="9" t="s">
        <v>14</v>
      </c>
      <c r="C443" s="8" t="s">
        <v>6</v>
      </c>
      <c r="D443" s="10">
        <v>0</v>
      </c>
      <c r="E443" s="10">
        <v>0</v>
      </c>
      <c r="G443" s="43"/>
      <c r="H443" s="38">
        <v>0</v>
      </c>
      <c r="I443" s="29">
        <f t="shared" si="489"/>
        <v>0</v>
      </c>
      <c r="J443" s="17">
        <f t="shared" si="490"/>
        <v>0</v>
      </c>
      <c r="K443" s="1">
        <f t="shared" si="491"/>
        <v>0</v>
      </c>
      <c r="L443" s="1">
        <f t="shared" si="492"/>
        <v>0</v>
      </c>
      <c r="N443" s="1">
        <f t="shared" si="493"/>
        <v>0</v>
      </c>
      <c r="O443" s="1">
        <f t="shared" si="494"/>
        <v>0</v>
      </c>
      <c r="P443" s="1"/>
      <c r="Q443" s="1">
        <f t="shared" si="495"/>
        <v>0</v>
      </c>
      <c r="R443" s="1">
        <f t="shared" si="496"/>
        <v>0</v>
      </c>
    </row>
    <row r="444" spans="2:18" x14ac:dyDescent="0.2">
      <c r="B444" s="8" t="s">
        <v>54</v>
      </c>
      <c r="C444" s="8"/>
      <c r="D444" s="12"/>
      <c r="E444" s="12"/>
      <c r="H444" s="39"/>
      <c r="J444" s="17"/>
    </row>
    <row r="445" spans="2:18" x14ac:dyDescent="0.2">
      <c r="B445" s="9" t="s">
        <v>10</v>
      </c>
      <c r="C445" s="8" t="s">
        <v>6</v>
      </c>
      <c r="D445" s="10">
        <v>0</v>
      </c>
      <c r="E445" s="10">
        <v>0</v>
      </c>
      <c r="G445" s="43"/>
      <c r="H445" s="38">
        <v>0</v>
      </c>
      <c r="I445" s="29">
        <f t="shared" ref="I445:I449" si="497">H445-G445</f>
        <v>0</v>
      </c>
      <c r="J445" s="17">
        <f t="shared" ref="J445:J449" si="498">IFERROR(I445/G445,0)</f>
        <v>0</v>
      </c>
      <c r="K445" s="1">
        <f t="shared" ref="K445:K449" si="499">D445*G445</f>
        <v>0</v>
      </c>
      <c r="L445" s="1">
        <f t="shared" ref="L445:L449" si="500">E445*H445</f>
        <v>0</v>
      </c>
      <c r="N445" s="1">
        <f t="shared" ref="N445:N449" si="501">K445*$N$22</f>
        <v>0</v>
      </c>
      <c r="O445" s="1">
        <f t="shared" ref="O445:O449" si="502">L445*$O$22</f>
        <v>0</v>
      </c>
      <c r="P445" s="1"/>
      <c r="Q445" s="1">
        <f t="shared" ref="Q445:Q449" si="503">N445+K445</f>
        <v>0</v>
      </c>
      <c r="R445" s="1">
        <f t="shared" ref="R445:R449" si="504">O445+L445</f>
        <v>0</v>
      </c>
    </row>
    <row r="446" spans="2:18" x14ac:dyDescent="0.2">
      <c r="B446" s="9" t="s">
        <v>11</v>
      </c>
      <c r="C446" s="8" t="s">
        <v>6</v>
      </c>
      <c r="D446" s="10">
        <v>0</v>
      </c>
      <c r="E446" s="10">
        <v>0</v>
      </c>
      <c r="G446" s="43"/>
      <c r="H446" s="38">
        <v>0</v>
      </c>
      <c r="I446" s="29">
        <f t="shared" si="497"/>
        <v>0</v>
      </c>
      <c r="J446" s="17">
        <f t="shared" si="498"/>
        <v>0</v>
      </c>
      <c r="K446" s="1">
        <f t="shared" si="499"/>
        <v>0</v>
      </c>
      <c r="L446" s="1">
        <f t="shared" si="500"/>
        <v>0</v>
      </c>
      <c r="N446" s="1">
        <f t="shared" si="501"/>
        <v>0</v>
      </c>
      <c r="O446" s="1">
        <f t="shared" si="502"/>
        <v>0</v>
      </c>
      <c r="P446" s="1"/>
      <c r="Q446" s="1">
        <f t="shared" si="503"/>
        <v>0</v>
      </c>
      <c r="R446" s="1">
        <f t="shared" si="504"/>
        <v>0</v>
      </c>
    </row>
    <row r="447" spans="2:18" x14ac:dyDescent="0.2">
      <c r="B447" s="9" t="s">
        <v>12</v>
      </c>
      <c r="C447" s="8" t="s">
        <v>6</v>
      </c>
      <c r="D447" s="10">
        <v>0</v>
      </c>
      <c r="E447" s="10">
        <v>0</v>
      </c>
      <c r="G447" s="43"/>
      <c r="H447" s="38">
        <v>0</v>
      </c>
      <c r="I447" s="29">
        <f t="shared" si="497"/>
        <v>0</v>
      </c>
      <c r="J447" s="17">
        <f t="shared" si="498"/>
        <v>0</v>
      </c>
      <c r="K447" s="1">
        <f t="shared" si="499"/>
        <v>0</v>
      </c>
      <c r="L447" s="1">
        <f t="shared" si="500"/>
        <v>0</v>
      </c>
      <c r="N447" s="1">
        <f t="shared" si="501"/>
        <v>0</v>
      </c>
      <c r="O447" s="1">
        <f t="shared" si="502"/>
        <v>0</v>
      </c>
      <c r="P447" s="1"/>
      <c r="Q447" s="1">
        <f t="shared" si="503"/>
        <v>0</v>
      </c>
      <c r="R447" s="1">
        <f t="shared" si="504"/>
        <v>0</v>
      </c>
    </row>
    <row r="448" spans="2:18" x14ac:dyDescent="0.2">
      <c r="B448" s="9" t="s">
        <v>13</v>
      </c>
      <c r="C448" s="8" t="s">
        <v>6</v>
      </c>
      <c r="D448" s="10">
        <v>0</v>
      </c>
      <c r="E448" s="10">
        <v>0</v>
      </c>
      <c r="G448" s="43"/>
      <c r="H448" s="38">
        <v>0</v>
      </c>
      <c r="I448" s="29">
        <f t="shared" si="497"/>
        <v>0</v>
      </c>
      <c r="J448" s="17">
        <f t="shared" si="498"/>
        <v>0</v>
      </c>
      <c r="K448" s="1">
        <f t="shared" si="499"/>
        <v>0</v>
      </c>
      <c r="L448" s="1">
        <f t="shared" si="500"/>
        <v>0</v>
      </c>
      <c r="N448" s="1">
        <f t="shared" si="501"/>
        <v>0</v>
      </c>
      <c r="O448" s="1">
        <f t="shared" si="502"/>
        <v>0</v>
      </c>
      <c r="P448" s="1"/>
      <c r="Q448" s="1">
        <f t="shared" si="503"/>
        <v>0</v>
      </c>
      <c r="R448" s="1">
        <f t="shared" si="504"/>
        <v>0</v>
      </c>
    </row>
    <row r="449" spans="2:18" x14ac:dyDescent="0.2">
      <c r="B449" s="9" t="s">
        <v>14</v>
      </c>
      <c r="C449" s="8" t="s">
        <v>6</v>
      </c>
      <c r="D449" s="10">
        <v>0</v>
      </c>
      <c r="E449" s="10">
        <v>0</v>
      </c>
      <c r="G449" s="43"/>
      <c r="H449" s="38">
        <v>0</v>
      </c>
      <c r="I449" s="29">
        <f t="shared" si="497"/>
        <v>0</v>
      </c>
      <c r="J449" s="17">
        <f t="shared" si="498"/>
        <v>0</v>
      </c>
      <c r="K449" s="1">
        <f t="shared" si="499"/>
        <v>0</v>
      </c>
      <c r="L449" s="1">
        <f t="shared" si="500"/>
        <v>0</v>
      </c>
      <c r="N449" s="1">
        <f t="shared" si="501"/>
        <v>0</v>
      </c>
      <c r="O449" s="1">
        <f t="shared" si="502"/>
        <v>0</v>
      </c>
      <c r="P449" s="1"/>
      <c r="Q449" s="1">
        <f t="shared" si="503"/>
        <v>0</v>
      </c>
      <c r="R449" s="1">
        <f t="shared" si="504"/>
        <v>0</v>
      </c>
    </row>
    <row r="450" spans="2:18" x14ac:dyDescent="0.2">
      <c r="H450" s="39"/>
      <c r="I450" s="3"/>
      <c r="J450" s="17"/>
    </row>
    <row r="451" spans="2:18" x14ac:dyDescent="0.2">
      <c r="H451" s="39"/>
      <c r="I451" s="3"/>
      <c r="J451" s="17"/>
    </row>
    <row r="452" spans="2:18" x14ac:dyDescent="0.2">
      <c r="H452" s="39"/>
      <c r="I452" s="3"/>
      <c r="J452" s="17"/>
    </row>
    <row r="453" spans="2:18" x14ac:dyDescent="0.2">
      <c r="B453" s="7" t="s">
        <v>18</v>
      </c>
      <c r="H453" s="39"/>
      <c r="I453" s="3"/>
      <c r="J453" s="17"/>
    </row>
    <row r="454" spans="2:18" x14ac:dyDescent="0.2">
      <c r="B454" s="8" t="s">
        <v>0</v>
      </c>
      <c r="H454" s="39"/>
      <c r="I454" s="3"/>
      <c r="J454" s="17"/>
    </row>
    <row r="455" spans="2:18" x14ac:dyDescent="0.2">
      <c r="B455" s="9" t="s">
        <v>46</v>
      </c>
      <c r="C455" s="8" t="s">
        <v>1</v>
      </c>
      <c r="D455" s="10">
        <v>2305.5498685968046</v>
      </c>
      <c r="E455" s="10">
        <v>4877.5983050847453</v>
      </c>
      <c r="G455" s="11">
        <v>116.44</v>
      </c>
      <c r="H455" s="11">
        <v>139.72799999999998</v>
      </c>
      <c r="I455" s="6">
        <f t="shared" ref="I455:I459" si="505">H455-G455</f>
        <v>23.287999999999982</v>
      </c>
      <c r="J455" s="17">
        <f t="shared" ref="J455:J459" si="506">IFERROR(I455/G455,0)</f>
        <v>0.19999999999999984</v>
      </c>
      <c r="K455" s="1">
        <f t="shared" ref="K455:K459" si="507">D455*G455</f>
        <v>268458.22669941193</v>
      </c>
      <c r="L455" s="1">
        <f t="shared" ref="L455:L459" si="508">E455*H455</f>
        <v>681537.05597288115</v>
      </c>
      <c r="N455" s="1">
        <f t="shared" ref="N455:N459" si="509">K455*$N$22</f>
        <v>7858.9597826489689</v>
      </c>
      <c r="O455" s="1">
        <f t="shared" ref="O455:O459" si="510">L455*$O$22</f>
        <v>19951.604311508272</v>
      </c>
      <c r="P455" s="1"/>
      <c r="Q455" s="1">
        <f t="shared" ref="Q455:Q459" si="511">N455+K455</f>
        <v>276317.18648206088</v>
      </c>
      <c r="R455" s="1">
        <f t="shared" ref="R455:R459" si="512">O455+L455</f>
        <v>701488.66028438939</v>
      </c>
    </row>
    <row r="456" spans="2:18" x14ac:dyDescent="0.2">
      <c r="B456" s="42" t="s">
        <v>10</v>
      </c>
      <c r="C456" s="8" t="s">
        <v>1</v>
      </c>
      <c r="D456" s="10">
        <v>37.165391825719887</v>
      </c>
      <c r="E456" s="10">
        <v>81.747457627118663</v>
      </c>
      <c r="G456" s="11">
        <v>31.398680981897229</v>
      </c>
      <c r="H456" s="11">
        <v>37.678417178276675</v>
      </c>
      <c r="I456" s="6">
        <f t="shared" si="505"/>
        <v>6.2797361963794458</v>
      </c>
      <c r="J456" s="17">
        <f t="shared" si="506"/>
        <v>0.2</v>
      </c>
      <c r="K456" s="1">
        <f t="shared" si="507"/>
        <v>1166.9442815029897</v>
      </c>
      <c r="L456" s="1">
        <f t="shared" si="508"/>
        <v>3080.1148117380726</v>
      </c>
      <c r="N456" s="1">
        <f t="shared" si="509"/>
        <v>34.161620933273795</v>
      </c>
      <c r="O456" s="1">
        <f t="shared" si="510"/>
        <v>90.168584993651592</v>
      </c>
      <c r="P456" s="1"/>
      <c r="Q456" s="1">
        <f t="shared" si="511"/>
        <v>1201.1059024362635</v>
      </c>
      <c r="R456" s="1">
        <f t="shared" si="512"/>
        <v>3170.2833967317242</v>
      </c>
    </row>
    <row r="457" spans="2:18" x14ac:dyDescent="0.2">
      <c r="B457" s="42" t="s">
        <v>11</v>
      </c>
      <c r="C457" s="8" t="s">
        <v>1</v>
      </c>
      <c r="D457" s="10">
        <v>0</v>
      </c>
      <c r="E457" s="10">
        <v>0</v>
      </c>
      <c r="G457" s="11">
        <v>16630.12</v>
      </c>
      <c r="H457" s="11">
        <v>17129.0236</v>
      </c>
      <c r="I457" s="6">
        <f t="shared" si="505"/>
        <v>498.90360000000146</v>
      </c>
      <c r="J457" s="17">
        <f t="shared" si="506"/>
        <v>3.0000000000000089E-2</v>
      </c>
      <c r="K457" s="1">
        <f t="shared" si="507"/>
        <v>0</v>
      </c>
      <c r="L457" s="1">
        <f t="shared" si="508"/>
        <v>0</v>
      </c>
      <c r="N457" s="1">
        <f t="shared" si="509"/>
        <v>0</v>
      </c>
      <c r="O457" s="1">
        <f t="shared" si="510"/>
        <v>0</v>
      </c>
      <c r="P457" s="1"/>
      <c r="Q457" s="1">
        <f t="shared" si="511"/>
        <v>0</v>
      </c>
      <c r="R457" s="1">
        <f t="shared" si="512"/>
        <v>0</v>
      </c>
    </row>
    <row r="458" spans="2:18" x14ac:dyDescent="0.2">
      <c r="B458" s="42" t="s">
        <v>12</v>
      </c>
      <c r="C458" s="8" t="s">
        <v>1</v>
      </c>
      <c r="D458" s="10">
        <v>0</v>
      </c>
      <c r="E458" s="10">
        <v>0</v>
      </c>
      <c r="G458" s="11">
        <v>16630.12</v>
      </c>
      <c r="H458" s="11">
        <v>17129.0236</v>
      </c>
      <c r="I458" s="6">
        <f t="shared" si="505"/>
        <v>498.90360000000146</v>
      </c>
      <c r="J458" s="17">
        <f t="shared" si="506"/>
        <v>3.0000000000000089E-2</v>
      </c>
      <c r="K458" s="1">
        <f t="shared" si="507"/>
        <v>0</v>
      </c>
      <c r="L458" s="1">
        <f t="shared" si="508"/>
        <v>0</v>
      </c>
      <c r="N458" s="1">
        <f t="shared" si="509"/>
        <v>0</v>
      </c>
      <c r="O458" s="1">
        <f t="shared" si="510"/>
        <v>0</v>
      </c>
      <c r="P458" s="1"/>
      <c r="Q458" s="1">
        <f t="shared" si="511"/>
        <v>0</v>
      </c>
      <c r="R458" s="1">
        <f t="shared" si="512"/>
        <v>0</v>
      </c>
    </row>
    <row r="459" spans="2:18" x14ac:dyDescent="0.2">
      <c r="B459" s="42" t="s">
        <v>13</v>
      </c>
      <c r="C459" s="8" t="s">
        <v>1</v>
      </c>
      <c r="D459" s="10">
        <v>0</v>
      </c>
      <c r="E459" s="10">
        <v>0</v>
      </c>
      <c r="G459" s="11">
        <v>169.34</v>
      </c>
      <c r="H459" s="11">
        <v>203.208</v>
      </c>
      <c r="I459" s="6">
        <f t="shared" si="505"/>
        <v>33.867999999999995</v>
      </c>
      <c r="J459" s="17">
        <f t="shared" si="506"/>
        <v>0.19999999999999996</v>
      </c>
      <c r="K459" s="1">
        <f t="shared" si="507"/>
        <v>0</v>
      </c>
      <c r="L459" s="1">
        <f t="shared" si="508"/>
        <v>0</v>
      </c>
      <c r="N459" s="1">
        <f t="shared" si="509"/>
        <v>0</v>
      </c>
      <c r="O459" s="1">
        <f t="shared" si="510"/>
        <v>0</v>
      </c>
      <c r="P459" s="1"/>
      <c r="Q459" s="1">
        <f t="shared" si="511"/>
        <v>0</v>
      </c>
      <c r="R459" s="1">
        <f t="shared" si="512"/>
        <v>0</v>
      </c>
    </row>
    <row r="460" spans="2:18" x14ac:dyDescent="0.2">
      <c r="B460" s="42" t="s">
        <v>14</v>
      </c>
      <c r="C460" s="8"/>
      <c r="D460" s="12"/>
      <c r="E460" s="12"/>
      <c r="G460" s="11"/>
      <c r="H460" s="39"/>
      <c r="J460" s="17"/>
    </row>
    <row r="461" spans="2:18" x14ac:dyDescent="0.2">
      <c r="B461" s="9" t="s">
        <v>47</v>
      </c>
      <c r="C461" s="8"/>
      <c r="D461" s="8"/>
      <c r="E461" s="8"/>
      <c r="J461" s="17"/>
    </row>
    <row r="462" spans="2:18" x14ac:dyDescent="0.2">
      <c r="B462" s="42" t="s">
        <v>10</v>
      </c>
      <c r="C462" s="8" t="s">
        <v>1</v>
      </c>
      <c r="D462" s="10">
        <v>90.822513272860306</v>
      </c>
      <c r="E462" s="10">
        <v>284.60225988700563</v>
      </c>
      <c r="G462" s="11">
        <v>465.74</v>
      </c>
      <c r="H462" s="11">
        <v>558.88800000000003</v>
      </c>
      <c r="I462" s="6">
        <f t="shared" ref="I462:I471" si="513">H462-G462</f>
        <v>93.148000000000025</v>
      </c>
      <c r="J462" s="17">
        <f t="shared" ref="J462:J471" si="514">IFERROR(I462/G462,0)</f>
        <v>0.20000000000000004</v>
      </c>
      <c r="K462" s="1">
        <f t="shared" ref="K462:K471" si="515">D462*G462</f>
        <v>42299.677331701962</v>
      </c>
      <c r="L462" s="1">
        <f t="shared" ref="L462:L471" si="516">E462*H462</f>
        <v>159060.78782372881</v>
      </c>
      <c r="N462" s="1">
        <f t="shared" ref="N462:N471" si="517">K462*$N$22</f>
        <v>1238.2986621642694</v>
      </c>
      <c r="O462" s="1">
        <f t="shared" ref="O462:O471" si="518">L462*$O$22</f>
        <v>4656.4128425939716</v>
      </c>
      <c r="P462" s="1"/>
      <c r="Q462" s="1">
        <f t="shared" ref="Q462:Q471" si="519">N462+K462</f>
        <v>43537.975993866232</v>
      </c>
      <c r="R462" s="1">
        <f t="shared" ref="R462:R471" si="520">O462+L462</f>
        <v>163717.20066632278</v>
      </c>
    </row>
    <row r="463" spans="2:18" x14ac:dyDescent="0.2">
      <c r="B463" s="42" t="s">
        <v>11</v>
      </c>
      <c r="C463" s="8" t="s">
        <v>1</v>
      </c>
      <c r="D463" s="10">
        <v>57.234892212176696</v>
      </c>
      <c r="E463" s="10">
        <v>115.05197740112996</v>
      </c>
      <c r="G463" s="11">
        <v>37.354893986526406</v>
      </c>
      <c r="H463" s="11">
        <v>44.825872783831684</v>
      </c>
      <c r="I463" s="6">
        <f t="shared" si="513"/>
        <v>7.4709787973052784</v>
      </c>
      <c r="J463" s="17">
        <f t="shared" si="514"/>
        <v>0.19999999999999993</v>
      </c>
      <c r="K463" s="1">
        <f t="shared" si="515"/>
        <v>2138.0033309161263</v>
      </c>
      <c r="L463" s="1">
        <f t="shared" si="516"/>
        <v>5157.3053025113295</v>
      </c>
      <c r="N463" s="1">
        <f t="shared" si="517"/>
        <v>62.58881465254116</v>
      </c>
      <c r="O463" s="1">
        <f t="shared" si="518"/>
        <v>150.97713881817725</v>
      </c>
      <c r="P463" s="1"/>
      <c r="Q463" s="1">
        <f t="shared" si="519"/>
        <v>2200.5921455686675</v>
      </c>
      <c r="R463" s="1">
        <f t="shared" si="520"/>
        <v>5308.2824413295066</v>
      </c>
    </row>
    <row r="464" spans="2:18" x14ac:dyDescent="0.2">
      <c r="B464" s="42" t="s">
        <v>12</v>
      </c>
      <c r="C464" s="8" t="s">
        <v>1</v>
      </c>
      <c r="D464" s="10">
        <v>0</v>
      </c>
      <c r="E464" s="10">
        <v>0</v>
      </c>
      <c r="G464" s="11">
        <v>16630.12</v>
      </c>
      <c r="H464" s="11">
        <v>17129.0236</v>
      </c>
      <c r="I464" s="6">
        <f t="shared" si="513"/>
        <v>498.90360000000146</v>
      </c>
      <c r="J464" s="17">
        <f t="shared" si="514"/>
        <v>3.0000000000000089E-2</v>
      </c>
      <c r="K464" s="1">
        <f t="shared" si="515"/>
        <v>0</v>
      </c>
      <c r="L464" s="1">
        <f t="shared" si="516"/>
        <v>0</v>
      </c>
      <c r="N464" s="1">
        <f t="shared" si="517"/>
        <v>0</v>
      </c>
      <c r="O464" s="1">
        <f t="shared" si="518"/>
        <v>0</v>
      </c>
      <c r="P464" s="1"/>
      <c r="Q464" s="1">
        <f t="shared" si="519"/>
        <v>0</v>
      </c>
      <c r="R464" s="1">
        <f t="shared" si="520"/>
        <v>0</v>
      </c>
    </row>
    <row r="465" spans="2:18" x14ac:dyDescent="0.2">
      <c r="B465" s="42" t="s">
        <v>13</v>
      </c>
      <c r="C465" s="8" t="s">
        <v>1</v>
      </c>
      <c r="D465" s="10">
        <v>0</v>
      </c>
      <c r="E465" s="10">
        <v>0</v>
      </c>
      <c r="G465" s="11">
        <v>16630.12</v>
      </c>
      <c r="H465" s="11">
        <v>17129.0236</v>
      </c>
      <c r="I465" s="6">
        <f t="shared" si="513"/>
        <v>498.90360000000146</v>
      </c>
      <c r="J465" s="17">
        <f t="shared" si="514"/>
        <v>3.0000000000000089E-2</v>
      </c>
      <c r="K465" s="1">
        <f t="shared" si="515"/>
        <v>0</v>
      </c>
      <c r="L465" s="1">
        <f t="shared" si="516"/>
        <v>0</v>
      </c>
      <c r="N465" s="1">
        <f t="shared" si="517"/>
        <v>0</v>
      </c>
      <c r="O465" s="1">
        <f t="shared" si="518"/>
        <v>0</v>
      </c>
      <c r="P465" s="1"/>
      <c r="Q465" s="1">
        <f t="shared" si="519"/>
        <v>0</v>
      </c>
      <c r="R465" s="1">
        <f t="shared" si="520"/>
        <v>0</v>
      </c>
    </row>
    <row r="466" spans="2:18" x14ac:dyDescent="0.2">
      <c r="B466" s="42" t="s">
        <v>14</v>
      </c>
      <c r="C466" s="8" t="s">
        <v>1</v>
      </c>
      <c r="D466" s="10">
        <v>0</v>
      </c>
      <c r="E466" s="10">
        <v>0</v>
      </c>
      <c r="G466" s="11">
        <v>677.54</v>
      </c>
      <c r="H466" s="11">
        <v>813.04799999999989</v>
      </c>
      <c r="I466" s="6">
        <f t="shared" si="513"/>
        <v>135.50799999999992</v>
      </c>
      <c r="J466" s="17">
        <f t="shared" si="514"/>
        <v>0.1999999999999999</v>
      </c>
      <c r="K466" s="1">
        <f t="shared" si="515"/>
        <v>0</v>
      </c>
      <c r="L466" s="1">
        <f t="shared" si="516"/>
        <v>0</v>
      </c>
      <c r="N466" s="1">
        <f t="shared" si="517"/>
        <v>0</v>
      </c>
      <c r="O466" s="1">
        <f t="shared" si="518"/>
        <v>0</v>
      </c>
      <c r="P466" s="1"/>
      <c r="Q466" s="1">
        <f t="shared" si="519"/>
        <v>0</v>
      </c>
      <c r="R466" s="1">
        <f t="shared" si="520"/>
        <v>0</v>
      </c>
    </row>
    <row r="467" spans="2:18" x14ac:dyDescent="0.2">
      <c r="B467" s="8" t="s">
        <v>55</v>
      </c>
      <c r="C467" s="8" t="s">
        <v>1</v>
      </c>
      <c r="D467" s="10">
        <v>0</v>
      </c>
      <c r="E467" s="10">
        <v>0</v>
      </c>
      <c r="G467" s="11">
        <v>3000</v>
      </c>
      <c r="H467" s="11">
        <v>3000</v>
      </c>
      <c r="I467" s="6">
        <f t="shared" si="513"/>
        <v>0</v>
      </c>
      <c r="J467" s="17">
        <f t="shared" si="514"/>
        <v>0</v>
      </c>
      <c r="K467" s="1">
        <f t="shared" si="515"/>
        <v>0</v>
      </c>
      <c r="L467" s="1">
        <f t="shared" si="516"/>
        <v>0</v>
      </c>
      <c r="N467" s="1">
        <f t="shared" si="517"/>
        <v>0</v>
      </c>
      <c r="O467" s="1">
        <f t="shared" si="518"/>
        <v>0</v>
      </c>
      <c r="P467" s="1"/>
      <c r="Q467" s="1">
        <f t="shared" si="519"/>
        <v>0</v>
      </c>
      <c r="R467" s="1">
        <f t="shared" si="520"/>
        <v>0</v>
      </c>
    </row>
    <row r="468" spans="2:18" x14ac:dyDescent="0.2">
      <c r="B468" s="8" t="s">
        <v>65</v>
      </c>
      <c r="C468" s="8" t="s">
        <v>2</v>
      </c>
      <c r="D468" s="10">
        <v>0</v>
      </c>
      <c r="E468" s="10">
        <v>0</v>
      </c>
      <c r="G468" s="11">
        <v>1.23</v>
      </c>
      <c r="H468" s="11">
        <v>1.23</v>
      </c>
      <c r="I468" s="6">
        <f t="shared" si="513"/>
        <v>0</v>
      </c>
      <c r="J468" s="17">
        <f t="shared" si="514"/>
        <v>0</v>
      </c>
      <c r="K468" s="1">
        <f t="shared" si="515"/>
        <v>0</v>
      </c>
      <c r="L468" s="1">
        <f t="shared" si="516"/>
        <v>0</v>
      </c>
      <c r="N468" s="1">
        <f t="shared" si="517"/>
        <v>0</v>
      </c>
      <c r="O468" s="1">
        <f t="shared" si="518"/>
        <v>0</v>
      </c>
      <c r="P468" s="1"/>
      <c r="Q468" s="1">
        <f t="shared" si="519"/>
        <v>0</v>
      </c>
      <c r="R468" s="1">
        <f t="shared" si="520"/>
        <v>0</v>
      </c>
    </row>
    <row r="469" spans="2:18" x14ac:dyDescent="0.2">
      <c r="B469" s="8" t="s">
        <v>66</v>
      </c>
      <c r="C469" s="8" t="s">
        <v>2</v>
      </c>
      <c r="D469" s="10">
        <v>0</v>
      </c>
      <c r="E469" s="10">
        <v>0</v>
      </c>
      <c r="G469" s="11">
        <v>3.17</v>
      </c>
      <c r="H469" s="11">
        <v>3.17</v>
      </c>
      <c r="I469" s="6">
        <f t="shared" si="513"/>
        <v>0</v>
      </c>
      <c r="J469" s="17">
        <f t="shared" si="514"/>
        <v>0</v>
      </c>
      <c r="K469" s="1">
        <f t="shared" si="515"/>
        <v>0</v>
      </c>
      <c r="L469" s="1">
        <f t="shared" si="516"/>
        <v>0</v>
      </c>
      <c r="N469" s="1">
        <f t="shared" si="517"/>
        <v>0</v>
      </c>
      <c r="O469" s="1">
        <f t="shared" si="518"/>
        <v>0</v>
      </c>
      <c r="P469" s="1"/>
      <c r="Q469" s="1">
        <f t="shared" si="519"/>
        <v>0</v>
      </c>
      <c r="R469" s="1">
        <f t="shared" si="520"/>
        <v>0</v>
      </c>
    </row>
    <row r="470" spans="2:18" x14ac:dyDescent="0.2">
      <c r="B470" s="8" t="s">
        <v>67</v>
      </c>
      <c r="C470" s="8" t="s">
        <v>2</v>
      </c>
      <c r="D470" s="10">
        <v>0</v>
      </c>
      <c r="E470" s="10">
        <v>0</v>
      </c>
      <c r="G470" s="11">
        <v>1.22</v>
      </c>
      <c r="H470" s="11">
        <v>1.22</v>
      </c>
      <c r="I470" s="6">
        <f t="shared" si="513"/>
        <v>0</v>
      </c>
      <c r="J470" s="17">
        <f t="shared" si="514"/>
        <v>0</v>
      </c>
      <c r="K470" s="1">
        <f t="shared" si="515"/>
        <v>0</v>
      </c>
      <c r="L470" s="1">
        <f t="shared" si="516"/>
        <v>0</v>
      </c>
      <c r="N470" s="1">
        <f t="shared" si="517"/>
        <v>0</v>
      </c>
      <c r="O470" s="1">
        <f t="shared" si="518"/>
        <v>0</v>
      </c>
      <c r="P470" s="1"/>
      <c r="Q470" s="1">
        <f t="shared" si="519"/>
        <v>0</v>
      </c>
      <c r="R470" s="1">
        <f t="shared" si="520"/>
        <v>0</v>
      </c>
    </row>
    <row r="471" spans="2:18" x14ac:dyDescent="0.2">
      <c r="B471" s="8" t="s">
        <v>68</v>
      </c>
      <c r="C471" s="8" t="s">
        <v>2</v>
      </c>
      <c r="D471" s="10">
        <v>0</v>
      </c>
      <c r="E471" s="10">
        <v>0</v>
      </c>
      <c r="G471" s="11">
        <v>3.13</v>
      </c>
      <c r="H471" s="11">
        <v>3.13</v>
      </c>
      <c r="I471" s="6">
        <f t="shared" si="513"/>
        <v>0</v>
      </c>
      <c r="J471" s="17">
        <f t="shared" si="514"/>
        <v>0</v>
      </c>
      <c r="K471" s="1">
        <f t="shared" si="515"/>
        <v>0</v>
      </c>
      <c r="L471" s="1">
        <f t="shared" si="516"/>
        <v>0</v>
      </c>
      <c r="N471" s="1">
        <f t="shared" si="517"/>
        <v>0</v>
      </c>
      <c r="O471" s="1">
        <f t="shared" si="518"/>
        <v>0</v>
      </c>
      <c r="P471" s="1"/>
      <c r="Q471" s="1">
        <f t="shared" si="519"/>
        <v>0</v>
      </c>
      <c r="R471" s="1">
        <f t="shared" si="520"/>
        <v>0</v>
      </c>
    </row>
    <row r="472" spans="2:18" x14ac:dyDescent="0.2">
      <c r="B472" s="8" t="s">
        <v>19</v>
      </c>
      <c r="C472" s="8"/>
      <c r="D472" s="8"/>
      <c r="E472" s="18"/>
      <c r="F472" s="12"/>
      <c r="G472" s="12"/>
      <c r="H472" s="12"/>
      <c r="J472" s="17"/>
    </row>
    <row r="473" spans="2:18" x14ac:dyDescent="0.2">
      <c r="B473" s="9" t="s">
        <v>10</v>
      </c>
      <c r="C473" s="8" t="s">
        <v>3</v>
      </c>
      <c r="D473" s="10">
        <v>441147.74669235566</v>
      </c>
      <c r="E473" s="10">
        <v>463422.45793942723</v>
      </c>
      <c r="F473" s="12"/>
      <c r="G473" s="11">
        <v>0.15500000000000008</v>
      </c>
      <c r="H473" s="11">
        <v>0</v>
      </c>
      <c r="I473" s="6">
        <f>H473-G473</f>
        <v>-0.15500000000000008</v>
      </c>
      <c r="J473" s="17">
        <f>IFERROR(I473/G473,0)</f>
        <v>-1</v>
      </c>
      <c r="K473" s="1">
        <f>D473*G473</f>
        <v>68377.900737315169</v>
      </c>
      <c r="L473" s="1">
        <f>E473*H473</f>
        <v>0</v>
      </c>
      <c r="N473" s="1">
        <f t="shared" ref="N473:N474" si="521">K473*$N$22</f>
        <v>2001.7236145950462</v>
      </c>
      <c r="O473" s="1">
        <f t="shared" ref="O473:O474" si="522">L473*$O$22</f>
        <v>0</v>
      </c>
      <c r="P473" s="1"/>
      <c r="Q473" s="1">
        <f t="shared" ref="Q473:Q474" si="523">N473+K473</f>
        <v>70379.624351910214</v>
      </c>
      <c r="R473" s="1">
        <f t="shared" ref="R473:R474" si="524">O473+L473</f>
        <v>0</v>
      </c>
    </row>
    <row r="474" spans="2:18" x14ac:dyDescent="0.2">
      <c r="B474" s="9" t="s">
        <v>11</v>
      </c>
      <c r="C474" s="8" t="s">
        <v>3</v>
      </c>
      <c r="D474" s="10">
        <v>27987.474743199389</v>
      </c>
      <c r="E474" s="10">
        <v>55082.623784798008</v>
      </c>
      <c r="F474" s="12"/>
      <c r="G474" s="11">
        <v>0.27499999999999952</v>
      </c>
      <c r="H474" s="11">
        <v>0</v>
      </c>
      <c r="I474" s="6">
        <f>H474-G474</f>
        <v>-0.27499999999999952</v>
      </c>
      <c r="J474" s="17">
        <f>IFERROR(I474/G474,0)</f>
        <v>-1</v>
      </c>
      <c r="K474" s="1">
        <f>D474*G474</f>
        <v>7696.5555543798191</v>
      </c>
      <c r="L474" s="1">
        <f>E474*H474</f>
        <v>0</v>
      </c>
      <c r="N474" s="1">
        <f t="shared" si="521"/>
        <v>225.31222570623885</v>
      </c>
      <c r="O474" s="1">
        <f t="shared" si="522"/>
        <v>0</v>
      </c>
      <c r="P474" s="1"/>
      <c r="Q474" s="1">
        <f t="shared" si="523"/>
        <v>7921.8677800860578</v>
      </c>
      <c r="R474" s="1">
        <f t="shared" si="524"/>
        <v>0</v>
      </c>
    </row>
    <row r="475" spans="2:18" x14ac:dyDescent="0.2">
      <c r="B475" s="9" t="s">
        <v>12</v>
      </c>
      <c r="C475" s="8" t="s">
        <v>3</v>
      </c>
      <c r="D475" s="10">
        <v>0</v>
      </c>
      <c r="E475" s="10">
        <v>0</v>
      </c>
      <c r="F475" s="12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</row>
    <row r="476" spans="2:18" x14ac:dyDescent="0.2">
      <c r="B476" s="9" t="s">
        <v>13</v>
      </c>
      <c r="C476" s="8" t="s">
        <v>3</v>
      </c>
      <c r="D476" s="10">
        <v>0</v>
      </c>
      <c r="E476" s="10">
        <v>0</v>
      </c>
      <c r="F476" s="12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</row>
    <row r="477" spans="2:18" x14ac:dyDescent="0.2">
      <c r="B477" s="9" t="s">
        <v>14</v>
      </c>
      <c r="C477" s="8" t="s">
        <v>3</v>
      </c>
      <c r="D477" s="10">
        <v>0</v>
      </c>
      <c r="E477" s="10">
        <v>0</v>
      </c>
      <c r="F477" s="12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</row>
    <row r="478" spans="2:18" x14ac:dyDescent="0.2">
      <c r="B478" s="8" t="s">
        <v>57</v>
      </c>
      <c r="C478" s="8"/>
      <c r="D478" s="8"/>
      <c r="E478" s="18"/>
      <c r="F478" s="12"/>
      <c r="G478" s="12"/>
      <c r="H478" s="12"/>
      <c r="J478" s="17"/>
    </row>
    <row r="479" spans="2:18" x14ac:dyDescent="0.2">
      <c r="B479" s="9" t="s">
        <v>10</v>
      </c>
      <c r="C479" s="8" t="s">
        <v>3</v>
      </c>
      <c r="D479" s="10"/>
      <c r="E479" s="10">
        <v>460231.98978085915</v>
      </c>
      <c r="F479" s="12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</row>
    <row r="480" spans="2:18" x14ac:dyDescent="0.2">
      <c r="B480" s="9" t="s">
        <v>11</v>
      </c>
      <c r="C480" s="8" t="s">
        <v>3</v>
      </c>
      <c r="D480" s="10"/>
      <c r="E480" s="10">
        <v>55051.119015390264</v>
      </c>
      <c r="F480" s="12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</row>
    <row r="481" spans="2:18" x14ac:dyDescent="0.2">
      <c r="B481" s="9" t="s">
        <v>12</v>
      </c>
      <c r="C481" s="8" t="s">
        <v>3</v>
      </c>
      <c r="D481" s="10"/>
      <c r="E481" s="10">
        <v>0</v>
      </c>
      <c r="F481" s="12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</row>
    <row r="482" spans="2:18" x14ac:dyDescent="0.2">
      <c r="B482" s="9" t="s">
        <v>13</v>
      </c>
      <c r="C482" s="8" t="s">
        <v>3</v>
      </c>
      <c r="D482" s="10"/>
      <c r="E482" s="10">
        <v>0</v>
      </c>
      <c r="F482" s="12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</row>
    <row r="483" spans="2:18" x14ac:dyDescent="0.2">
      <c r="B483" s="9" t="s">
        <v>14</v>
      </c>
      <c r="C483" s="8" t="s">
        <v>3</v>
      </c>
      <c r="D483" s="10"/>
      <c r="E483" s="10">
        <v>0</v>
      </c>
      <c r="F483" s="12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</row>
    <row r="484" spans="2:18" x14ac:dyDescent="0.2">
      <c r="B484" s="8" t="s">
        <v>15</v>
      </c>
      <c r="J484" s="17"/>
    </row>
    <row r="485" spans="2:18" x14ac:dyDescent="0.2">
      <c r="B485" s="9" t="s">
        <v>10</v>
      </c>
      <c r="C485" s="8" t="s">
        <v>3</v>
      </c>
      <c r="D485" s="10">
        <v>107920.65461346129</v>
      </c>
      <c r="E485" s="10">
        <v>152861.3804088764</v>
      </c>
      <c r="G485" s="11">
        <v>0</v>
      </c>
      <c r="H485" s="11">
        <v>0</v>
      </c>
      <c r="I485" s="6">
        <f>H485-G485</f>
        <v>0</v>
      </c>
      <c r="J485" s="17">
        <f>IFERROR(I485/G485,0)</f>
        <v>0</v>
      </c>
      <c r="K485" s="1">
        <f>D485*G485</f>
        <v>0</v>
      </c>
      <c r="L485" s="1">
        <f>E485*H485</f>
        <v>0</v>
      </c>
      <c r="N485" s="1">
        <f t="shared" ref="N485:N486" si="525">K485*$N$22</f>
        <v>0</v>
      </c>
      <c r="O485" s="1">
        <f t="shared" ref="O485:O486" si="526">L485*$O$22</f>
        <v>0</v>
      </c>
      <c r="P485" s="1"/>
      <c r="Q485" s="1">
        <f t="shared" ref="Q485:Q486" si="527">N485+K485</f>
        <v>0</v>
      </c>
      <c r="R485" s="1">
        <f t="shared" ref="R485:R486" si="528">O485+L485</f>
        <v>0</v>
      </c>
    </row>
    <row r="486" spans="2:18" x14ac:dyDescent="0.2">
      <c r="B486" s="9" t="s">
        <v>11</v>
      </c>
      <c r="C486" s="8" t="s">
        <v>3</v>
      </c>
      <c r="D486" s="10">
        <v>10850.968300731867</v>
      </c>
      <c r="E486" s="10">
        <v>16756.725382777306</v>
      </c>
      <c r="G486" s="11">
        <v>0</v>
      </c>
      <c r="H486" s="11">
        <v>0</v>
      </c>
      <c r="I486" s="6">
        <f>H486-G486</f>
        <v>0</v>
      </c>
      <c r="J486" s="17">
        <f>IFERROR(I486/G486,0)</f>
        <v>0</v>
      </c>
      <c r="K486" s="1">
        <f>D486*G486</f>
        <v>0</v>
      </c>
      <c r="L486" s="1">
        <f>E486*H486</f>
        <v>0</v>
      </c>
      <c r="N486" s="1">
        <f t="shared" si="525"/>
        <v>0</v>
      </c>
      <c r="O486" s="1">
        <f t="shared" si="526"/>
        <v>0</v>
      </c>
      <c r="P486" s="1"/>
      <c r="Q486" s="1">
        <f t="shared" si="527"/>
        <v>0</v>
      </c>
      <c r="R486" s="1">
        <f t="shared" si="528"/>
        <v>0</v>
      </c>
    </row>
    <row r="487" spans="2:18" x14ac:dyDescent="0.2">
      <c r="B487" s="9" t="s">
        <v>12</v>
      </c>
      <c r="C487" s="8" t="s">
        <v>3</v>
      </c>
      <c r="D487" s="10">
        <v>0</v>
      </c>
      <c r="E487" s="10">
        <v>0</v>
      </c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</row>
    <row r="488" spans="2:18" x14ac:dyDescent="0.2">
      <c r="B488" s="9" t="s">
        <v>13</v>
      </c>
      <c r="C488" s="8" t="s">
        <v>3</v>
      </c>
      <c r="D488" s="10">
        <v>0</v>
      </c>
      <c r="E488" s="10">
        <v>0</v>
      </c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</row>
    <row r="489" spans="2:18" x14ac:dyDescent="0.2">
      <c r="B489" s="9" t="s">
        <v>14</v>
      </c>
      <c r="C489" s="8" t="s">
        <v>3</v>
      </c>
      <c r="D489" s="10">
        <v>0</v>
      </c>
      <c r="E489" s="10">
        <v>0</v>
      </c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</row>
    <row r="490" spans="2:18" x14ac:dyDescent="0.2">
      <c r="B490" s="8" t="s">
        <v>16</v>
      </c>
      <c r="J490" s="17"/>
    </row>
    <row r="491" spans="2:18" x14ac:dyDescent="0.2">
      <c r="B491" s="9" t="s">
        <v>10</v>
      </c>
      <c r="C491" s="8" t="s">
        <v>3</v>
      </c>
      <c r="D491" s="10">
        <v>110670.80218127283</v>
      </c>
      <c r="E491" s="10">
        <v>193322.31006701957</v>
      </c>
      <c r="G491" s="11">
        <v>0</v>
      </c>
      <c r="H491" s="11">
        <v>0</v>
      </c>
      <c r="I491" s="6">
        <f>H491-G491</f>
        <v>0</v>
      </c>
      <c r="J491" s="17">
        <f>IFERROR(I491/G491,0)</f>
        <v>0</v>
      </c>
      <c r="K491" s="1">
        <f>D491*G491</f>
        <v>0</v>
      </c>
      <c r="L491" s="1">
        <f>E491*H491</f>
        <v>0</v>
      </c>
      <c r="N491" s="1">
        <f t="shared" ref="N491:N492" si="529">K491*$N$22</f>
        <v>0</v>
      </c>
      <c r="O491" s="1">
        <f t="shared" ref="O491:O492" si="530">L491*$O$22</f>
        <v>0</v>
      </c>
      <c r="P491" s="1"/>
      <c r="Q491" s="1">
        <f t="shared" ref="Q491:Q492" si="531">N491+K491</f>
        <v>0</v>
      </c>
      <c r="R491" s="1">
        <f t="shared" ref="R491:R492" si="532">O491+L491</f>
        <v>0</v>
      </c>
    </row>
    <row r="492" spans="2:18" x14ac:dyDescent="0.2">
      <c r="B492" s="9" t="s">
        <v>11</v>
      </c>
      <c r="C492" s="8" t="s">
        <v>3</v>
      </c>
      <c r="D492" s="10">
        <v>13254.578929452289</v>
      </c>
      <c r="E492" s="10">
        <v>24449.46508686533</v>
      </c>
      <c r="G492" s="11">
        <v>0</v>
      </c>
      <c r="H492" s="11">
        <v>0</v>
      </c>
      <c r="I492" s="6">
        <f>H492-G492</f>
        <v>0</v>
      </c>
      <c r="J492" s="17">
        <f>IFERROR(I492/G492,0)</f>
        <v>0</v>
      </c>
      <c r="K492" s="1">
        <f>D492*G492</f>
        <v>0</v>
      </c>
      <c r="L492" s="1">
        <f>E492*H492</f>
        <v>0</v>
      </c>
      <c r="N492" s="1">
        <f t="shared" si="529"/>
        <v>0</v>
      </c>
      <c r="O492" s="1">
        <f t="shared" si="530"/>
        <v>0</v>
      </c>
      <c r="P492" s="1"/>
      <c r="Q492" s="1">
        <f t="shared" si="531"/>
        <v>0</v>
      </c>
      <c r="R492" s="1">
        <f t="shared" si="532"/>
        <v>0</v>
      </c>
    </row>
    <row r="493" spans="2:18" x14ac:dyDescent="0.2">
      <c r="B493" s="9" t="s">
        <v>12</v>
      </c>
      <c r="C493" s="8" t="s">
        <v>3</v>
      </c>
      <c r="D493" s="10">
        <v>0</v>
      </c>
      <c r="E493" s="10">
        <v>0</v>
      </c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</row>
    <row r="494" spans="2:18" x14ac:dyDescent="0.2">
      <c r="B494" s="9" t="s">
        <v>13</v>
      </c>
      <c r="C494" s="8" t="s">
        <v>3</v>
      </c>
      <c r="D494" s="10">
        <v>0</v>
      </c>
      <c r="E494" s="10">
        <v>0</v>
      </c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</row>
    <row r="495" spans="2:18" x14ac:dyDescent="0.2">
      <c r="B495" s="9" t="s">
        <v>14</v>
      </c>
      <c r="C495" s="8" t="s">
        <v>3</v>
      </c>
      <c r="D495" s="10">
        <v>0</v>
      </c>
      <c r="E495" s="10">
        <v>0</v>
      </c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</row>
    <row r="496" spans="2:18" x14ac:dyDescent="0.2">
      <c r="B496" s="8" t="s">
        <v>63</v>
      </c>
      <c r="C496" s="8"/>
      <c r="D496" s="10"/>
      <c r="E496" s="10"/>
      <c r="G496" s="10"/>
      <c r="H496" s="10"/>
      <c r="J496" s="17"/>
    </row>
    <row r="497" spans="2:18" x14ac:dyDescent="0.2">
      <c r="B497" s="9" t="s">
        <v>10</v>
      </c>
      <c r="C497" s="8" t="s">
        <v>64</v>
      </c>
      <c r="D497" s="10">
        <v>0</v>
      </c>
      <c r="E497" s="10">
        <v>0</v>
      </c>
      <c r="G497" s="11">
        <v>0.25</v>
      </c>
      <c r="H497" s="11">
        <v>0.25</v>
      </c>
      <c r="I497" s="6">
        <f t="shared" ref="I497:I501" si="533">H497-G497</f>
        <v>0</v>
      </c>
      <c r="J497" s="17">
        <f t="shared" ref="J497:J501" si="534">IFERROR(I497/G497,0)</f>
        <v>0</v>
      </c>
      <c r="K497" s="1">
        <f t="shared" ref="K497:K501" si="535">D497*G497</f>
        <v>0</v>
      </c>
      <c r="L497" s="1">
        <f t="shared" ref="L497:L501" si="536">E497*H497</f>
        <v>0</v>
      </c>
      <c r="N497" s="1">
        <f t="shared" ref="N497:N498" si="537">K497*$N$22</f>
        <v>0</v>
      </c>
      <c r="O497" s="1">
        <f t="shared" ref="O497:O498" si="538">L497*$O$22</f>
        <v>0</v>
      </c>
      <c r="P497" s="1"/>
      <c r="Q497" s="1">
        <f t="shared" ref="Q497:Q498" si="539">N497+K497</f>
        <v>0</v>
      </c>
      <c r="R497" s="1">
        <f t="shared" ref="R497:R498" si="540">O497+L497</f>
        <v>0</v>
      </c>
    </row>
    <row r="498" spans="2:18" x14ac:dyDescent="0.2">
      <c r="B498" s="9" t="s">
        <v>11</v>
      </c>
      <c r="C498" s="8" t="s">
        <v>64</v>
      </c>
      <c r="D498" s="10">
        <v>0</v>
      </c>
      <c r="E498" s="10">
        <v>0</v>
      </c>
      <c r="G498" s="11">
        <v>0.25</v>
      </c>
      <c r="H498" s="11">
        <v>0.25</v>
      </c>
      <c r="I498" s="6">
        <f t="shared" si="533"/>
        <v>0</v>
      </c>
      <c r="J498" s="17">
        <f t="shared" si="534"/>
        <v>0</v>
      </c>
      <c r="K498" s="1">
        <f t="shared" si="535"/>
        <v>0</v>
      </c>
      <c r="L498" s="1">
        <f t="shared" si="536"/>
        <v>0</v>
      </c>
      <c r="N498" s="1">
        <f t="shared" si="537"/>
        <v>0</v>
      </c>
      <c r="O498" s="1">
        <f t="shared" si="538"/>
        <v>0</v>
      </c>
      <c r="P498" s="1"/>
      <c r="Q498" s="1">
        <f t="shared" si="539"/>
        <v>0</v>
      </c>
      <c r="R498" s="1">
        <f t="shared" si="540"/>
        <v>0</v>
      </c>
    </row>
    <row r="499" spans="2:18" x14ac:dyDescent="0.2">
      <c r="B499" s="9" t="s">
        <v>12</v>
      </c>
      <c r="C499" s="8" t="s">
        <v>64</v>
      </c>
      <c r="D499" s="10">
        <v>0</v>
      </c>
      <c r="E499" s="10">
        <v>0</v>
      </c>
      <c r="G499" s="11">
        <v>0.25</v>
      </c>
      <c r="H499" s="11">
        <v>0.25</v>
      </c>
      <c r="I499" s="6">
        <f t="shared" si="533"/>
        <v>0</v>
      </c>
      <c r="J499" s="17">
        <f t="shared" si="534"/>
        <v>0</v>
      </c>
      <c r="K499" s="1">
        <f t="shared" si="535"/>
        <v>0</v>
      </c>
      <c r="L499" s="1">
        <f t="shared" si="536"/>
        <v>0</v>
      </c>
      <c r="N499" s="1">
        <f t="shared" ref="N499:N501" si="541">K499*$N$22</f>
        <v>0</v>
      </c>
      <c r="O499" s="1">
        <f t="shared" ref="O499:O501" si="542">L499*$O$22</f>
        <v>0</v>
      </c>
      <c r="P499" s="1"/>
      <c r="Q499" s="1">
        <f t="shared" ref="Q499:Q501" si="543">N499+K499</f>
        <v>0</v>
      </c>
      <c r="R499" s="1">
        <f t="shared" ref="R499:R501" si="544">O499+L499</f>
        <v>0</v>
      </c>
    </row>
    <row r="500" spans="2:18" x14ac:dyDescent="0.2">
      <c r="B500" s="9" t="s">
        <v>13</v>
      </c>
      <c r="C500" s="8" t="s">
        <v>64</v>
      </c>
      <c r="D500" s="10">
        <v>0</v>
      </c>
      <c r="E500" s="10">
        <v>0</v>
      </c>
      <c r="G500" s="11">
        <v>0.25</v>
      </c>
      <c r="H500" s="11">
        <v>0.25</v>
      </c>
      <c r="I500" s="6">
        <f t="shared" si="533"/>
        <v>0</v>
      </c>
      <c r="J500" s="17">
        <f t="shared" si="534"/>
        <v>0</v>
      </c>
      <c r="K500" s="1">
        <f t="shared" si="535"/>
        <v>0</v>
      </c>
      <c r="L500" s="1">
        <f t="shared" si="536"/>
        <v>0</v>
      </c>
      <c r="N500" s="1">
        <f t="shared" si="541"/>
        <v>0</v>
      </c>
      <c r="O500" s="1">
        <f t="shared" si="542"/>
        <v>0</v>
      </c>
      <c r="P500" s="1"/>
      <c r="Q500" s="1">
        <f t="shared" si="543"/>
        <v>0</v>
      </c>
      <c r="R500" s="1">
        <f t="shared" si="544"/>
        <v>0</v>
      </c>
    </row>
    <row r="501" spans="2:18" x14ac:dyDescent="0.2">
      <c r="B501" s="9" t="s">
        <v>14</v>
      </c>
      <c r="C501" s="8" t="s">
        <v>64</v>
      </c>
      <c r="D501" s="10">
        <v>0</v>
      </c>
      <c r="E501" s="10">
        <v>0</v>
      </c>
      <c r="G501" s="11">
        <v>0</v>
      </c>
      <c r="H501" s="11">
        <v>0</v>
      </c>
      <c r="I501" s="6">
        <f t="shared" si="533"/>
        <v>0</v>
      </c>
      <c r="J501" s="17">
        <f t="shared" si="534"/>
        <v>0</v>
      </c>
      <c r="K501" s="1">
        <f t="shared" si="535"/>
        <v>0</v>
      </c>
      <c r="L501" s="1">
        <f t="shared" si="536"/>
        <v>0</v>
      </c>
      <c r="N501" s="1">
        <f t="shared" si="541"/>
        <v>0</v>
      </c>
      <c r="O501" s="1">
        <f t="shared" si="542"/>
        <v>0</v>
      </c>
      <c r="P501" s="1"/>
      <c r="Q501" s="1">
        <f t="shared" si="543"/>
        <v>0</v>
      </c>
      <c r="R501" s="1">
        <f t="shared" si="544"/>
        <v>0</v>
      </c>
    </row>
    <row r="502" spans="2:18" x14ac:dyDescent="0.2">
      <c r="B502" s="8" t="s">
        <v>49</v>
      </c>
      <c r="J502" s="17"/>
    </row>
    <row r="503" spans="2:18" x14ac:dyDescent="0.2">
      <c r="B503" s="9" t="s">
        <v>10</v>
      </c>
      <c r="C503" s="8" t="s">
        <v>6</v>
      </c>
      <c r="D503" s="10">
        <v>4527195.5380961196</v>
      </c>
      <c r="E503" s="10">
        <v>9940707.984231228</v>
      </c>
      <c r="G503" s="38">
        <v>4.7337902228978594E-2</v>
      </c>
      <c r="H503" s="38">
        <v>0.16591612411482512</v>
      </c>
      <c r="I503" s="29">
        <f t="shared" ref="I503:I504" si="545">H503-G503</f>
        <v>0.11857822188584652</v>
      </c>
      <c r="J503" s="17">
        <f t="shared" ref="J503:J504" si="546">IFERROR(I503/G503,0)</f>
        <v>2.5049319108453671</v>
      </c>
      <c r="K503" s="1">
        <f t="shared" ref="K503:K504" si="547">D503*G503</f>
        <v>214307.93975386224</v>
      </c>
      <c r="L503" s="1">
        <f t="shared" ref="L503:L504" si="548">E503*H503</f>
        <v>1649323.7397009414</v>
      </c>
      <c r="N503" s="1">
        <f t="shared" ref="N503:N504" si="549">K503*$N$22</f>
        <v>6273.741357584744</v>
      </c>
      <c r="O503" s="1">
        <f t="shared" ref="O503:O504" si="550">L503*$O$22</f>
        <v>48283.001412324717</v>
      </c>
      <c r="P503" s="1"/>
      <c r="Q503" s="1">
        <f t="shared" ref="Q503:Q504" si="551">N503+K503</f>
        <v>220581.68111144699</v>
      </c>
      <c r="R503" s="1">
        <f t="shared" ref="R503:R504" si="552">O503+L503</f>
        <v>1697606.741113266</v>
      </c>
    </row>
    <row r="504" spans="2:18" x14ac:dyDescent="0.2">
      <c r="B504" s="9" t="s">
        <v>11</v>
      </c>
      <c r="C504" s="8" t="s">
        <v>6</v>
      </c>
      <c r="D504" s="10">
        <v>368647.45761001081</v>
      </c>
      <c r="E504" s="10">
        <v>1202394.0297705152</v>
      </c>
      <c r="G504" s="38">
        <v>4.710884446088269E-2</v>
      </c>
      <c r="H504" s="38">
        <v>0.16511018325661594</v>
      </c>
      <c r="I504" s="29">
        <f t="shared" si="545"/>
        <v>0.11800133879573325</v>
      </c>
      <c r="J504" s="17">
        <f t="shared" si="546"/>
        <v>2.5048659152256829</v>
      </c>
      <c r="K504" s="1">
        <f t="shared" si="547"/>
        <v>17366.555741449843</v>
      </c>
      <c r="L504" s="1">
        <f t="shared" si="548"/>
        <v>198527.4986020707</v>
      </c>
      <c r="N504" s="1">
        <f t="shared" si="549"/>
        <v>508.39590506572034</v>
      </c>
      <c r="O504" s="1">
        <f t="shared" si="550"/>
        <v>5811.7780425128267</v>
      </c>
      <c r="P504" s="1"/>
      <c r="Q504" s="1">
        <f t="shared" si="551"/>
        <v>17874.951646515565</v>
      </c>
      <c r="R504" s="1">
        <f t="shared" si="552"/>
        <v>204339.27664458353</v>
      </c>
    </row>
    <row r="505" spans="2:18" x14ac:dyDescent="0.2">
      <c r="B505" s="9" t="s">
        <v>12</v>
      </c>
      <c r="C505" s="8" t="s">
        <v>6</v>
      </c>
      <c r="D505" s="10">
        <v>0</v>
      </c>
      <c r="E505" s="10">
        <v>0</v>
      </c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</row>
    <row r="506" spans="2:18" x14ac:dyDescent="0.2">
      <c r="B506" s="9" t="s">
        <v>13</v>
      </c>
      <c r="C506" s="8" t="s">
        <v>6</v>
      </c>
      <c r="D506" s="10">
        <v>0</v>
      </c>
      <c r="E506" s="10">
        <v>0</v>
      </c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</row>
    <row r="507" spans="2:18" x14ac:dyDescent="0.2">
      <c r="B507" s="9" t="s">
        <v>14</v>
      </c>
      <c r="C507" s="8" t="s">
        <v>6</v>
      </c>
      <c r="D507" s="10">
        <v>0</v>
      </c>
      <c r="E507" s="10">
        <v>0</v>
      </c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</row>
    <row r="508" spans="2:18" x14ac:dyDescent="0.2">
      <c r="B508" s="8" t="s">
        <v>50</v>
      </c>
      <c r="C508" s="8"/>
      <c r="D508" s="12"/>
      <c r="E508" s="12"/>
      <c r="G508" s="38"/>
      <c r="H508" s="39"/>
      <c r="J508" s="17"/>
    </row>
    <row r="509" spans="2:18" x14ac:dyDescent="0.2">
      <c r="B509" s="9" t="s">
        <v>10</v>
      </c>
      <c r="C509" s="8" t="s">
        <v>6</v>
      </c>
      <c r="D509" s="10">
        <v>7819914.3136728704</v>
      </c>
      <c r="E509" s="10">
        <v>17612450.98364738</v>
      </c>
      <c r="G509" s="38">
        <v>4.7337902228978594E-2</v>
      </c>
      <c r="H509" s="38">
        <v>2.2331056407893818E-2</v>
      </c>
      <c r="I509" s="29">
        <f t="shared" ref="I509:I510" si="553">H509-G509</f>
        <v>-2.5006845821084776E-2</v>
      </c>
      <c r="J509" s="17">
        <f t="shared" ref="J509:J510" si="554">IFERROR(I509/G509,0)</f>
        <v>-0.52826265304541664</v>
      </c>
      <c r="K509" s="1">
        <f t="shared" ref="K509:K510" si="555">D509*G509</f>
        <v>370178.33921963657</v>
      </c>
      <c r="L509" s="1">
        <f t="shared" ref="L509:L510" si="556">E509*H509</f>
        <v>393304.63639709458</v>
      </c>
      <c r="N509" s="1">
        <f t="shared" ref="N509:N510" si="557">K509*$N$22</f>
        <v>10836.757420707809</v>
      </c>
      <c r="O509" s="1">
        <f t="shared" ref="O509:O510" si="558">L509*$O$22</f>
        <v>11513.76643501055</v>
      </c>
      <c r="P509" s="1"/>
      <c r="Q509" s="1">
        <f t="shared" ref="Q509:Q510" si="559">N509+K509</f>
        <v>381015.09664034436</v>
      </c>
      <c r="R509" s="1">
        <f t="shared" ref="R509:R510" si="560">O509+L509</f>
        <v>404818.40283210512</v>
      </c>
    </row>
    <row r="510" spans="2:18" x14ac:dyDescent="0.2">
      <c r="B510" s="9" t="s">
        <v>11</v>
      </c>
      <c r="C510" s="8" t="s">
        <v>6</v>
      </c>
      <c r="D510" s="10">
        <v>998345.40357200685</v>
      </c>
      <c r="E510" s="10">
        <v>2675525.5252533327</v>
      </c>
      <c r="G510" s="38">
        <v>4.710884446088269E-2</v>
      </c>
      <c r="H510" s="38">
        <v>2.2216031801833368E-2</v>
      </c>
      <c r="I510" s="29">
        <f t="shared" si="553"/>
        <v>-2.4892812659049322E-2</v>
      </c>
      <c r="J510" s="17">
        <f t="shared" si="554"/>
        <v>-0.52841059771099508</v>
      </c>
      <c r="K510" s="1">
        <f t="shared" si="555"/>
        <v>47030.898335110825</v>
      </c>
      <c r="L510" s="1">
        <f t="shared" si="556"/>
        <v>59439.560155644962</v>
      </c>
      <c r="N510" s="1">
        <f t="shared" si="557"/>
        <v>1376.8024288238284</v>
      </c>
      <c r="O510" s="1">
        <f t="shared" si="558"/>
        <v>1740.0588482788376</v>
      </c>
      <c r="P510" s="1"/>
      <c r="Q510" s="1">
        <f t="shared" si="559"/>
        <v>48407.700763934656</v>
      </c>
      <c r="R510" s="1">
        <f t="shared" si="560"/>
        <v>61179.619003923799</v>
      </c>
    </row>
    <row r="511" spans="2:18" x14ac:dyDescent="0.2">
      <c r="B511" s="9" t="s">
        <v>12</v>
      </c>
      <c r="C511" s="8" t="s">
        <v>6</v>
      </c>
      <c r="D511" s="10">
        <v>0</v>
      </c>
      <c r="E511" s="10">
        <v>0</v>
      </c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</row>
    <row r="512" spans="2:18" x14ac:dyDescent="0.2">
      <c r="B512" s="9" t="s">
        <v>13</v>
      </c>
      <c r="C512" s="8" t="s">
        <v>6</v>
      </c>
      <c r="D512" s="10">
        <v>0</v>
      </c>
      <c r="E512" s="10">
        <v>0</v>
      </c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</row>
    <row r="513" spans="2:18" x14ac:dyDescent="0.2">
      <c r="B513" s="9" t="s">
        <v>14</v>
      </c>
      <c r="C513" s="8" t="s">
        <v>6</v>
      </c>
      <c r="D513" s="10">
        <v>0</v>
      </c>
      <c r="E513" s="10">
        <v>0</v>
      </c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</row>
    <row r="514" spans="2:18" x14ac:dyDescent="0.2">
      <c r="B514" s="8" t="s">
        <v>51</v>
      </c>
      <c r="C514" s="8"/>
      <c r="D514" s="12"/>
      <c r="E514" s="12"/>
      <c r="G514" s="38"/>
      <c r="H514" s="39"/>
      <c r="J514" s="17"/>
    </row>
    <row r="515" spans="2:18" x14ac:dyDescent="0.2">
      <c r="B515" s="9" t="s">
        <v>10</v>
      </c>
      <c r="C515" s="8" t="s">
        <v>6</v>
      </c>
      <c r="D515" s="10">
        <v>11402155.437298978</v>
      </c>
      <c r="E515" s="10">
        <v>11773723.24122352</v>
      </c>
      <c r="G515" s="38">
        <v>4.7337902228978594E-2</v>
      </c>
      <c r="H515" s="38">
        <v>2.2331056407893818E-2</v>
      </c>
      <c r="I515" s="29">
        <f t="shared" ref="I515:I516" si="561">H515-G515</f>
        <v>-2.5006845821084776E-2</v>
      </c>
      <c r="J515" s="17">
        <f t="shared" ref="J515:J516" si="562">IFERROR(I515/G515,0)</f>
        <v>-0.52826265304541664</v>
      </c>
      <c r="K515" s="1">
        <f t="shared" ref="K515:K516" si="563">D515*G515</f>
        <v>539754.11929047573</v>
      </c>
      <c r="L515" s="1">
        <f t="shared" ref="L515:L516" si="564">E515*H515</f>
        <v>262919.67783069285</v>
      </c>
      <c r="N515" s="1">
        <f t="shared" ref="N515:N516" si="565">K515*$N$22</f>
        <v>15800.990597962013</v>
      </c>
      <c r="O515" s="1">
        <f t="shared" ref="O515:O516" si="566">L515*$O$22</f>
        <v>7696.8219582706679</v>
      </c>
      <c r="P515" s="1"/>
      <c r="Q515" s="1">
        <f t="shared" ref="Q515:Q516" si="567">N515+K515</f>
        <v>555555.10988843779</v>
      </c>
      <c r="R515" s="1">
        <f t="shared" ref="R515:R516" si="568">O515+L515</f>
        <v>270616.49978896353</v>
      </c>
    </row>
    <row r="516" spans="2:18" x14ac:dyDescent="0.2">
      <c r="B516" s="9" t="s">
        <v>11</v>
      </c>
      <c r="C516" s="8" t="s">
        <v>6</v>
      </c>
      <c r="D516" s="10">
        <v>1691807.4204328996</v>
      </c>
      <c r="E516" s="10">
        <v>1806031.2358740203</v>
      </c>
      <c r="G516" s="38">
        <v>4.710884446088269E-2</v>
      </c>
      <c r="H516" s="38">
        <v>2.2216031801833368E-2</v>
      </c>
      <c r="I516" s="29">
        <f t="shared" si="561"/>
        <v>-2.4892812659049322E-2</v>
      </c>
      <c r="J516" s="17">
        <f t="shared" si="562"/>
        <v>-0.52841059771099508</v>
      </c>
      <c r="K516" s="1">
        <f t="shared" si="563"/>
        <v>79699.092626940634</v>
      </c>
      <c r="L516" s="1">
        <f t="shared" si="564"/>
        <v>40122.847371281656</v>
      </c>
      <c r="N516" s="1">
        <f t="shared" si="565"/>
        <v>2333.144978902274</v>
      </c>
      <c r="O516" s="1">
        <f t="shared" si="566"/>
        <v>1174.5732203220136</v>
      </c>
      <c r="P516" s="1"/>
      <c r="Q516" s="1">
        <f t="shared" si="567"/>
        <v>82032.237605842907</v>
      </c>
      <c r="R516" s="1">
        <f t="shared" si="568"/>
        <v>41297.420591603666</v>
      </c>
    </row>
    <row r="517" spans="2:18" x14ac:dyDescent="0.2">
      <c r="B517" s="9" t="s">
        <v>12</v>
      </c>
      <c r="C517" s="8" t="s">
        <v>6</v>
      </c>
      <c r="D517" s="10">
        <v>0</v>
      </c>
      <c r="E517" s="10">
        <v>0</v>
      </c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</row>
    <row r="518" spans="2:18" x14ac:dyDescent="0.2">
      <c r="B518" s="9" t="s">
        <v>13</v>
      </c>
      <c r="C518" s="8" t="s">
        <v>6</v>
      </c>
      <c r="D518" s="10">
        <v>0</v>
      </c>
      <c r="E518" s="10">
        <v>0</v>
      </c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</row>
    <row r="519" spans="2:18" x14ac:dyDescent="0.2">
      <c r="B519" s="9" t="s">
        <v>14</v>
      </c>
      <c r="C519" s="8" t="s">
        <v>6</v>
      </c>
      <c r="D519" s="10">
        <v>0</v>
      </c>
      <c r="E519" s="10">
        <v>0</v>
      </c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</row>
    <row r="520" spans="2:18" x14ac:dyDescent="0.2">
      <c r="B520" s="8" t="s">
        <v>52</v>
      </c>
      <c r="C520" s="8"/>
      <c r="D520" s="12"/>
      <c r="E520" s="12"/>
      <c r="G520" s="38"/>
      <c r="H520" s="39"/>
      <c r="J520" s="17"/>
    </row>
    <row r="521" spans="2:18" x14ac:dyDescent="0.2">
      <c r="B521" s="9" t="s">
        <v>10</v>
      </c>
      <c r="C521" s="8" t="s">
        <v>6</v>
      </c>
      <c r="D521" s="10">
        <v>3358349.0249887267</v>
      </c>
      <c r="E521" s="10">
        <v>13978514.210350096</v>
      </c>
      <c r="G521" s="38">
        <v>4.7337902228978594E-2</v>
      </c>
      <c r="H521" s="38">
        <v>0.18599402653058283</v>
      </c>
      <c r="I521" s="29">
        <f t="shared" ref="I521:I522" si="569">H521-G521</f>
        <v>0.13865612430160423</v>
      </c>
      <c r="J521" s="17">
        <f t="shared" ref="J521:J522" si="570">IFERROR(I521/G521,0)</f>
        <v>2.929072007266174</v>
      </c>
      <c r="K521" s="1">
        <f t="shared" ref="K521:K522" si="571">D521*G521</f>
        <v>158977.19779570194</v>
      </c>
      <c r="L521" s="1">
        <f t="shared" ref="L521:L522" si="572">E521*H521</f>
        <v>2599920.1428979849</v>
      </c>
      <c r="N521" s="1">
        <f t="shared" ref="N521:N522" si="573">K521*$N$22</f>
        <v>4653.9657927249082</v>
      </c>
      <c r="O521" s="1">
        <f t="shared" ref="O521:O522" si="574">L521*$O$22</f>
        <v>76111.162963213385</v>
      </c>
      <c r="P521" s="1"/>
      <c r="Q521" s="1">
        <f t="shared" ref="Q521:Q522" si="575">N521+K521</f>
        <v>163631.16358842686</v>
      </c>
      <c r="R521" s="1">
        <f t="shared" ref="R521:R522" si="576">O521+L521</f>
        <v>2676031.3058611983</v>
      </c>
    </row>
    <row r="522" spans="2:18" x14ac:dyDescent="0.2">
      <c r="B522" s="9" t="s">
        <v>11</v>
      </c>
      <c r="C522" s="8" t="s">
        <v>6</v>
      </c>
      <c r="D522" s="10">
        <v>437493.67550647113</v>
      </c>
      <c r="E522" s="10">
        <v>1891913.432259181</v>
      </c>
      <c r="G522" s="38">
        <v>4.710884446088269E-2</v>
      </c>
      <c r="H522" s="38">
        <v>0.18509147365656659</v>
      </c>
      <c r="I522" s="29">
        <f t="shared" si="569"/>
        <v>0.13798262919568388</v>
      </c>
      <c r="J522" s="17">
        <f t="shared" si="570"/>
        <v>2.9290174865201624</v>
      </c>
      <c r="K522" s="1">
        <f t="shared" si="571"/>
        <v>20609.82151205423</v>
      </c>
      <c r="L522" s="1">
        <f t="shared" si="572"/>
        <v>350177.04520750471</v>
      </c>
      <c r="N522" s="1">
        <f t="shared" si="573"/>
        <v>603.34064030067793</v>
      </c>
      <c r="O522" s="1">
        <f t="shared" si="574"/>
        <v>10251.231072065551</v>
      </c>
      <c r="P522" s="1"/>
      <c r="Q522" s="1">
        <f t="shared" si="575"/>
        <v>21213.162152354907</v>
      </c>
      <c r="R522" s="1">
        <f t="shared" si="576"/>
        <v>360428.27627957024</v>
      </c>
    </row>
    <row r="523" spans="2:18" x14ac:dyDescent="0.2">
      <c r="B523" s="9" t="s">
        <v>12</v>
      </c>
      <c r="C523" s="8" t="s">
        <v>6</v>
      </c>
      <c r="D523" s="10">
        <v>0</v>
      </c>
      <c r="E523" s="10">
        <v>0</v>
      </c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</row>
    <row r="524" spans="2:18" x14ac:dyDescent="0.2">
      <c r="B524" s="9" t="s">
        <v>13</v>
      </c>
      <c r="C524" s="8" t="s">
        <v>6</v>
      </c>
      <c r="D524" s="10">
        <v>0</v>
      </c>
      <c r="E524" s="10">
        <v>0</v>
      </c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</row>
    <row r="525" spans="2:18" x14ac:dyDescent="0.2">
      <c r="B525" s="9" t="s">
        <v>14</v>
      </c>
      <c r="C525" s="8" t="s">
        <v>6</v>
      </c>
      <c r="D525" s="10">
        <v>0</v>
      </c>
      <c r="E525" s="10">
        <v>0</v>
      </c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</row>
    <row r="526" spans="2:18" x14ac:dyDescent="0.2">
      <c r="B526" s="8" t="s">
        <v>53</v>
      </c>
      <c r="C526" s="8"/>
      <c r="D526" s="12"/>
      <c r="E526" s="12"/>
      <c r="G526" s="38"/>
      <c r="H526" s="39"/>
      <c r="J526" s="17"/>
    </row>
    <row r="527" spans="2:18" x14ac:dyDescent="0.2">
      <c r="B527" s="9" t="s">
        <v>10</v>
      </c>
      <c r="C527" s="8" t="s">
        <v>6</v>
      </c>
      <c r="D527" s="10">
        <v>10508201.005938839</v>
      </c>
      <c r="E527" s="10">
        <v>20795201.447994675</v>
      </c>
      <c r="G527" s="38">
        <v>4.7337902228978594E-2</v>
      </c>
      <c r="H527" s="38">
        <v>2.2331056407893818E-2</v>
      </c>
      <c r="I527" s="29">
        <f t="shared" ref="I527:I528" si="577">H527-G527</f>
        <v>-2.5006845821084776E-2</v>
      </c>
      <c r="J527" s="17">
        <f t="shared" ref="J527:J528" si="578">IFERROR(I527/G527,0)</f>
        <v>-0.52826265304541664</v>
      </c>
      <c r="K527" s="1">
        <f t="shared" ref="K527:K528" si="579">D527*G527</f>
        <v>497436.19182158727</v>
      </c>
      <c r="L527" s="1">
        <f t="shared" ref="L527:L528" si="580">E527*H527</f>
        <v>464378.81654868432</v>
      </c>
      <c r="N527" s="1">
        <f t="shared" ref="N527:N528" si="581">K527*$N$22</f>
        <v>14562.157673555383</v>
      </c>
      <c r="O527" s="1">
        <f t="shared" ref="O527:O528" si="582">L527*$O$22</f>
        <v>13594.422074673668</v>
      </c>
      <c r="P527" s="1"/>
      <c r="Q527" s="1">
        <f t="shared" ref="Q527:Q528" si="583">N527+K527</f>
        <v>511998.34949514264</v>
      </c>
      <c r="R527" s="1">
        <f t="shared" ref="R527:R528" si="584">O527+L527</f>
        <v>477973.23862335796</v>
      </c>
    </row>
    <row r="528" spans="2:18" x14ac:dyDescent="0.2">
      <c r="B528" s="9" t="s">
        <v>11</v>
      </c>
      <c r="C528" s="8" t="s">
        <v>6</v>
      </c>
      <c r="D528" s="10">
        <v>1223538.0560177499</v>
      </c>
      <c r="E528" s="10">
        <v>3090047.9809607035</v>
      </c>
      <c r="G528" s="38">
        <v>4.710884446088269E-2</v>
      </c>
      <c r="H528" s="38">
        <v>2.2216031801833368E-2</v>
      </c>
      <c r="I528" s="29">
        <f t="shared" si="577"/>
        <v>-2.4892812659049322E-2</v>
      </c>
      <c r="J528" s="17">
        <f t="shared" si="578"/>
        <v>-0.52841059771099508</v>
      </c>
      <c r="K528" s="1">
        <f t="shared" si="579"/>
        <v>57639.463972910955</v>
      </c>
      <c r="L528" s="1">
        <f t="shared" si="580"/>
        <v>68648.604214213978</v>
      </c>
      <c r="N528" s="1">
        <f t="shared" si="581"/>
        <v>1687.3620705382675</v>
      </c>
      <c r="O528" s="1">
        <f t="shared" si="582"/>
        <v>2009.6483027825795</v>
      </c>
      <c r="P528" s="1"/>
      <c r="Q528" s="1">
        <f t="shared" si="583"/>
        <v>59326.826043449226</v>
      </c>
      <c r="R528" s="1">
        <f t="shared" si="584"/>
        <v>70658.252516996552</v>
      </c>
    </row>
    <row r="529" spans="2:18" x14ac:dyDescent="0.2">
      <c r="B529" s="9" t="s">
        <v>12</v>
      </c>
      <c r="C529" s="8" t="s">
        <v>6</v>
      </c>
      <c r="D529" s="10">
        <v>0</v>
      </c>
      <c r="E529" s="10">
        <v>0</v>
      </c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</row>
    <row r="530" spans="2:18" x14ac:dyDescent="0.2">
      <c r="B530" s="9" t="s">
        <v>13</v>
      </c>
      <c r="C530" s="8" t="s">
        <v>6</v>
      </c>
      <c r="D530" s="10">
        <v>0</v>
      </c>
      <c r="E530" s="10">
        <v>0</v>
      </c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</row>
    <row r="531" spans="2:18" x14ac:dyDescent="0.2">
      <c r="B531" s="9" t="s">
        <v>14</v>
      </c>
      <c r="C531" s="8" t="s">
        <v>6</v>
      </c>
      <c r="D531" s="10">
        <v>0</v>
      </c>
      <c r="E531" s="10">
        <v>0</v>
      </c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</row>
    <row r="532" spans="2:18" x14ac:dyDescent="0.2">
      <c r="B532" s="8" t="s">
        <v>54</v>
      </c>
      <c r="C532" s="8"/>
      <c r="D532" s="12"/>
      <c r="E532" s="12"/>
      <c r="G532" s="38"/>
      <c r="H532" s="39"/>
      <c r="J532" s="17"/>
    </row>
    <row r="533" spans="2:18" x14ac:dyDescent="0.2">
      <c r="B533" s="9" t="s">
        <v>10</v>
      </c>
      <c r="C533" s="8" t="s">
        <v>6</v>
      </c>
      <c r="D533" s="10">
        <v>13716863.092185063</v>
      </c>
      <c r="E533" s="10">
        <v>16863461.233253311</v>
      </c>
      <c r="G533" s="38">
        <v>4.7337902228978594E-2</v>
      </c>
      <c r="H533" s="38">
        <v>2.2331056407893818E-2</v>
      </c>
      <c r="I533" s="29">
        <f t="shared" ref="I533:I534" si="585">H533-G533</f>
        <v>-2.5006845821084776E-2</v>
      </c>
      <c r="J533" s="17">
        <f t="shared" ref="J533:J534" si="586">IFERROR(I533/G533,0)</f>
        <v>-0.52826265304541664</v>
      </c>
      <c r="K533" s="1">
        <f t="shared" ref="K533:K534" si="587">D533*G533</f>
        <v>649327.52394614147</v>
      </c>
      <c r="L533" s="1">
        <f t="shared" ref="L533:L534" si="588">E533*H533</f>
        <v>376578.90403211035</v>
      </c>
      <c r="N533" s="1">
        <f t="shared" ref="N533:N534" si="589">K533*$N$22</f>
        <v>19008.688834756947</v>
      </c>
      <c r="O533" s="1">
        <f t="shared" ref="O533:O534" si="590">L533*$O$22</f>
        <v>11024.130264765932</v>
      </c>
      <c r="P533" s="1"/>
      <c r="Q533" s="1">
        <f t="shared" ref="Q533:Q534" si="591">N533+K533</f>
        <v>668336.21278089844</v>
      </c>
      <c r="R533" s="1">
        <f t="shared" ref="R533:R534" si="592">O533+L533</f>
        <v>387603.03429687629</v>
      </c>
    </row>
    <row r="534" spans="2:18" x14ac:dyDescent="0.2">
      <c r="B534" s="9" t="s">
        <v>11</v>
      </c>
      <c r="C534" s="8" t="s">
        <v>6</v>
      </c>
      <c r="D534" s="10">
        <v>1891589.8254767396</v>
      </c>
      <c r="E534" s="10">
        <v>2481207.6951820347</v>
      </c>
      <c r="G534" s="38">
        <v>4.710884446088269E-2</v>
      </c>
      <c r="H534" s="38">
        <v>2.2216031801833368E-2</v>
      </c>
      <c r="I534" s="29">
        <f t="shared" si="585"/>
        <v>-2.4892812659049322E-2</v>
      </c>
      <c r="J534" s="17">
        <f t="shared" si="586"/>
        <v>-0.52841059771099508</v>
      </c>
      <c r="K534" s="1">
        <f t="shared" si="587"/>
        <v>89110.61087217195</v>
      </c>
      <c r="L534" s="1">
        <f t="shared" si="588"/>
        <v>55122.589063117754</v>
      </c>
      <c r="N534" s="1">
        <f t="shared" si="589"/>
        <v>2608.6617484656704</v>
      </c>
      <c r="O534" s="1">
        <f t="shared" si="590"/>
        <v>1613.682008886924</v>
      </c>
      <c r="P534" s="1"/>
      <c r="Q534" s="1">
        <f t="shared" si="591"/>
        <v>91719.272620637625</v>
      </c>
      <c r="R534" s="1">
        <f t="shared" si="592"/>
        <v>56736.271072004674</v>
      </c>
    </row>
    <row r="535" spans="2:18" x14ac:dyDescent="0.2">
      <c r="B535" s="9" t="s">
        <v>12</v>
      </c>
      <c r="C535" s="8" t="s">
        <v>6</v>
      </c>
      <c r="D535" s="10">
        <v>0</v>
      </c>
      <c r="E535" s="10">
        <v>0</v>
      </c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</row>
    <row r="536" spans="2:18" x14ac:dyDescent="0.2">
      <c r="B536" s="9" t="s">
        <v>13</v>
      </c>
      <c r="C536" s="8" t="s">
        <v>6</v>
      </c>
      <c r="D536" s="10">
        <v>0</v>
      </c>
      <c r="E536" s="10">
        <v>0</v>
      </c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</row>
    <row r="537" spans="2:18" x14ac:dyDescent="0.2">
      <c r="B537" s="9" t="s">
        <v>14</v>
      </c>
      <c r="C537" s="8" t="s">
        <v>6</v>
      </c>
      <c r="D537" s="10">
        <v>0</v>
      </c>
      <c r="E537" s="10">
        <v>0</v>
      </c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</row>
    <row r="538" spans="2:18" x14ac:dyDescent="0.2">
      <c r="J538" s="17"/>
    </row>
    <row r="539" spans="2:18" x14ac:dyDescent="0.2">
      <c r="J539" s="17"/>
    </row>
    <row r="540" spans="2:18" x14ac:dyDescent="0.2">
      <c r="J540" s="17"/>
    </row>
    <row r="541" spans="2:18" x14ac:dyDescent="0.2">
      <c r="B541" s="7" t="s">
        <v>20</v>
      </c>
      <c r="H541" s="39"/>
      <c r="J541" s="17"/>
    </row>
    <row r="542" spans="2:18" x14ac:dyDescent="0.2">
      <c r="B542" s="8" t="s">
        <v>0</v>
      </c>
      <c r="H542" s="39"/>
      <c r="J542" s="17"/>
    </row>
    <row r="543" spans="2:18" x14ac:dyDescent="0.2">
      <c r="B543" s="9" t="s">
        <v>10</v>
      </c>
      <c r="C543" s="8" t="s">
        <v>1</v>
      </c>
      <c r="D543" s="10">
        <v>6042.0828159999955</v>
      </c>
      <c r="E543" s="10">
        <v>5182.3920891539792</v>
      </c>
      <c r="G543" s="11">
        <v>116.44</v>
      </c>
      <c r="H543" s="11">
        <v>139.72799999999998</v>
      </c>
      <c r="I543" s="6">
        <f t="shared" ref="I543:I545" si="593">H543-G543</f>
        <v>23.287999999999982</v>
      </c>
      <c r="J543" s="17">
        <f t="shared" ref="J543:J545" si="594">IFERROR(I543/G543,0)</f>
        <v>0.19999999999999984</v>
      </c>
      <c r="K543" s="1">
        <f t="shared" ref="K543:K545" si="595">D543*G543</f>
        <v>703540.12309503951</v>
      </c>
      <c r="L543" s="1">
        <f t="shared" ref="L543:L545" si="596">E543*H543</f>
        <v>724125.28183330712</v>
      </c>
      <c r="N543" s="1">
        <f t="shared" ref="N543:N545" si="597">K543*$N$22</f>
        <v>20595.731413642436</v>
      </c>
      <c r="O543" s="1">
        <f t="shared" ref="O543:O545" si="598">L543*$O$22</f>
        <v>21198.350065462073</v>
      </c>
      <c r="P543" s="1"/>
      <c r="Q543" s="1">
        <f t="shared" ref="Q543:Q545" si="599">N543+K543</f>
        <v>724135.85450868192</v>
      </c>
      <c r="R543" s="1">
        <f t="shared" ref="R543:R545" si="600">O543+L543</f>
        <v>745323.63189876918</v>
      </c>
    </row>
    <row r="544" spans="2:18" x14ac:dyDescent="0.2">
      <c r="B544" s="9" t="s">
        <v>11</v>
      </c>
      <c r="C544" s="8" t="s">
        <v>1</v>
      </c>
      <c r="D544" s="10">
        <v>70.49913999999994</v>
      </c>
      <c r="E544" s="10">
        <v>69.351750117720925</v>
      </c>
      <c r="G544" s="11">
        <v>31.398680981897229</v>
      </c>
      <c r="H544" s="11">
        <v>37.678417178276675</v>
      </c>
      <c r="I544" s="6">
        <f t="shared" si="593"/>
        <v>6.2797361963794458</v>
      </c>
      <c r="J544" s="17">
        <f t="shared" si="594"/>
        <v>0.2</v>
      </c>
      <c r="K544" s="1">
        <f t="shared" si="595"/>
        <v>2213.5800063581082</v>
      </c>
      <c r="L544" s="1">
        <f t="shared" si="596"/>
        <v>2613.0641729790877</v>
      </c>
      <c r="N544" s="1">
        <f t="shared" si="597"/>
        <v>64.801278245507859</v>
      </c>
      <c r="O544" s="1">
        <f t="shared" si="598"/>
        <v>76.495946864453174</v>
      </c>
      <c r="P544" s="1"/>
      <c r="Q544" s="1">
        <f t="shared" si="599"/>
        <v>2278.3812846036162</v>
      </c>
      <c r="R544" s="1">
        <f t="shared" si="600"/>
        <v>2689.5601198435411</v>
      </c>
    </row>
    <row r="545" spans="2:18" x14ac:dyDescent="0.2">
      <c r="B545" s="9" t="s">
        <v>14</v>
      </c>
      <c r="C545" s="8" t="s">
        <v>1</v>
      </c>
      <c r="D545" s="10">
        <v>17.778043999999984</v>
      </c>
      <c r="E545" s="10">
        <v>8.2561607283001095</v>
      </c>
      <c r="G545" s="11">
        <v>169.34</v>
      </c>
      <c r="H545" s="11">
        <v>203.208</v>
      </c>
      <c r="I545" s="6">
        <f t="shared" si="593"/>
        <v>33.867999999999995</v>
      </c>
      <c r="J545" s="17">
        <f t="shared" si="594"/>
        <v>0.19999999999999996</v>
      </c>
      <c r="K545" s="1">
        <f t="shared" si="595"/>
        <v>3010.5339709599971</v>
      </c>
      <c r="L545" s="1">
        <f t="shared" si="596"/>
        <v>1677.7179092764086</v>
      </c>
      <c r="N545" s="1">
        <f t="shared" si="597"/>
        <v>88.13164600302764</v>
      </c>
      <c r="O545" s="1">
        <f t="shared" si="598"/>
        <v>49.114224353408829</v>
      </c>
      <c r="P545" s="1"/>
      <c r="Q545" s="1">
        <f t="shared" si="599"/>
        <v>3098.6656169630246</v>
      </c>
      <c r="R545" s="1">
        <f t="shared" si="600"/>
        <v>1726.8321336298175</v>
      </c>
    </row>
    <row r="546" spans="2:18" x14ac:dyDescent="0.2">
      <c r="B546" s="8" t="s">
        <v>9</v>
      </c>
      <c r="J546" s="17"/>
    </row>
    <row r="547" spans="2:18" x14ac:dyDescent="0.2">
      <c r="B547" s="9" t="s">
        <v>10</v>
      </c>
      <c r="C547" s="8" t="s">
        <v>3</v>
      </c>
      <c r="D547" s="10">
        <v>385163.18351728038</v>
      </c>
      <c r="E547" s="10">
        <v>390623.20731860388</v>
      </c>
      <c r="G547" s="11">
        <v>13.249058702672249</v>
      </c>
      <c r="H547" s="11">
        <v>8.2002075829982104</v>
      </c>
      <c r="I547" s="6">
        <f>H547-G547</f>
        <v>-5.0488511196740387</v>
      </c>
      <c r="J547" s="17">
        <f>IFERROR(I547/G547,0)</f>
        <v>-0.38107243940701374</v>
      </c>
      <c r="K547" s="1">
        <f t="shared" ref="K547:L549" si="601">D547*G547</f>
        <v>5103049.6285285726</v>
      </c>
      <c r="L547" s="1">
        <f t="shared" si="601"/>
        <v>3203191.3867490976</v>
      </c>
      <c r="N547" s="1">
        <f t="shared" ref="N547:N549" si="602">K547*$N$22</f>
        <v>149388.83524836926</v>
      </c>
      <c r="O547" s="1">
        <f t="shared" ref="O547:O549" si="603">L547*$O$22</f>
        <v>93771.580756120224</v>
      </c>
      <c r="P547" s="1"/>
      <c r="Q547" s="1">
        <f t="shared" ref="Q547:Q549" si="604">N547+K547</f>
        <v>5252438.4637769423</v>
      </c>
      <c r="R547" s="1">
        <f t="shared" ref="R547:R549" si="605">O547+L547</f>
        <v>3296962.967505218</v>
      </c>
    </row>
    <row r="548" spans="2:18" x14ac:dyDescent="0.2">
      <c r="B548" s="9" t="s">
        <v>11</v>
      </c>
      <c r="C548" s="8" t="s">
        <v>3</v>
      </c>
      <c r="D548" s="10">
        <v>7564.2518008718716</v>
      </c>
      <c r="E548" s="10">
        <v>12065.835615929638</v>
      </c>
      <c r="G548" s="11">
        <v>13.041156212330749</v>
      </c>
      <c r="H548" s="11">
        <v>8.1579692925376275</v>
      </c>
      <c r="I548" s="6">
        <f>H548-G548</f>
        <v>-4.8831869197931219</v>
      </c>
      <c r="J548" s="17">
        <f>IFERROR(I548/G548,0)</f>
        <v>-0.37444432382275605</v>
      </c>
      <c r="K548" s="1">
        <f t="shared" si="601"/>
        <v>98646.589364574262</v>
      </c>
      <c r="L548" s="1">
        <f t="shared" si="601"/>
        <v>98432.716443560814</v>
      </c>
      <c r="N548" s="1">
        <f t="shared" si="602"/>
        <v>2887.822019996137</v>
      </c>
      <c r="O548" s="1">
        <f t="shared" si="603"/>
        <v>2881.5610135613283</v>
      </c>
      <c r="P548" s="1"/>
      <c r="Q548" s="1">
        <f t="shared" si="604"/>
        <v>101534.4113845704</v>
      </c>
      <c r="R548" s="1">
        <f t="shared" si="605"/>
        <v>101314.27745712214</v>
      </c>
    </row>
    <row r="549" spans="2:18" x14ac:dyDescent="0.2">
      <c r="B549" s="9" t="s">
        <v>14</v>
      </c>
      <c r="C549" s="8" t="s">
        <v>3</v>
      </c>
      <c r="D549" s="10">
        <v>1597.7196353646257</v>
      </c>
      <c r="E549" s="10">
        <v>199.32428665318508</v>
      </c>
      <c r="G549" s="11">
        <v>0</v>
      </c>
      <c r="H549" s="11">
        <v>0</v>
      </c>
      <c r="I549" s="6">
        <f>H549-G549</f>
        <v>0</v>
      </c>
      <c r="J549" s="17">
        <f>IFERROR(I549/G549,0)</f>
        <v>0</v>
      </c>
      <c r="K549" s="1">
        <f t="shared" si="601"/>
        <v>0</v>
      </c>
      <c r="L549" s="1">
        <f t="shared" si="601"/>
        <v>0</v>
      </c>
      <c r="N549" s="1">
        <f t="shared" si="602"/>
        <v>0</v>
      </c>
      <c r="O549" s="1">
        <f t="shared" si="603"/>
        <v>0</v>
      </c>
      <c r="P549" s="1"/>
      <c r="Q549" s="1">
        <f t="shared" si="604"/>
        <v>0</v>
      </c>
      <c r="R549" s="1">
        <f t="shared" si="605"/>
        <v>0</v>
      </c>
    </row>
    <row r="550" spans="2:18" x14ac:dyDescent="0.2">
      <c r="B550" s="8" t="s">
        <v>57</v>
      </c>
      <c r="C550" s="8"/>
      <c r="D550" s="10"/>
      <c r="E550" s="10"/>
      <c r="G550" s="11"/>
      <c r="H550" s="11"/>
      <c r="I550" s="6"/>
      <c r="J550" s="17"/>
      <c r="K550" s="1"/>
      <c r="L550" s="1"/>
    </row>
    <row r="551" spans="2:18" x14ac:dyDescent="0.2">
      <c r="B551" s="9" t="s">
        <v>11</v>
      </c>
      <c r="C551" s="8" t="s">
        <v>3</v>
      </c>
      <c r="D551" s="10">
        <v>0</v>
      </c>
      <c r="E551" s="10">
        <v>387856.07385033515</v>
      </c>
      <c r="G551" s="13"/>
      <c r="H551" s="13"/>
      <c r="I551" s="32"/>
      <c r="J551" s="33"/>
      <c r="K551" s="34"/>
      <c r="L551" s="34"/>
      <c r="M551" s="13"/>
      <c r="N551" s="13"/>
      <c r="O551" s="13"/>
      <c r="P551" s="13"/>
      <c r="Q551" s="13"/>
      <c r="R551" s="13"/>
    </row>
    <row r="552" spans="2:18" x14ac:dyDescent="0.2">
      <c r="B552" s="9" t="s">
        <v>13</v>
      </c>
      <c r="C552" s="8" t="s">
        <v>3</v>
      </c>
      <c r="D552" s="10">
        <v>0</v>
      </c>
      <c r="E552" s="10">
        <v>12051.668848739395</v>
      </c>
      <c r="G552" s="13"/>
      <c r="H552" s="13"/>
      <c r="I552" s="32"/>
      <c r="J552" s="33"/>
      <c r="K552" s="34"/>
      <c r="L552" s="34"/>
      <c r="M552" s="13"/>
      <c r="N552" s="13"/>
      <c r="O552" s="13"/>
      <c r="P552" s="13"/>
      <c r="Q552" s="13"/>
      <c r="R552" s="13"/>
    </row>
    <row r="553" spans="2:18" x14ac:dyDescent="0.2">
      <c r="B553" s="9" t="s">
        <v>14</v>
      </c>
      <c r="C553" s="8" t="s">
        <v>3</v>
      </c>
      <c r="D553" s="10">
        <v>0</v>
      </c>
      <c r="E553" s="10">
        <v>191.23366900776927</v>
      </c>
      <c r="G553" s="13"/>
      <c r="H553" s="13"/>
      <c r="I553" s="32"/>
      <c r="J553" s="33"/>
      <c r="K553" s="34"/>
      <c r="L553" s="34"/>
      <c r="M553" s="13"/>
      <c r="N553" s="13"/>
      <c r="O553" s="13"/>
      <c r="P553" s="13"/>
      <c r="Q553" s="13"/>
      <c r="R553" s="13"/>
    </row>
    <row r="554" spans="2:18" x14ac:dyDescent="0.2">
      <c r="B554" s="8" t="s">
        <v>15</v>
      </c>
      <c r="J554" s="17"/>
    </row>
    <row r="555" spans="2:18" x14ac:dyDescent="0.2">
      <c r="B555" s="9" t="s">
        <v>10</v>
      </c>
      <c r="C555" s="8" t="s">
        <v>3</v>
      </c>
      <c r="D555" s="10">
        <v>186649.21569174249</v>
      </c>
      <c r="E555" s="10">
        <v>167016.37013843071</v>
      </c>
      <c r="G555" s="11">
        <v>7.938095086460498</v>
      </c>
      <c r="H555" s="11">
        <v>13.117080596204936</v>
      </c>
      <c r="I555" s="6">
        <f>H555-G555</f>
        <v>5.1789855097444377</v>
      </c>
      <c r="J555" s="17">
        <f>IFERROR(I555/G555,0)</f>
        <v>0.65242170235248287</v>
      </c>
      <c r="K555" s="1">
        <f t="shared" ref="K555:L557" si="606">D555*G555</f>
        <v>1481639.2219743268</v>
      </c>
      <c r="L555" s="1">
        <f t="shared" si="606"/>
        <v>2190767.1879913909</v>
      </c>
      <c r="N555" s="1">
        <f t="shared" ref="N555:N557" si="607">K555*$N$22</f>
        <v>43374.133849618585</v>
      </c>
      <c r="O555" s="1">
        <f t="shared" ref="O555:O557" si="608">L555*$O$22</f>
        <v>64133.446142624874</v>
      </c>
      <c r="P555" s="1"/>
      <c r="Q555" s="1">
        <f t="shared" ref="Q555:Q557" si="609">N555+K555</f>
        <v>1525013.3558239453</v>
      </c>
      <c r="R555" s="1">
        <f t="shared" ref="R555:R557" si="610">O555+L555</f>
        <v>2254900.634134016</v>
      </c>
    </row>
    <row r="556" spans="2:18" x14ac:dyDescent="0.2">
      <c r="B556" s="9" t="s">
        <v>11</v>
      </c>
      <c r="C556" s="8" t="s">
        <v>3</v>
      </c>
      <c r="D556" s="10">
        <v>3601.5233788591636</v>
      </c>
      <c r="E556" s="10">
        <v>4855.9201584141119</v>
      </c>
      <c r="G556" s="11">
        <v>7.8246937280824893</v>
      </c>
      <c r="H556" s="11">
        <v>13.048119938992409</v>
      </c>
      <c r="I556" s="6">
        <f>H556-G556</f>
        <v>5.2234262109099197</v>
      </c>
      <c r="J556" s="17">
        <f>IFERROR(I556/G556,0)</f>
        <v>0.66755663447417346</v>
      </c>
      <c r="K556" s="1">
        <f t="shared" si="606"/>
        <v>28180.817394101752</v>
      </c>
      <c r="L556" s="1">
        <f t="shared" si="606"/>
        <v>63360.62864115835</v>
      </c>
      <c r="N556" s="1">
        <f t="shared" si="607"/>
        <v>824.97717900222324</v>
      </c>
      <c r="O556" s="1">
        <f t="shared" si="608"/>
        <v>1854.8458671440319</v>
      </c>
      <c r="P556" s="1"/>
      <c r="Q556" s="1">
        <f t="shared" si="609"/>
        <v>29005.794573103976</v>
      </c>
      <c r="R556" s="1">
        <f t="shared" si="610"/>
        <v>65215.474508302381</v>
      </c>
    </row>
    <row r="557" spans="2:18" x14ac:dyDescent="0.2">
      <c r="B557" s="9" t="s">
        <v>14</v>
      </c>
      <c r="C557" s="8" t="s">
        <v>3</v>
      </c>
      <c r="D557" s="10">
        <v>721.48306433347511</v>
      </c>
      <c r="E557" s="10">
        <v>52.985634116484846</v>
      </c>
      <c r="G557" s="11">
        <v>0</v>
      </c>
      <c r="H557" s="11">
        <v>0</v>
      </c>
      <c r="I557" s="6">
        <f>H557-G557</f>
        <v>0</v>
      </c>
      <c r="J557" s="17">
        <f>IFERROR(I557/G557,0)</f>
        <v>0</v>
      </c>
      <c r="K557" s="1">
        <f t="shared" si="606"/>
        <v>0</v>
      </c>
      <c r="L557" s="1">
        <f t="shared" si="606"/>
        <v>0</v>
      </c>
      <c r="N557" s="1">
        <f t="shared" si="607"/>
        <v>0</v>
      </c>
      <c r="O557" s="1">
        <f t="shared" si="608"/>
        <v>0</v>
      </c>
      <c r="P557" s="1"/>
      <c r="Q557" s="1">
        <f t="shared" si="609"/>
        <v>0</v>
      </c>
      <c r="R557" s="1">
        <f t="shared" si="610"/>
        <v>0</v>
      </c>
    </row>
    <row r="558" spans="2:18" x14ac:dyDescent="0.2">
      <c r="B558" s="8" t="s">
        <v>16</v>
      </c>
      <c r="H558" s="39"/>
      <c r="J558" s="17"/>
    </row>
    <row r="559" spans="2:18" x14ac:dyDescent="0.2">
      <c r="B559" s="9" t="s">
        <v>10</v>
      </c>
      <c r="C559" s="8" t="s">
        <v>3</v>
      </c>
      <c r="D559" s="10">
        <v>108985.29109568565</v>
      </c>
      <c r="E559" s="10">
        <v>136349.04218235888</v>
      </c>
      <c r="G559" s="11">
        <v>7.938095086460498</v>
      </c>
      <c r="H559" s="11">
        <v>15.15112524266938</v>
      </c>
      <c r="I559" s="6">
        <f>H559-G559</f>
        <v>7.2130301562088821</v>
      </c>
      <c r="J559" s="17">
        <f>IFERROR(I559/G559,0)</f>
        <v>0.90866008502615281</v>
      </c>
      <c r="K559" s="1">
        <f t="shared" ref="K559:L561" si="611">D559*G559</f>
        <v>865135.60374312929</v>
      </c>
      <c r="L559" s="1">
        <f t="shared" si="611"/>
        <v>2065841.4148229298</v>
      </c>
      <c r="N559" s="1">
        <f t="shared" ref="N559:N561" si="612">K559*$N$22</f>
        <v>25326.345927062182</v>
      </c>
      <c r="O559" s="1">
        <f t="shared" ref="O559:O561" si="613">L559*$O$22</f>
        <v>60476.316170420469</v>
      </c>
      <c r="P559" s="1"/>
      <c r="Q559" s="1">
        <f t="shared" ref="Q559:Q561" si="614">N559+K559</f>
        <v>890461.9496701915</v>
      </c>
      <c r="R559" s="1">
        <f t="shared" ref="R559:R561" si="615">O559+L559</f>
        <v>2126317.73099335</v>
      </c>
    </row>
    <row r="560" spans="2:18" x14ac:dyDescent="0.2">
      <c r="B560" s="9" t="s">
        <v>11</v>
      </c>
      <c r="C560" s="8" t="s">
        <v>3</v>
      </c>
      <c r="D560" s="10">
        <v>2494.8738607763644</v>
      </c>
      <c r="E560" s="10">
        <v>3971.9767184283824</v>
      </c>
      <c r="G560" s="11">
        <v>7.8246937280824893</v>
      </c>
      <c r="H560" s="11">
        <v>15.07147096696522</v>
      </c>
      <c r="I560" s="6">
        <f>H560-G560</f>
        <v>7.2467772388827312</v>
      </c>
      <c r="J560" s="17">
        <f>IFERROR(I560/G560,0)</f>
        <v>0.9261419667934554</v>
      </c>
      <c r="K560" s="1">
        <f t="shared" si="611"/>
        <v>19521.623850773765</v>
      </c>
      <c r="L560" s="1">
        <f t="shared" si="611"/>
        <v>59863.531793255155</v>
      </c>
      <c r="N560" s="1">
        <f t="shared" si="612"/>
        <v>571.48428126590159</v>
      </c>
      <c r="O560" s="1">
        <f t="shared" si="613"/>
        <v>1752.4703734905165</v>
      </c>
      <c r="P560" s="1"/>
      <c r="Q560" s="1">
        <f t="shared" si="614"/>
        <v>20093.108132039666</v>
      </c>
      <c r="R560" s="1">
        <f t="shared" si="615"/>
        <v>61616.002166745675</v>
      </c>
    </row>
    <row r="561" spans="2:18" x14ac:dyDescent="0.2">
      <c r="B561" s="9" t="s">
        <v>14</v>
      </c>
      <c r="C561" s="8" t="s">
        <v>3</v>
      </c>
      <c r="D561" s="10">
        <v>557.25093904439609</v>
      </c>
      <c r="E561" s="10">
        <v>50.369479635910075</v>
      </c>
      <c r="G561" s="11">
        <v>0</v>
      </c>
      <c r="H561" s="11">
        <v>0</v>
      </c>
      <c r="I561" s="6">
        <f>H561-G561</f>
        <v>0</v>
      </c>
      <c r="J561" s="17">
        <f>IFERROR(I561/G561,0)</f>
        <v>0</v>
      </c>
      <c r="K561" s="1">
        <f t="shared" si="611"/>
        <v>0</v>
      </c>
      <c r="L561" s="1">
        <f t="shared" si="611"/>
        <v>0</v>
      </c>
      <c r="N561" s="1">
        <f t="shared" si="612"/>
        <v>0</v>
      </c>
      <c r="O561" s="1">
        <f t="shared" si="613"/>
        <v>0</v>
      </c>
      <c r="P561" s="1"/>
      <c r="Q561" s="1">
        <f t="shared" si="614"/>
        <v>0</v>
      </c>
      <c r="R561" s="1">
        <f t="shared" si="615"/>
        <v>0</v>
      </c>
    </row>
    <row r="562" spans="2:18" x14ac:dyDescent="0.2">
      <c r="B562" s="8" t="s">
        <v>63</v>
      </c>
      <c r="C562" s="8"/>
      <c r="D562" s="10"/>
      <c r="E562" s="10"/>
      <c r="G562" s="11"/>
      <c r="H562" s="11"/>
      <c r="I562" s="6"/>
      <c r="J562" s="17"/>
      <c r="K562" s="1"/>
      <c r="L562" s="1"/>
    </row>
    <row r="563" spans="2:18" x14ac:dyDescent="0.2">
      <c r="B563" s="9" t="s">
        <v>11</v>
      </c>
      <c r="C563" s="8" t="s">
        <v>64</v>
      </c>
      <c r="D563" s="10">
        <v>0</v>
      </c>
      <c r="E563" s="10">
        <v>0</v>
      </c>
      <c r="G563" s="11">
        <v>0.25</v>
      </c>
      <c r="H563" s="11">
        <v>0.25</v>
      </c>
      <c r="I563" s="6">
        <f t="shared" ref="I563:I565" si="616">H563-G563</f>
        <v>0</v>
      </c>
      <c r="J563" s="17">
        <f t="shared" ref="J563:J565" si="617">IFERROR(I563/G563,0)</f>
        <v>0</v>
      </c>
      <c r="K563" s="1">
        <f t="shared" ref="K563:K565" si="618">D563*G563</f>
        <v>0</v>
      </c>
      <c r="L563" s="1">
        <f t="shared" ref="L563:L565" si="619">E563*H563</f>
        <v>0</v>
      </c>
      <c r="N563" s="1">
        <f t="shared" ref="N563:N565" si="620">K563*$N$22</f>
        <v>0</v>
      </c>
      <c r="O563" s="1">
        <f t="shared" ref="O563:O565" si="621">L563*$O$22</f>
        <v>0</v>
      </c>
      <c r="P563" s="1"/>
      <c r="Q563" s="1">
        <f t="shared" ref="Q563:Q565" si="622">N563+K563</f>
        <v>0</v>
      </c>
      <c r="R563" s="1">
        <f t="shared" ref="R563:R565" si="623">O563+L563</f>
        <v>0</v>
      </c>
    </row>
    <row r="564" spans="2:18" x14ac:dyDescent="0.2">
      <c r="B564" s="9" t="s">
        <v>13</v>
      </c>
      <c r="C564" s="8" t="s">
        <v>64</v>
      </c>
      <c r="D564" s="10">
        <v>0</v>
      </c>
      <c r="E564" s="10">
        <v>0</v>
      </c>
      <c r="G564" s="11">
        <v>0.25</v>
      </c>
      <c r="H564" s="11">
        <v>0.25</v>
      </c>
      <c r="I564" s="6">
        <f t="shared" si="616"/>
        <v>0</v>
      </c>
      <c r="J564" s="17">
        <f t="shared" si="617"/>
        <v>0</v>
      </c>
      <c r="K564" s="1">
        <f t="shared" si="618"/>
        <v>0</v>
      </c>
      <c r="L564" s="1">
        <f t="shared" si="619"/>
        <v>0</v>
      </c>
      <c r="N564" s="1">
        <f t="shared" si="620"/>
        <v>0</v>
      </c>
      <c r="O564" s="1">
        <f t="shared" si="621"/>
        <v>0</v>
      </c>
      <c r="P564" s="1"/>
      <c r="Q564" s="1">
        <f t="shared" si="622"/>
        <v>0</v>
      </c>
      <c r="R564" s="1">
        <f t="shared" si="623"/>
        <v>0</v>
      </c>
    </row>
    <row r="565" spans="2:18" x14ac:dyDescent="0.2">
      <c r="B565" s="9" t="s">
        <v>14</v>
      </c>
      <c r="C565" s="8" t="s">
        <v>64</v>
      </c>
      <c r="D565" s="10">
        <v>0</v>
      </c>
      <c r="E565" s="10">
        <v>0</v>
      </c>
      <c r="G565" s="11">
        <v>0</v>
      </c>
      <c r="H565" s="11">
        <v>0</v>
      </c>
      <c r="I565" s="6">
        <f t="shared" si="616"/>
        <v>0</v>
      </c>
      <c r="J565" s="17">
        <f t="shared" si="617"/>
        <v>0</v>
      </c>
      <c r="K565" s="1">
        <f t="shared" si="618"/>
        <v>0</v>
      </c>
      <c r="L565" s="1">
        <f t="shared" si="619"/>
        <v>0</v>
      </c>
      <c r="N565" s="1">
        <f t="shared" si="620"/>
        <v>0</v>
      </c>
      <c r="O565" s="1">
        <f t="shared" si="621"/>
        <v>0</v>
      </c>
      <c r="P565" s="1"/>
      <c r="Q565" s="1">
        <f t="shared" si="622"/>
        <v>0</v>
      </c>
      <c r="R565" s="1">
        <f t="shared" si="623"/>
        <v>0</v>
      </c>
    </row>
    <row r="566" spans="2:18" x14ac:dyDescent="0.2">
      <c r="B566" s="8" t="s">
        <v>49</v>
      </c>
      <c r="H566" s="39"/>
      <c r="J566" s="17"/>
    </row>
    <row r="567" spans="2:18" x14ac:dyDescent="0.2">
      <c r="B567" s="9" t="s">
        <v>10</v>
      </c>
      <c r="C567" s="8" t="s">
        <v>6</v>
      </c>
      <c r="D567" s="10">
        <v>16273739.739208799</v>
      </c>
      <c r="E567" s="10">
        <v>14570991.972766841</v>
      </c>
      <c r="G567" s="38">
        <v>0</v>
      </c>
      <c r="H567" s="38">
        <v>0</v>
      </c>
      <c r="I567" s="29">
        <f t="shared" ref="I567:I569" si="624">H567-G567</f>
        <v>0</v>
      </c>
      <c r="J567" s="17">
        <f t="shared" ref="J567:J569" si="625">IFERROR(I567/G567,0)</f>
        <v>0</v>
      </c>
      <c r="K567" s="1">
        <f t="shared" ref="K567:K569" si="626">D567*G567</f>
        <v>0</v>
      </c>
      <c r="L567" s="1">
        <f t="shared" ref="L567:L569" si="627">E567*H567</f>
        <v>0</v>
      </c>
      <c r="N567" s="1">
        <f t="shared" ref="N567:N569" si="628">K567*$N$22</f>
        <v>0</v>
      </c>
      <c r="O567" s="1">
        <f t="shared" ref="O567:O569" si="629">L567*$O$22</f>
        <v>0</v>
      </c>
      <c r="P567" s="1"/>
      <c r="Q567" s="1">
        <f t="shared" ref="Q567:Q569" si="630">N567+K567</f>
        <v>0</v>
      </c>
      <c r="R567" s="1">
        <f t="shared" ref="R567:R569" si="631">O567+L567</f>
        <v>0</v>
      </c>
    </row>
    <row r="568" spans="2:18" x14ac:dyDescent="0.2">
      <c r="B568" s="9" t="s">
        <v>11</v>
      </c>
      <c r="C568" s="8" t="s">
        <v>6</v>
      </c>
      <c r="D568" s="10">
        <v>423628.06274895306</v>
      </c>
      <c r="E568" s="10">
        <v>422510.04174789449</v>
      </c>
      <c r="G568" s="38">
        <v>0</v>
      </c>
      <c r="H568" s="38">
        <v>0</v>
      </c>
      <c r="I568" s="29">
        <f t="shared" si="624"/>
        <v>0</v>
      </c>
      <c r="J568" s="17">
        <f t="shared" si="625"/>
        <v>0</v>
      </c>
      <c r="K568" s="1">
        <f t="shared" si="626"/>
        <v>0</v>
      </c>
      <c r="L568" s="1">
        <f t="shared" si="627"/>
        <v>0</v>
      </c>
      <c r="N568" s="1">
        <f t="shared" si="628"/>
        <v>0</v>
      </c>
      <c r="O568" s="1">
        <f t="shared" si="629"/>
        <v>0</v>
      </c>
      <c r="P568" s="1"/>
      <c r="Q568" s="1">
        <f t="shared" si="630"/>
        <v>0</v>
      </c>
      <c r="R568" s="1">
        <f t="shared" si="631"/>
        <v>0</v>
      </c>
    </row>
    <row r="569" spans="2:18" x14ac:dyDescent="0.2">
      <c r="B569" s="9" t="s">
        <v>14</v>
      </c>
      <c r="C569" s="8" t="s">
        <v>6</v>
      </c>
      <c r="D569" s="10">
        <v>61995.385816474947</v>
      </c>
      <c r="E569" s="10">
        <v>3823.5050521586109</v>
      </c>
      <c r="G569" s="38">
        <v>0</v>
      </c>
      <c r="H569" s="38">
        <v>0</v>
      </c>
      <c r="I569" s="29">
        <f t="shared" si="624"/>
        <v>0</v>
      </c>
      <c r="J569" s="17">
        <f t="shared" si="625"/>
        <v>0</v>
      </c>
      <c r="K569" s="1">
        <f t="shared" si="626"/>
        <v>0</v>
      </c>
      <c r="L569" s="1">
        <f t="shared" si="627"/>
        <v>0</v>
      </c>
      <c r="N569" s="1">
        <f t="shared" si="628"/>
        <v>0</v>
      </c>
      <c r="O569" s="1">
        <f t="shared" si="629"/>
        <v>0</v>
      </c>
      <c r="P569" s="1"/>
      <c r="Q569" s="1">
        <f t="shared" si="630"/>
        <v>0</v>
      </c>
      <c r="R569" s="1">
        <f t="shared" si="631"/>
        <v>0</v>
      </c>
    </row>
    <row r="570" spans="2:18" x14ac:dyDescent="0.2">
      <c r="B570" s="8" t="s">
        <v>59</v>
      </c>
      <c r="C570" s="8"/>
      <c r="D570" s="12"/>
      <c r="E570" s="12"/>
      <c r="G570" s="38"/>
      <c r="H570" s="39"/>
      <c r="J570" s="17"/>
    </row>
    <row r="571" spans="2:18" x14ac:dyDescent="0.2">
      <c r="B571" s="9" t="s">
        <v>10</v>
      </c>
      <c r="C571" s="8" t="s">
        <v>6</v>
      </c>
      <c r="D571" s="10">
        <v>14993863.331619956</v>
      </c>
      <c r="E571" s="10">
        <v>13375922.836317696</v>
      </c>
      <c r="G571" s="38">
        <v>0</v>
      </c>
      <c r="H571" s="38">
        <v>0</v>
      </c>
      <c r="I571" s="29">
        <f t="shared" ref="I571:I573" si="632">H571-G571</f>
        <v>0</v>
      </c>
      <c r="J571" s="17">
        <f t="shared" ref="J571:J573" si="633">IFERROR(I571/G571,0)</f>
        <v>0</v>
      </c>
      <c r="K571" s="1">
        <f t="shared" ref="K571:K573" si="634">D571*G571</f>
        <v>0</v>
      </c>
      <c r="L571" s="1">
        <f t="shared" ref="L571:L573" si="635">E571*H571</f>
        <v>0</v>
      </c>
      <c r="N571" s="1">
        <f t="shared" ref="N571:N573" si="636">K571*$N$22</f>
        <v>0</v>
      </c>
      <c r="O571" s="1">
        <f t="shared" ref="O571:O573" si="637">L571*$O$22</f>
        <v>0</v>
      </c>
      <c r="P571" s="1"/>
      <c r="Q571" s="1">
        <f t="shared" ref="Q571:Q573" si="638">N571+K571</f>
        <v>0</v>
      </c>
      <c r="R571" s="1">
        <f t="shared" ref="R571:R573" si="639">O571+L571</f>
        <v>0</v>
      </c>
    </row>
    <row r="572" spans="2:18" x14ac:dyDescent="0.2">
      <c r="B572" s="9" t="s">
        <v>11</v>
      </c>
      <c r="C572" s="8" t="s">
        <v>6</v>
      </c>
      <c r="D572" s="10">
        <v>467300.52549072361</v>
      </c>
      <c r="E572" s="10">
        <v>477453.60909553501</v>
      </c>
      <c r="G572" s="38">
        <v>0</v>
      </c>
      <c r="H572" s="38">
        <v>0</v>
      </c>
      <c r="I572" s="29">
        <f t="shared" si="632"/>
        <v>0</v>
      </c>
      <c r="J572" s="17">
        <f t="shared" si="633"/>
        <v>0</v>
      </c>
      <c r="K572" s="1">
        <f t="shared" si="634"/>
        <v>0</v>
      </c>
      <c r="L572" s="1">
        <f t="shared" si="635"/>
        <v>0</v>
      </c>
      <c r="N572" s="1">
        <f t="shared" si="636"/>
        <v>0</v>
      </c>
      <c r="O572" s="1">
        <f t="shared" si="637"/>
        <v>0</v>
      </c>
      <c r="P572" s="1"/>
      <c r="Q572" s="1">
        <f t="shared" si="638"/>
        <v>0</v>
      </c>
      <c r="R572" s="1">
        <f t="shared" si="639"/>
        <v>0</v>
      </c>
    </row>
    <row r="573" spans="2:18" x14ac:dyDescent="0.2">
      <c r="B573" s="9" t="s">
        <v>14</v>
      </c>
      <c r="C573" s="8" t="s">
        <v>6</v>
      </c>
      <c r="D573" s="10">
        <v>64964.232654749518</v>
      </c>
      <c r="E573" s="10">
        <v>4384.2320614078335</v>
      </c>
      <c r="G573" s="38">
        <v>0</v>
      </c>
      <c r="H573" s="38">
        <v>0</v>
      </c>
      <c r="I573" s="29">
        <f t="shared" si="632"/>
        <v>0</v>
      </c>
      <c r="J573" s="17">
        <f t="shared" si="633"/>
        <v>0</v>
      </c>
      <c r="K573" s="1">
        <f t="shared" si="634"/>
        <v>0</v>
      </c>
      <c r="L573" s="1">
        <f t="shared" si="635"/>
        <v>0</v>
      </c>
      <c r="N573" s="1">
        <f t="shared" si="636"/>
        <v>0</v>
      </c>
      <c r="O573" s="1">
        <f t="shared" si="637"/>
        <v>0</v>
      </c>
      <c r="P573" s="1"/>
      <c r="Q573" s="1">
        <f t="shared" si="638"/>
        <v>0</v>
      </c>
      <c r="R573" s="1">
        <f t="shared" si="639"/>
        <v>0</v>
      </c>
    </row>
    <row r="574" spans="2:18" x14ac:dyDescent="0.2">
      <c r="B574" s="8" t="s">
        <v>50</v>
      </c>
      <c r="C574" s="8"/>
      <c r="D574" s="12"/>
      <c r="E574" s="12"/>
      <c r="G574" s="38"/>
      <c r="H574" s="39"/>
      <c r="J574" s="17"/>
    </row>
    <row r="575" spans="2:18" x14ac:dyDescent="0.2">
      <c r="B575" s="9" t="s">
        <v>10</v>
      </c>
      <c r="C575" s="8" t="s">
        <v>6</v>
      </c>
      <c r="D575" s="10">
        <v>17676933.555849236</v>
      </c>
      <c r="E575" s="10">
        <v>16250607.03273949</v>
      </c>
      <c r="G575" s="38">
        <v>0</v>
      </c>
      <c r="H575" s="38">
        <v>0</v>
      </c>
      <c r="I575" s="29">
        <f t="shared" ref="I575:I577" si="640">H575-G575</f>
        <v>0</v>
      </c>
      <c r="J575" s="17">
        <f t="shared" ref="J575:J577" si="641">IFERROR(I575/G575,0)</f>
        <v>0</v>
      </c>
      <c r="K575" s="1">
        <f t="shared" ref="K575:K577" si="642">D575*G575</f>
        <v>0</v>
      </c>
      <c r="L575" s="1">
        <f t="shared" ref="L575:L577" si="643">E575*H575</f>
        <v>0</v>
      </c>
      <c r="N575" s="1">
        <f t="shared" ref="N575:N577" si="644">K575*$N$22</f>
        <v>0</v>
      </c>
      <c r="O575" s="1">
        <f t="shared" ref="O575:O577" si="645">L575*$O$22</f>
        <v>0</v>
      </c>
      <c r="P575" s="1"/>
      <c r="Q575" s="1">
        <f t="shared" ref="Q575:Q577" si="646">N575+K575</f>
        <v>0</v>
      </c>
      <c r="R575" s="1">
        <f t="shared" ref="R575:R577" si="647">O575+L575</f>
        <v>0</v>
      </c>
    </row>
    <row r="576" spans="2:18" x14ac:dyDescent="0.2">
      <c r="B576" s="9" t="s">
        <v>11</v>
      </c>
      <c r="C576" s="8" t="s">
        <v>6</v>
      </c>
      <c r="D576" s="10">
        <v>698245.6819003867</v>
      </c>
      <c r="E576" s="10">
        <v>713313.0113346579</v>
      </c>
      <c r="G576" s="38">
        <v>0</v>
      </c>
      <c r="H576" s="38">
        <v>0</v>
      </c>
      <c r="I576" s="29">
        <f t="shared" si="640"/>
        <v>0</v>
      </c>
      <c r="J576" s="17">
        <f t="shared" si="641"/>
        <v>0</v>
      </c>
      <c r="K576" s="1">
        <f t="shared" si="642"/>
        <v>0</v>
      </c>
      <c r="L576" s="1">
        <f t="shared" si="643"/>
        <v>0</v>
      </c>
      <c r="N576" s="1">
        <f t="shared" si="644"/>
        <v>0</v>
      </c>
      <c r="O576" s="1">
        <f t="shared" si="645"/>
        <v>0</v>
      </c>
      <c r="P576" s="1"/>
      <c r="Q576" s="1">
        <f t="shared" si="646"/>
        <v>0</v>
      </c>
      <c r="R576" s="1">
        <f t="shared" si="647"/>
        <v>0</v>
      </c>
    </row>
    <row r="577" spans="2:18" x14ac:dyDescent="0.2">
      <c r="B577" s="9" t="s">
        <v>14</v>
      </c>
      <c r="C577" s="8" t="s">
        <v>6</v>
      </c>
      <c r="D577" s="10">
        <v>111670.38375428028</v>
      </c>
      <c r="E577" s="10">
        <v>8073.7588843113062</v>
      </c>
      <c r="G577" s="38">
        <v>0</v>
      </c>
      <c r="H577" s="38">
        <v>0</v>
      </c>
      <c r="I577" s="29">
        <f t="shared" si="640"/>
        <v>0</v>
      </c>
      <c r="J577" s="17">
        <f t="shared" si="641"/>
        <v>0</v>
      </c>
      <c r="K577" s="1">
        <f t="shared" si="642"/>
        <v>0</v>
      </c>
      <c r="L577" s="1">
        <f t="shared" si="643"/>
        <v>0</v>
      </c>
      <c r="N577" s="1">
        <f t="shared" si="644"/>
        <v>0</v>
      </c>
      <c r="O577" s="1">
        <f t="shared" si="645"/>
        <v>0</v>
      </c>
      <c r="P577" s="1"/>
      <c r="Q577" s="1">
        <f t="shared" si="646"/>
        <v>0</v>
      </c>
      <c r="R577" s="1">
        <f t="shared" si="647"/>
        <v>0</v>
      </c>
    </row>
    <row r="578" spans="2:18" x14ac:dyDescent="0.2">
      <c r="B578" s="8" t="s">
        <v>52</v>
      </c>
      <c r="C578" s="8"/>
      <c r="D578" s="12"/>
      <c r="E578" s="12"/>
      <c r="G578" s="38"/>
      <c r="H578" s="39"/>
      <c r="J578" s="17"/>
    </row>
    <row r="579" spans="2:18" x14ac:dyDescent="0.2">
      <c r="B579" s="9" t="s">
        <v>10</v>
      </c>
      <c r="C579" s="8" t="s">
        <v>6</v>
      </c>
      <c r="D579" s="10">
        <v>3931160.5638780189</v>
      </c>
      <c r="E579" s="10">
        <v>4770849.1991670905</v>
      </c>
      <c r="G579" s="38">
        <v>0</v>
      </c>
      <c r="H579" s="38">
        <v>0</v>
      </c>
      <c r="I579" s="29">
        <f t="shared" ref="I579:I581" si="648">H579-G579</f>
        <v>0</v>
      </c>
      <c r="J579" s="17">
        <f t="shared" ref="J579:J581" si="649">IFERROR(I579/G579,0)</f>
        <v>0</v>
      </c>
      <c r="K579" s="1">
        <f t="shared" ref="K579:K581" si="650">D579*G579</f>
        <v>0</v>
      </c>
      <c r="L579" s="1">
        <f t="shared" ref="L579:L581" si="651">E579*H579</f>
        <v>0</v>
      </c>
      <c r="N579" s="1">
        <f t="shared" ref="N579:N581" si="652">K579*$N$22</f>
        <v>0</v>
      </c>
      <c r="O579" s="1">
        <f t="shared" ref="O579:O581" si="653">L579*$O$22</f>
        <v>0</v>
      </c>
      <c r="P579" s="1"/>
      <c r="Q579" s="1">
        <f t="shared" ref="Q579:Q581" si="654">N579+K579</f>
        <v>0</v>
      </c>
      <c r="R579" s="1">
        <f t="shared" ref="R579:R581" si="655">O579+L579</f>
        <v>0</v>
      </c>
    </row>
    <row r="580" spans="2:18" x14ac:dyDescent="0.2">
      <c r="B580" s="9" t="s">
        <v>11</v>
      </c>
      <c r="C580" s="8" t="s">
        <v>6</v>
      </c>
      <c r="D580" s="10">
        <v>119511.45722128433</v>
      </c>
      <c r="E580" s="10">
        <v>164562.17936799829</v>
      </c>
      <c r="G580" s="38">
        <v>0</v>
      </c>
      <c r="H580" s="38">
        <v>0</v>
      </c>
      <c r="I580" s="29">
        <f t="shared" si="648"/>
        <v>0</v>
      </c>
      <c r="J580" s="17">
        <f t="shared" si="649"/>
        <v>0</v>
      </c>
      <c r="K580" s="1">
        <f t="shared" si="650"/>
        <v>0</v>
      </c>
      <c r="L580" s="1">
        <f t="shared" si="651"/>
        <v>0</v>
      </c>
      <c r="N580" s="1">
        <f t="shared" si="652"/>
        <v>0</v>
      </c>
      <c r="O580" s="1">
        <f t="shared" si="653"/>
        <v>0</v>
      </c>
      <c r="P580" s="1"/>
      <c r="Q580" s="1">
        <f t="shared" si="654"/>
        <v>0</v>
      </c>
      <c r="R580" s="1">
        <f t="shared" si="655"/>
        <v>0</v>
      </c>
    </row>
    <row r="581" spans="2:18" x14ac:dyDescent="0.2">
      <c r="B581" s="9" t="s">
        <v>14</v>
      </c>
      <c r="C581" s="8" t="s">
        <v>6</v>
      </c>
      <c r="D581" s="10">
        <v>18793.764389743355</v>
      </c>
      <c r="E581" s="10">
        <v>1541.4964637808612</v>
      </c>
      <c r="G581" s="38">
        <v>0</v>
      </c>
      <c r="H581" s="38">
        <v>0</v>
      </c>
      <c r="I581" s="29">
        <f t="shared" si="648"/>
        <v>0</v>
      </c>
      <c r="J581" s="17">
        <f t="shared" si="649"/>
        <v>0</v>
      </c>
      <c r="K581" s="1">
        <f t="shared" si="650"/>
        <v>0</v>
      </c>
      <c r="L581" s="1">
        <f t="shared" si="651"/>
        <v>0</v>
      </c>
      <c r="N581" s="1">
        <f t="shared" si="652"/>
        <v>0</v>
      </c>
      <c r="O581" s="1">
        <f t="shared" si="653"/>
        <v>0</v>
      </c>
      <c r="P581" s="1"/>
      <c r="Q581" s="1">
        <f t="shared" si="654"/>
        <v>0</v>
      </c>
      <c r="R581" s="1">
        <f t="shared" si="655"/>
        <v>0</v>
      </c>
    </row>
    <row r="582" spans="2:18" x14ac:dyDescent="0.2">
      <c r="B582" s="8" t="s">
        <v>60</v>
      </c>
      <c r="C582" s="8"/>
      <c r="D582" s="12"/>
      <c r="E582" s="12"/>
      <c r="G582" s="38"/>
      <c r="H582" s="39"/>
      <c r="J582" s="17"/>
    </row>
    <row r="583" spans="2:18" x14ac:dyDescent="0.2">
      <c r="B583" s="9" t="s">
        <v>10</v>
      </c>
      <c r="C583" s="8" t="s">
        <v>6</v>
      </c>
      <c r="D583" s="10">
        <v>23744630.166019201</v>
      </c>
      <c r="E583" s="10">
        <v>28504342.969506264</v>
      </c>
      <c r="G583" s="38">
        <v>0</v>
      </c>
      <c r="H583" s="38">
        <v>0</v>
      </c>
      <c r="I583" s="29">
        <f t="shared" ref="I583:I585" si="656">H583-G583</f>
        <v>0</v>
      </c>
      <c r="J583" s="17">
        <f t="shared" ref="J583:J585" si="657">IFERROR(I583/G583,0)</f>
        <v>0</v>
      </c>
      <c r="K583" s="1">
        <f t="shared" ref="K583:K585" si="658">D583*G583</f>
        <v>0</v>
      </c>
      <c r="L583" s="1">
        <f t="shared" ref="L583:L585" si="659">E583*H583</f>
        <v>0</v>
      </c>
      <c r="N583" s="1">
        <f t="shared" ref="N583:N585" si="660">K583*$N$22</f>
        <v>0</v>
      </c>
      <c r="O583" s="1">
        <f t="shared" ref="O583:O585" si="661">L583*$O$22</f>
        <v>0</v>
      </c>
      <c r="P583" s="1"/>
      <c r="Q583" s="1">
        <f t="shared" ref="Q583:Q585" si="662">N583+K583</f>
        <v>0</v>
      </c>
      <c r="R583" s="1">
        <f t="shared" ref="R583:R585" si="663">O583+L583</f>
        <v>0</v>
      </c>
    </row>
    <row r="584" spans="2:18" x14ac:dyDescent="0.2">
      <c r="B584" s="9" t="s">
        <v>11</v>
      </c>
      <c r="C584" s="8" t="s">
        <v>6</v>
      </c>
      <c r="D584" s="10">
        <v>660481.14093614486</v>
      </c>
      <c r="E584" s="10">
        <v>914736.90360168309</v>
      </c>
      <c r="G584" s="38">
        <v>0</v>
      </c>
      <c r="H584" s="38">
        <v>0</v>
      </c>
      <c r="I584" s="29">
        <f t="shared" si="656"/>
        <v>0</v>
      </c>
      <c r="J584" s="17">
        <f t="shared" si="657"/>
        <v>0</v>
      </c>
      <c r="K584" s="1">
        <f t="shared" si="658"/>
        <v>0</v>
      </c>
      <c r="L584" s="1">
        <f t="shared" si="659"/>
        <v>0</v>
      </c>
      <c r="N584" s="1">
        <f t="shared" si="660"/>
        <v>0</v>
      </c>
      <c r="O584" s="1">
        <f t="shared" si="661"/>
        <v>0</v>
      </c>
      <c r="P584" s="1"/>
      <c r="Q584" s="1">
        <f t="shared" si="662"/>
        <v>0</v>
      </c>
      <c r="R584" s="1">
        <f t="shared" si="663"/>
        <v>0</v>
      </c>
    </row>
    <row r="585" spans="2:18" x14ac:dyDescent="0.2">
      <c r="B585" s="9" t="s">
        <v>14</v>
      </c>
      <c r="C585" s="8" t="s">
        <v>6</v>
      </c>
      <c r="D585" s="10">
        <v>89925.214621428633</v>
      </c>
      <c r="E585" s="10">
        <v>7161.2239067118262</v>
      </c>
      <c r="G585" s="38">
        <v>0</v>
      </c>
      <c r="H585" s="38">
        <v>0</v>
      </c>
      <c r="I585" s="29">
        <f t="shared" si="656"/>
        <v>0</v>
      </c>
      <c r="J585" s="17">
        <f t="shared" si="657"/>
        <v>0</v>
      </c>
      <c r="K585" s="1">
        <f t="shared" si="658"/>
        <v>0</v>
      </c>
      <c r="L585" s="1">
        <f t="shared" si="659"/>
        <v>0</v>
      </c>
      <c r="N585" s="1">
        <f t="shared" si="660"/>
        <v>0</v>
      </c>
      <c r="O585" s="1">
        <f t="shared" si="661"/>
        <v>0</v>
      </c>
      <c r="P585" s="1"/>
      <c r="Q585" s="1">
        <f t="shared" si="662"/>
        <v>0</v>
      </c>
      <c r="R585" s="1">
        <f t="shared" si="663"/>
        <v>0</v>
      </c>
    </row>
    <row r="586" spans="2:18" x14ac:dyDescent="0.2">
      <c r="B586" s="8" t="s">
        <v>53</v>
      </c>
      <c r="C586" s="8"/>
      <c r="D586" s="12"/>
      <c r="E586" s="12"/>
      <c r="G586" s="38"/>
      <c r="H586" s="39"/>
      <c r="J586" s="17"/>
    </row>
    <row r="587" spans="2:18" x14ac:dyDescent="0.2">
      <c r="B587" s="9" t="s">
        <v>10</v>
      </c>
      <c r="C587" s="8" t="s">
        <v>6</v>
      </c>
      <c r="D587" s="10">
        <v>17648511.073844276</v>
      </c>
      <c r="E587" s="10">
        <v>20988236.699605428</v>
      </c>
      <c r="G587" s="38">
        <v>0</v>
      </c>
      <c r="H587" s="38">
        <v>0</v>
      </c>
      <c r="I587" s="29">
        <f t="shared" ref="I587:I589" si="664">H587-G587</f>
        <v>0</v>
      </c>
      <c r="J587" s="17">
        <f t="shared" ref="J587:J589" si="665">IFERROR(I587/G587,0)</f>
        <v>0</v>
      </c>
      <c r="K587" s="1">
        <f t="shared" ref="K587:K589" si="666">D587*G587</f>
        <v>0</v>
      </c>
      <c r="L587" s="1">
        <f t="shared" ref="L587:L589" si="667">E587*H587</f>
        <v>0</v>
      </c>
      <c r="N587" s="1">
        <f t="shared" ref="N587:N589" si="668">K587*$N$22</f>
        <v>0</v>
      </c>
      <c r="O587" s="1">
        <f t="shared" ref="O587:O589" si="669">L587*$O$22</f>
        <v>0</v>
      </c>
      <c r="P587" s="1"/>
      <c r="Q587" s="1">
        <f t="shared" ref="Q587:Q589" si="670">N587+K587</f>
        <v>0</v>
      </c>
      <c r="R587" s="1">
        <f t="shared" ref="R587:R589" si="671">O587+L587</f>
        <v>0</v>
      </c>
    </row>
    <row r="588" spans="2:18" x14ac:dyDescent="0.2">
      <c r="B588" s="9" t="s">
        <v>11</v>
      </c>
      <c r="C588" s="8" t="s">
        <v>6</v>
      </c>
      <c r="D588" s="10">
        <v>691636.70314662566</v>
      </c>
      <c r="E588" s="10">
        <v>901398.47098489606</v>
      </c>
      <c r="G588" s="38">
        <v>0</v>
      </c>
      <c r="H588" s="38">
        <v>0</v>
      </c>
      <c r="I588" s="29">
        <f t="shared" si="664"/>
        <v>0</v>
      </c>
      <c r="J588" s="17">
        <f t="shared" si="665"/>
        <v>0</v>
      </c>
      <c r="K588" s="1">
        <f t="shared" si="666"/>
        <v>0</v>
      </c>
      <c r="L588" s="1">
        <f t="shared" si="667"/>
        <v>0</v>
      </c>
      <c r="N588" s="1">
        <f t="shared" si="668"/>
        <v>0</v>
      </c>
      <c r="O588" s="1">
        <f t="shared" si="669"/>
        <v>0</v>
      </c>
      <c r="P588" s="1"/>
      <c r="Q588" s="1">
        <f t="shared" si="670"/>
        <v>0</v>
      </c>
      <c r="R588" s="1">
        <f t="shared" si="671"/>
        <v>0</v>
      </c>
    </row>
    <row r="589" spans="2:18" x14ac:dyDescent="0.2">
      <c r="B589" s="9" t="s">
        <v>14</v>
      </c>
      <c r="C589" s="8" t="s">
        <v>6</v>
      </c>
      <c r="D589" s="10">
        <v>112260.50073736021</v>
      </c>
      <c r="E589" s="10">
        <v>11286.857396149424</v>
      </c>
      <c r="G589" s="38">
        <v>0</v>
      </c>
      <c r="H589" s="38">
        <v>0</v>
      </c>
      <c r="I589" s="29">
        <f t="shared" si="664"/>
        <v>0</v>
      </c>
      <c r="J589" s="17">
        <f t="shared" si="665"/>
        <v>0</v>
      </c>
      <c r="K589" s="1">
        <f t="shared" si="666"/>
        <v>0</v>
      </c>
      <c r="L589" s="1">
        <f t="shared" si="667"/>
        <v>0</v>
      </c>
      <c r="N589" s="1">
        <f t="shared" si="668"/>
        <v>0</v>
      </c>
      <c r="O589" s="1">
        <f t="shared" si="669"/>
        <v>0</v>
      </c>
      <c r="P589" s="1"/>
      <c r="Q589" s="1">
        <f t="shared" si="670"/>
        <v>0</v>
      </c>
      <c r="R589" s="1">
        <f t="shared" si="671"/>
        <v>0</v>
      </c>
    </row>
    <row r="590" spans="2:18" x14ac:dyDescent="0.2">
      <c r="H590" s="39"/>
      <c r="J590" s="17"/>
    </row>
    <row r="591" spans="2:18" x14ac:dyDescent="0.2">
      <c r="H591" s="39"/>
      <c r="J591" s="17"/>
    </row>
    <row r="592" spans="2:18" x14ac:dyDescent="0.2">
      <c r="J592" s="17"/>
    </row>
    <row r="593" spans="2:18" x14ac:dyDescent="0.2">
      <c r="B593" s="7" t="s">
        <v>21</v>
      </c>
      <c r="J593" s="17"/>
    </row>
    <row r="594" spans="2:18" x14ac:dyDescent="0.2">
      <c r="B594" s="8" t="s">
        <v>0</v>
      </c>
      <c r="H594" s="39"/>
      <c r="J594" s="17"/>
    </row>
    <row r="595" spans="2:18" x14ac:dyDescent="0.2">
      <c r="B595" s="9" t="s">
        <v>10</v>
      </c>
      <c r="C595" s="8" t="s">
        <v>1</v>
      </c>
      <c r="D595" s="10">
        <v>36</v>
      </c>
      <c r="E595" s="10">
        <v>36</v>
      </c>
      <c r="G595" s="11">
        <v>116.44</v>
      </c>
      <c r="H595" s="11">
        <v>139.72799999999998</v>
      </c>
      <c r="I595" s="6">
        <f>H595-G595</f>
        <v>23.287999999999982</v>
      </c>
      <c r="J595" s="17">
        <f>IFERROR(I595/G595,0)</f>
        <v>0.19999999999999984</v>
      </c>
      <c r="K595" s="1">
        <f t="shared" ref="K595:K597" si="672">D595*G595</f>
        <v>4191.84</v>
      </c>
      <c r="L595" s="1">
        <f t="shared" ref="L595:L597" si="673">E595*H595</f>
        <v>5030.2079999999996</v>
      </c>
      <c r="N595" s="1">
        <f t="shared" ref="N595:N597" si="674">K595*$N$22</f>
        <v>122.71369881387739</v>
      </c>
      <c r="O595" s="1">
        <f t="shared" ref="O595:O597" si="675">L595*$O$22</f>
        <v>147.25643857665287</v>
      </c>
      <c r="P595" s="1"/>
      <c r="Q595" s="1">
        <f t="shared" ref="Q595:Q597" si="676">N595+K595</f>
        <v>4314.5536988138774</v>
      </c>
      <c r="R595" s="1">
        <f t="shared" ref="R595:R597" si="677">O595+L595</f>
        <v>5177.4644385766524</v>
      </c>
    </row>
    <row r="596" spans="2:18" x14ac:dyDescent="0.2">
      <c r="B596" s="9" t="s">
        <v>11</v>
      </c>
      <c r="C596" s="8" t="s">
        <v>1</v>
      </c>
      <c r="D596" s="10">
        <v>0</v>
      </c>
      <c r="E596" s="10">
        <v>0</v>
      </c>
      <c r="G596" s="11">
        <v>31.398680981897229</v>
      </c>
      <c r="H596" s="11">
        <v>37.678417178276675</v>
      </c>
      <c r="I596" s="6">
        <f>H596-G596</f>
        <v>6.2797361963794458</v>
      </c>
      <c r="J596" s="17">
        <f>IFERROR(I596/G596,0)</f>
        <v>0.2</v>
      </c>
      <c r="K596" s="1">
        <f t="shared" si="672"/>
        <v>0</v>
      </c>
      <c r="L596" s="1">
        <f t="shared" si="673"/>
        <v>0</v>
      </c>
      <c r="N596" s="1">
        <f t="shared" si="674"/>
        <v>0</v>
      </c>
      <c r="O596" s="1">
        <f t="shared" si="675"/>
        <v>0</v>
      </c>
      <c r="P596" s="1"/>
      <c r="Q596" s="1">
        <f t="shared" si="676"/>
        <v>0</v>
      </c>
      <c r="R596" s="1">
        <f t="shared" si="677"/>
        <v>0</v>
      </c>
    </row>
    <row r="597" spans="2:18" x14ac:dyDescent="0.2">
      <c r="B597" s="9" t="s">
        <v>14</v>
      </c>
      <c r="C597" s="8" t="s">
        <v>1</v>
      </c>
      <c r="D597" s="10">
        <v>0</v>
      </c>
      <c r="E597" s="10">
        <v>0</v>
      </c>
      <c r="G597" s="11">
        <v>169.34</v>
      </c>
      <c r="H597" s="11">
        <v>203.208</v>
      </c>
      <c r="I597" s="6">
        <f>H597-G597</f>
        <v>33.867999999999995</v>
      </c>
      <c r="J597" s="17">
        <f>IFERROR(I597/G597,0)</f>
        <v>0.19999999999999996</v>
      </c>
      <c r="K597" s="1">
        <f t="shared" si="672"/>
        <v>0</v>
      </c>
      <c r="L597" s="1">
        <f t="shared" si="673"/>
        <v>0</v>
      </c>
      <c r="N597" s="1">
        <f t="shared" si="674"/>
        <v>0</v>
      </c>
      <c r="O597" s="1">
        <f t="shared" si="675"/>
        <v>0</v>
      </c>
      <c r="P597" s="1"/>
      <c r="Q597" s="1">
        <f t="shared" si="676"/>
        <v>0</v>
      </c>
      <c r="R597" s="1">
        <f t="shared" si="677"/>
        <v>0</v>
      </c>
    </row>
    <row r="598" spans="2:18" x14ac:dyDescent="0.2">
      <c r="B598" s="8" t="s">
        <v>9</v>
      </c>
      <c r="H598" s="39"/>
      <c r="J598" s="17"/>
    </row>
    <row r="599" spans="2:18" x14ac:dyDescent="0.2">
      <c r="B599" s="9" t="s">
        <v>10</v>
      </c>
      <c r="C599" s="8" t="s">
        <v>3</v>
      </c>
      <c r="D599" s="10">
        <v>3099.1484852369776</v>
      </c>
      <c r="E599" s="10">
        <v>1017.9156086832801</v>
      </c>
      <c r="G599" s="11">
        <v>13.249058702672249</v>
      </c>
      <c r="H599" s="11">
        <v>8.2002075829982104</v>
      </c>
      <c r="I599" s="6">
        <f>H599-G599</f>
        <v>-5.0488511196740387</v>
      </c>
      <c r="J599" s="17">
        <f>IFERROR(I599/G599,0)</f>
        <v>-0.38107243940701374</v>
      </c>
      <c r="K599" s="1">
        <f t="shared" ref="K599:L601" si="678">D599*G599</f>
        <v>41060.800209202498</v>
      </c>
      <c r="L599" s="1">
        <f t="shared" si="678"/>
        <v>8347.1192931768728</v>
      </c>
      <c r="N599" s="1">
        <f t="shared" ref="N599:N601" si="679">K599*$N$22</f>
        <v>1202.0312487902374</v>
      </c>
      <c r="O599" s="1">
        <f t="shared" ref="O599:O601" si="680">L599*$O$22</f>
        <v>244.35710401790428</v>
      </c>
      <c r="P599" s="1"/>
      <c r="Q599" s="1">
        <f t="shared" ref="Q599:Q601" si="681">N599+K599</f>
        <v>42262.831457992739</v>
      </c>
      <c r="R599" s="1">
        <f t="shared" ref="R599:R601" si="682">O599+L599</f>
        <v>8591.4763971947777</v>
      </c>
    </row>
    <row r="600" spans="2:18" x14ac:dyDescent="0.2">
      <c r="B600" s="9" t="s">
        <v>11</v>
      </c>
      <c r="C600" s="8" t="s">
        <v>3</v>
      </c>
      <c r="D600" s="10">
        <v>0</v>
      </c>
      <c r="E600" s="10">
        <v>0</v>
      </c>
      <c r="G600" s="11">
        <v>13.041156212330749</v>
      </c>
      <c r="H600" s="11">
        <v>8.1579692925376275</v>
      </c>
      <c r="I600" s="6">
        <f>H600-G600</f>
        <v>-4.8831869197931219</v>
      </c>
      <c r="J600" s="17">
        <f>IFERROR(I600/G600,0)</f>
        <v>-0.37444432382275605</v>
      </c>
      <c r="K600" s="1">
        <f t="shared" si="678"/>
        <v>0</v>
      </c>
      <c r="L600" s="1">
        <f t="shared" si="678"/>
        <v>0</v>
      </c>
      <c r="N600" s="1">
        <f t="shared" si="679"/>
        <v>0</v>
      </c>
      <c r="O600" s="1">
        <f t="shared" si="680"/>
        <v>0</v>
      </c>
      <c r="P600" s="1"/>
      <c r="Q600" s="1">
        <f t="shared" si="681"/>
        <v>0</v>
      </c>
      <c r="R600" s="1">
        <f t="shared" si="682"/>
        <v>0</v>
      </c>
    </row>
    <row r="601" spans="2:18" x14ac:dyDescent="0.2">
      <c r="B601" s="9" t="s">
        <v>14</v>
      </c>
      <c r="C601" s="8" t="s">
        <v>3</v>
      </c>
      <c r="D601" s="10">
        <v>0</v>
      </c>
      <c r="E601" s="10">
        <v>0</v>
      </c>
      <c r="G601" s="11">
        <v>0</v>
      </c>
      <c r="H601" s="11">
        <v>0</v>
      </c>
      <c r="I601" s="6">
        <f>H601-G601</f>
        <v>0</v>
      </c>
      <c r="J601" s="17">
        <f>IFERROR(I601/G601,0)</f>
        <v>0</v>
      </c>
      <c r="K601" s="1">
        <f t="shared" si="678"/>
        <v>0</v>
      </c>
      <c r="L601" s="1">
        <f t="shared" si="678"/>
        <v>0</v>
      </c>
      <c r="N601" s="1">
        <f t="shared" si="679"/>
        <v>0</v>
      </c>
      <c r="O601" s="1">
        <f t="shared" si="680"/>
        <v>0</v>
      </c>
      <c r="P601" s="1"/>
      <c r="Q601" s="1">
        <f t="shared" si="681"/>
        <v>0</v>
      </c>
      <c r="R601" s="1">
        <f t="shared" si="682"/>
        <v>0</v>
      </c>
    </row>
    <row r="602" spans="2:18" x14ac:dyDescent="0.2">
      <c r="B602" s="8" t="s">
        <v>57</v>
      </c>
      <c r="C602" s="8"/>
      <c r="D602" s="10"/>
      <c r="E602" s="10"/>
      <c r="G602" s="11"/>
      <c r="H602" s="11"/>
      <c r="I602" s="6"/>
      <c r="J602" s="17"/>
      <c r="K602" s="1"/>
      <c r="L602" s="1"/>
    </row>
    <row r="603" spans="2:18" x14ac:dyDescent="0.2">
      <c r="B603" s="9" t="s">
        <v>11</v>
      </c>
      <c r="C603" s="8" t="s">
        <v>3</v>
      </c>
      <c r="D603" s="10">
        <v>0</v>
      </c>
      <c r="E603" s="10">
        <v>1012.0666781003962</v>
      </c>
      <c r="G603" s="13"/>
      <c r="H603" s="13"/>
      <c r="I603" s="32"/>
      <c r="J603" s="33"/>
      <c r="K603" s="34"/>
      <c r="L603" s="34"/>
      <c r="M603" s="34"/>
      <c r="N603" s="34"/>
      <c r="O603" s="34"/>
      <c r="P603" s="34"/>
      <c r="Q603" s="34"/>
      <c r="R603" s="34"/>
    </row>
    <row r="604" spans="2:18" x14ac:dyDescent="0.2">
      <c r="B604" s="9" t="s">
        <v>13</v>
      </c>
      <c r="C604" s="8" t="s">
        <v>3</v>
      </c>
      <c r="D604" s="10">
        <v>0</v>
      </c>
      <c r="E604" s="10">
        <v>0</v>
      </c>
      <c r="G604" s="13"/>
      <c r="H604" s="13"/>
      <c r="I604" s="32"/>
      <c r="J604" s="33"/>
      <c r="K604" s="34"/>
      <c r="L604" s="34"/>
      <c r="M604" s="34"/>
      <c r="N604" s="34"/>
      <c r="O604" s="34"/>
      <c r="P604" s="34"/>
      <c r="Q604" s="34"/>
      <c r="R604" s="34"/>
    </row>
    <row r="605" spans="2:18" x14ac:dyDescent="0.2">
      <c r="B605" s="9" t="s">
        <v>14</v>
      </c>
      <c r="C605" s="8" t="s">
        <v>3</v>
      </c>
      <c r="D605" s="10">
        <v>0</v>
      </c>
      <c r="E605" s="10">
        <v>0</v>
      </c>
      <c r="G605" s="13"/>
      <c r="H605" s="13"/>
      <c r="I605" s="32"/>
      <c r="J605" s="33"/>
      <c r="K605" s="34"/>
      <c r="L605" s="34"/>
      <c r="M605" s="34"/>
      <c r="N605" s="34"/>
      <c r="O605" s="34"/>
      <c r="P605" s="34"/>
      <c r="Q605" s="34"/>
      <c r="R605" s="34"/>
    </row>
    <row r="606" spans="2:18" x14ac:dyDescent="0.2">
      <c r="B606" s="8" t="s">
        <v>15</v>
      </c>
      <c r="J606" s="17"/>
    </row>
    <row r="607" spans="2:18" x14ac:dyDescent="0.2">
      <c r="B607" s="9" t="s">
        <v>10</v>
      </c>
      <c r="C607" s="8" t="s">
        <v>3</v>
      </c>
      <c r="D607" s="10">
        <v>1637.5757243009787</v>
      </c>
      <c r="E607" s="10">
        <v>526.8686723139009</v>
      </c>
      <c r="G607" s="11">
        <v>7.938095086460498</v>
      </c>
      <c r="H607" s="11">
        <v>13.117080596204936</v>
      </c>
      <c r="I607" s="6">
        <f>H607-G607</f>
        <v>5.1789855097444377</v>
      </c>
      <c r="J607" s="17">
        <f>IFERROR(I607/G607,0)</f>
        <v>0.65242170235248287</v>
      </c>
      <c r="K607" s="1">
        <f t="shared" ref="K607:L609" si="683">D607*G607</f>
        <v>12999.23181078059</v>
      </c>
      <c r="L607" s="1">
        <f t="shared" si="683"/>
        <v>6910.9788383569257</v>
      </c>
      <c r="N607" s="1">
        <f t="shared" ref="N607:N609" si="684">K607*$N$22</f>
        <v>380.54501537270107</v>
      </c>
      <c r="O607" s="1">
        <f t="shared" ref="O607:O609" si="685">L607*$O$22</f>
        <v>202.31492034028304</v>
      </c>
      <c r="P607" s="1"/>
      <c r="Q607" s="1">
        <f t="shared" ref="Q607:Q609" si="686">N607+K607</f>
        <v>13379.776826153291</v>
      </c>
      <c r="R607" s="1">
        <f t="shared" ref="R607:R609" si="687">O607+L607</f>
        <v>7113.2937586972084</v>
      </c>
    </row>
    <row r="608" spans="2:18" x14ac:dyDescent="0.2">
      <c r="B608" s="9" t="s">
        <v>11</v>
      </c>
      <c r="C608" s="8" t="s">
        <v>3</v>
      </c>
      <c r="D608" s="10">
        <v>0</v>
      </c>
      <c r="E608" s="10">
        <v>0</v>
      </c>
      <c r="G608" s="11">
        <v>7.8246937280824893</v>
      </c>
      <c r="H608" s="11">
        <v>13.048119938992409</v>
      </c>
      <c r="I608" s="6">
        <f>H608-G608</f>
        <v>5.2234262109099197</v>
      </c>
      <c r="J608" s="17">
        <f>IFERROR(I608/G608,0)</f>
        <v>0.66755663447417346</v>
      </c>
      <c r="K608" s="1">
        <f t="shared" si="683"/>
        <v>0</v>
      </c>
      <c r="L608" s="1">
        <f t="shared" si="683"/>
        <v>0</v>
      </c>
      <c r="N608" s="1">
        <f t="shared" si="684"/>
        <v>0</v>
      </c>
      <c r="O608" s="1">
        <f t="shared" si="685"/>
        <v>0</v>
      </c>
      <c r="P608" s="1"/>
      <c r="Q608" s="1">
        <f t="shared" si="686"/>
        <v>0</v>
      </c>
      <c r="R608" s="1">
        <f t="shared" si="687"/>
        <v>0</v>
      </c>
    </row>
    <row r="609" spans="2:18" x14ac:dyDescent="0.2">
      <c r="B609" s="9" t="s">
        <v>14</v>
      </c>
      <c r="C609" s="8" t="s">
        <v>3</v>
      </c>
      <c r="D609" s="10">
        <v>0</v>
      </c>
      <c r="E609" s="10">
        <v>0</v>
      </c>
      <c r="G609" s="11">
        <v>0</v>
      </c>
      <c r="H609" s="11">
        <v>0</v>
      </c>
      <c r="I609" s="6">
        <f>H609-G609</f>
        <v>0</v>
      </c>
      <c r="J609" s="17">
        <f>IFERROR(I609/G609,0)</f>
        <v>0</v>
      </c>
      <c r="K609" s="1">
        <f t="shared" si="683"/>
        <v>0</v>
      </c>
      <c r="L609" s="1">
        <f t="shared" si="683"/>
        <v>0</v>
      </c>
      <c r="N609" s="1">
        <f t="shared" si="684"/>
        <v>0</v>
      </c>
      <c r="O609" s="1">
        <f t="shared" si="685"/>
        <v>0</v>
      </c>
      <c r="P609" s="1"/>
      <c r="Q609" s="1">
        <f t="shared" si="686"/>
        <v>0</v>
      </c>
      <c r="R609" s="1">
        <f t="shared" si="687"/>
        <v>0</v>
      </c>
    </row>
    <row r="610" spans="2:18" x14ac:dyDescent="0.2">
      <c r="B610" s="8" t="s">
        <v>16</v>
      </c>
      <c r="J610" s="17"/>
    </row>
    <row r="611" spans="2:18" x14ac:dyDescent="0.2">
      <c r="B611" s="9" t="s">
        <v>10</v>
      </c>
      <c r="C611" s="8" t="s">
        <v>3</v>
      </c>
      <c r="D611" s="10">
        <v>1214.124523702402</v>
      </c>
      <c r="E611" s="10">
        <v>395.10143781851212</v>
      </c>
      <c r="G611" s="11">
        <v>7.938095086460498</v>
      </c>
      <c r="H611" s="11">
        <v>15.15112524266938</v>
      </c>
      <c r="I611" s="6">
        <f>H611-G611</f>
        <v>7.2130301562088821</v>
      </c>
      <c r="J611" s="17">
        <f>IFERROR(I611/G611,0)</f>
        <v>0.90866008502615281</v>
      </c>
      <c r="K611" s="1">
        <f t="shared" ref="K611:L613" si="688">D611*G611</f>
        <v>9637.8359159532301</v>
      </c>
      <c r="L611" s="1">
        <f t="shared" si="688"/>
        <v>5986.2313679470253</v>
      </c>
      <c r="N611" s="1">
        <f t="shared" ref="N611:N613" si="689">K611*$N$22</f>
        <v>282.14208886976957</v>
      </c>
      <c r="O611" s="1">
        <f t="shared" ref="O611:O613" si="690">L611*$O$22</f>
        <v>175.24347139118777</v>
      </c>
      <c r="P611" s="1"/>
      <c r="Q611" s="1">
        <f t="shared" ref="Q611:Q613" si="691">N611+K611</f>
        <v>9919.9780048230004</v>
      </c>
      <c r="R611" s="1">
        <f t="shared" ref="R611:R613" si="692">O611+L611</f>
        <v>6161.4748393382133</v>
      </c>
    </row>
    <row r="612" spans="2:18" x14ac:dyDescent="0.2">
      <c r="B612" s="9" t="s">
        <v>11</v>
      </c>
      <c r="C612" s="8" t="s">
        <v>3</v>
      </c>
      <c r="D612" s="10">
        <v>0</v>
      </c>
      <c r="E612" s="10">
        <v>0</v>
      </c>
      <c r="G612" s="11">
        <v>7.8246937280824893</v>
      </c>
      <c r="H612" s="11">
        <v>15.07147096696522</v>
      </c>
      <c r="I612" s="6">
        <f>H612-G612</f>
        <v>7.2467772388827312</v>
      </c>
      <c r="J612" s="17">
        <f>IFERROR(I612/G612,0)</f>
        <v>0.9261419667934554</v>
      </c>
      <c r="K612" s="1">
        <f t="shared" si="688"/>
        <v>0</v>
      </c>
      <c r="L612" s="1">
        <f t="shared" si="688"/>
        <v>0</v>
      </c>
      <c r="N612" s="1">
        <f t="shared" si="689"/>
        <v>0</v>
      </c>
      <c r="O612" s="1">
        <f t="shared" si="690"/>
        <v>0</v>
      </c>
      <c r="P612" s="1"/>
      <c r="Q612" s="1">
        <f t="shared" si="691"/>
        <v>0</v>
      </c>
      <c r="R612" s="1">
        <f t="shared" si="692"/>
        <v>0</v>
      </c>
    </row>
    <row r="613" spans="2:18" x14ac:dyDescent="0.2">
      <c r="B613" s="9" t="s">
        <v>14</v>
      </c>
      <c r="C613" s="8" t="s">
        <v>3</v>
      </c>
      <c r="D613" s="10">
        <v>0</v>
      </c>
      <c r="E613" s="10">
        <v>0</v>
      </c>
      <c r="G613" s="11">
        <v>0</v>
      </c>
      <c r="H613" s="11">
        <v>0</v>
      </c>
      <c r="I613" s="6">
        <f>H613-G613</f>
        <v>0</v>
      </c>
      <c r="J613" s="17">
        <f>IFERROR(I613/G613,0)</f>
        <v>0</v>
      </c>
      <c r="K613" s="1">
        <f t="shared" si="688"/>
        <v>0</v>
      </c>
      <c r="L613" s="1">
        <f t="shared" si="688"/>
        <v>0</v>
      </c>
      <c r="N613" s="1">
        <f t="shared" si="689"/>
        <v>0</v>
      </c>
      <c r="O613" s="1">
        <f t="shared" si="690"/>
        <v>0</v>
      </c>
      <c r="P613" s="1"/>
      <c r="Q613" s="1">
        <f t="shared" si="691"/>
        <v>0</v>
      </c>
      <c r="R613" s="1">
        <f t="shared" si="692"/>
        <v>0</v>
      </c>
    </row>
    <row r="614" spans="2:18" x14ac:dyDescent="0.2">
      <c r="B614" s="8" t="s">
        <v>63</v>
      </c>
      <c r="C614" s="8"/>
      <c r="D614" s="10"/>
      <c r="E614" s="10"/>
      <c r="G614" s="11"/>
      <c r="H614" s="11"/>
      <c r="I614" s="6"/>
      <c r="J614" s="17"/>
      <c r="K614" s="1"/>
      <c r="L614" s="1"/>
    </row>
    <row r="615" spans="2:18" x14ac:dyDescent="0.2">
      <c r="B615" s="9" t="s">
        <v>11</v>
      </c>
      <c r="C615" s="8" t="s">
        <v>64</v>
      </c>
      <c r="D615" s="10">
        <v>0</v>
      </c>
      <c r="E615" s="10">
        <v>0</v>
      </c>
      <c r="G615" s="11">
        <v>0.25</v>
      </c>
      <c r="H615" s="11">
        <v>0.25</v>
      </c>
      <c r="I615" s="6">
        <f>H615-G615</f>
        <v>0</v>
      </c>
      <c r="J615" s="17">
        <f>IFERROR(I615/G615,0)</f>
        <v>0</v>
      </c>
      <c r="K615" s="1">
        <f t="shared" ref="K615:K617" si="693">D615*G615</f>
        <v>0</v>
      </c>
      <c r="L615" s="1">
        <f t="shared" ref="L615:L617" si="694">E615*H615</f>
        <v>0</v>
      </c>
      <c r="N615" s="1">
        <f t="shared" ref="N615:N617" si="695">K615*$N$22</f>
        <v>0</v>
      </c>
      <c r="O615" s="1">
        <f t="shared" ref="O615:O617" si="696">L615*$O$22</f>
        <v>0</v>
      </c>
      <c r="P615" s="1"/>
      <c r="Q615" s="1">
        <f t="shared" ref="Q615:Q617" si="697">N615+K615</f>
        <v>0</v>
      </c>
      <c r="R615" s="1">
        <f t="shared" ref="R615:R617" si="698">O615+L615</f>
        <v>0</v>
      </c>
    </row>
    <row r="616" spans="2:18" x14ac:dyDescent="0.2">
      <c r="B616" s="9" t="s">
        <v>13</v>
      </c>
      <c r="C616" s="8" t="s">
        <v>64</v>
      </c>
      <c r="D616" s="10">
        <v>0</v>
      </c>
      <c r="E616" s="10">
        <v>0</v>
      </c>
      <c r="G616" s="11">
        <v>0.25</v>
      </c>
      <c r="H616" s="11">
        <v>0.25</v>
      </c>
      <c r="I616" s="6">
        <f>H616-G616</f>
        <v>0</v>
      </c>
      <c r="J616" s="17">
        <f>IFERROR(I616/G616,0)</f>
        <v>0</v>
      </c>
      <c r="K616" s="1">
        <f t="shared" si="693"/>
        <v>0</v>
      </c>
      <c r="L616" s="1">
        <f t="shared" si="694"/>
        <v>0</v>
      </c>
      <c r="N616" s="1">
        <f t="shared" si="695"/>
        <v>0</v>
      </c>
      <c r="O616" s="1">
        <f t="shared" si="696"/>
        <v>0</v>
      </c>
      <c r="P616" s="1"/>
      <c r="Q616" s="1">
        <f t="shared" si="697"/>
        <v>0</v>
      </c>
      <c r="R616" s="1">
        <f t="shared" si="698"/>
        <v>0</v>
      </c>
    </row>
    <row r="617" spans="2:18" x14ac:dyDescent="0.2">
      <c r="B617" s="9" t="s">
        <v>14</v>
      </c>
      <c r="C617" s="8" t="s">
        <v>64</v>
      </c>
      <c r="D617" s="10">
        <v>0</v>
      </c>
      <c r="E617" s="10">
        <v>0</v>
      </c>
      <c r="G617" s="11">
        <v>0</v>
      </c>
      <c r="H617" s="11">
        <v>0</v>
      </c>
      <c r="I617" s="6">
        <f>H617-G617</f>
        <v>0</v>
      </c>
      <c r="J617" s="17">
        <f>IFERROR(I617/G617,0)</f>
        <v>0</v>
      </c>
      <c r="K617" s="1">
        <f t="shared" si="693"/>
        <v>0</v>
      </c>
      <c r="L617" s="1">
        <f t="shared" si="694"/>
        <v>0</v>
      </c>
      <c r="N617" s="1">
        <f t="shared" si="695"/>
        <v>0</v>
      </c>
      <c r="O617" s="1">
        <f t="shared" si="696"/>
        <v>0</v>
      </c>
      <c r="P617" s="1"/>
      <c r="Q617" s="1">
        <f t="shared" si="697"/>
        <v>0</v>
      </c>
      <c r="R617" s="1">
        <f t="shared" si="698"/>
        <v>0</v>
      </c>
    </row>
    <row r="618" spans="2:18" x14ac:dyDescent="0.2">
      <c r="B618" s="8" t="s">
        <v>49</v>
      </c>
      <c r="H618" s="39"/>
      <c r="J618" s="17"/>
    </row>
    <row r="619" spans="2:18" x14ac:dyDescent="0.2">
      <c r="B619" s="9" t="s">
        <v>10</v>
      </c>
      <c r="C619" s="8" t="s">
        <v>6</v>
      </c>
      <c r="D619" s="10">
        <v>180882.62653922173</v>
      </c>
      <c r="E619" s="10">
        <v>55431.958665649181</v>
      </c>
      <c r="G619" s="38">
        <v>0</v>
      </c>
      <c r="H619" s="38">
        <v>0</v>
      </c>
      <c r="I619" s="29">
        <f t="shared" ref="I619" si="699">H619-G619</f>
        <v>0</v>
      </c>
      <c r="J619" s="17">
        <f t="shared" ref="J619" si="700">IFERROR(I619/G619,0)</f>
        <v>0</v>
      </c>
      <c r="K619" s="1">
        <f t="shared" ref="K619" si="701">D619*G619</f>
        <v>0</v>
      </c>
      <c r="L619" s="1">
        <f t="shared" ref="L619" si="702">E619*H619</f>
        <v>0</v>
      </c>
      <c r="N619" s="1">
        <f t="shared" ref="N619:N621" si="703">K619*$N$22</f>
        <v>0</v>
      </c>
      <c r="O619" s="1">
        <f t="shared" ref="O619:O621" si="704">L619*$O$22</f>
        <v>0</v>
      </c>
      <c r="P619" s="1"/>
      <c r="Q619" s="1">
        <f t="shared" ref="Q619:Q621" si="705">N619+K619</f>
        <v>0</v>
      </c>
      <c r="R619" s="1">
        <f t="shared" ref="R619:R621" si="706">O619+L619</f>
        <v>0</v>
      </c>
    </row>
    <row r="620" spans="2:18" x14ac:dyDescent="0.2">
      <c r="B620" s="9" t="s">
        <v>11</v>
      </c>
      <c r="C620" s="8" t="s">
        <v>6</v>
      </c>
      <c r="D620" s="10">
        <v>0</v>
      </c>
      <c r="E620" s="10">
        <v>0</v>
      </c>
      <c r="G620" s="38">
        <v>0</v>
      </c>
      <c r="H620" s="38">
        <v>0</v>
      </c>
      <c r="I620" s="29">
        <f t="shared" ref="I620:I621" si="707">H620-G620</f>
        <v>0</v>
      </c>
      <c r="J620" s="17">
        <f t="shared" ref="J620:J621" si="708">IFERROR(I620/G620,0)</f>
        <v>0</v>
      </c>
      <c r="K620" s="1">
        <f t="shared" ref="K620:K621" si="709">D620*G620</f>
        <v>0</v>
      </c>
      <c r="L620" s="1">
        <f t="shared" ref="L620:L621" si="710">E620*H620</f>
        <v>0</v>
      </c>
      <c r="N620" s="1">
        <f t="shared" si="703"/>
        <v>0</v>
      </c>
      <c r="O620" s="1">
        <f t="shared" si="704"/>
        <v>0</v>
      </c>
      <c r="P620" s="1"/>
      <c r="Q620" s="1">
        <f t="shared" si="705"/>
        <v>0</v>
      </c>
      <c r="R620" s="1">
        <f t="shared" si="706"/>
        <v>0</v>
      </c>
    </row>
    <row r="621" spans="2:18" x14ac:dyDescent="0.2">
      <c r="B621" s="9" t="s">
        <v>14</v>
      </c>
      <c r="C621" s="8" t="s">
        <v>6</v>
      </c>
      <c r="D621" s="10">
        <v>0</v>
      </c>
      <c r="E621" s="10">
        <v>0</v>
      </c>
      <c r="G621" s="38">
        <v>0</v>
      </c>
      <c r="H621" s="38">
        <v>0</v>
      </c>
      <c r="I621" s="29">
        <f t="shared" si="707"/>
        <v>0</v>
      </c>
      <c r="J621" s="17">
        <f t="shared" si="708"/>
        <v>0</v>
      </c>
      <c r="K621" s="1">
        <f t="shared" si="709"/>
        <v>0</v>
      </c>
      <c r="L621" s="1">
        <f t="shared" si="710"/>
        <v>0</v>
      </c>
      <c r="N621" s="1">
        <f t="shared" si="703"/>
        <v>0</v>
      </c>
      <c r="O621" s="1">
        <f t="shared" si="704"/>
        <v>0</v>
      </c>
      <c r="P621" s="1"/>
      <c r="Q621" s="1">
        <f t="shared" si="705"/>
        <v>0</v>
      </c>
      <c r="R621" s="1">
        <f t="shared" si="706"/>
        <v>0</v>
      </c>
    </row>
    <row r="622" spans="2:18" x14ac:dyDescent="0.2">
      <c r="B622" s="8" t="s">
        <v>59</v>
      </c>
      <c r="C622" s="8"/>
      <c r="D622" s="12"/>
      <c r="E622" s="12"/>
      <c r="G622" s="38"/>
      <c r="H622" s="39"/>
      <c r="J622" s="17"/>
    </row>
    <row r="623" spans="2:18" x14ac:dyDescent="0.2">
      <c r="B623" s="9" t="s">
        <v>10</v>
      </c>
      <c r="C623" s="8" t="s">
        <v>6</v>
      </c>
      <c r="D623" s="10">
        <v>173615.3056785324</v>
      </c>
      <c r="E623" s="10">
        <v>56657.131695523181</v>
      </c>
      <c r="G623" s="38">
        <v>0</v>
      </c>
      <c r="H623" s="38">
        <v>0</v>
      </c>
      <c r="I623" s="29">
        <f t="shared" ref="I623:I625" si="711">H623-G623</f>
        <v>0</v>
      </c>
      <c r="J623" s="17">
        <f t="shared" ref="J623:J625" si="712">IFERROR(I623/G623,0)</f>
        <v>0</v>
      </c>
      <c r="K623" s="1">
        <f t="shared" ref="K623:K625" si="713">D623*G623</f>
        <v>0</v>
      </c>
      <c r="L623" s="1">
        <f t="shared" ref="L623:L625" si="714">E623*H623</f>
        <v>0</v>
      </c>
      <c r="N623" s="1">
        <f t="shared" ref="N623:N625" si="715">K623*$N$22</f>
        <v>0</v>
      </c>
      <c r="O623" s="1">
        <f t="shared" ref="O623:O625" si="716">L623*$O$22</f>
        <v>0</v>
      </c>
      <c r="P623" s="1"/>
      <c r="Q623" s="1">
        <f t="shared" ref="Q623:Q625" si="717">N623+K623</f>
        <v>0</v>
      </c>
      <c r="R623" s="1">
        <f t="shared" ref="R623:R625" si="718">O623+L623</f>
        <v>0</v>
      </c>
    </row>
    <row r="624" spans="2:18" x14ac:dyDescent="0.2">
      <c r="B624" s="9" t="s">
        <v>11</v>
      </c>
      <c r="C624" s="8" t="s">
        <v>6</v>
      </c>
      <c r="D624" s="10">
        <v>0</v>
      </c>
      <c r="E624" s="10">
        <v>0</v>
      </c>
      <c r="G624" s="38">
        <v>0</v>
      </c>
      <c r="H624" s="38">
        <v>0</v>
      </c>
      <c r="I624" s="29">
        <f t="shared" si="711"/>
        <v>0</v>
      </c>
      <c r="J624" s="17">
        <f t="shared" si="712"/>
        <v>0</v>
      </c>
      <c r="K624" s="1">
        <f t="shared" si="713"/>
        <v>0</v>
      </c>
      <c r="L624" s="1">
        <f t="shared" si="714"/>
        <v>0</v>
      </c>
      <c r="N624" s="1">
        <f t="shared" si="715"/>
        <v>0</v>
      </c>
      <c r="O624" s="1">
        <f t="shared" si="716"/>
        <v>0</v>
      </c>
      <c r="P624" s="1"/>
      <c r="Q624" s="1">
        <f t="shared" si="717"/>
        <v>0</v>
      </c>
      <c r="R624" s="1">
        <f t="shared" si="718"/>
        <v>0</v>
      </c>
    </row>
    <row r="625" spans="2:18" x14ac:dyDescent="0.2">
      <c r="B625" s="9" t="s">
        <v>14</v>
      </c>
      <c r="C625" s="8" t="s">
        <v>6</v>
      </c>
      <c r="D625" s="10">
        <v>0</v>
      </c>
      <c r="E625" s="10">
        <v>0</v>
      </c>
      <c r="G625" s="38">
        <v>0</v>
      </c>
      <c r="H625" s="38">
        <v>0</v>
      </c>
      <c r="I625" s="29">
        <f t="shared" si="711"/>
        <v>0</v>
      </c>
      <c r="J625" s="17">
        <f t="shared" si="712"/>
        <v>0</v>
      </c>
      <c r="K625" s="1">
        <f t="shared" si="713"/>
        <v>0</v>
      </c>
      <c r="L625" s="1">
        <f t="shared" si="714"/>
        <v>0</v>
      </c>
      <c r="N625" s="1">
        <f t="shared" si="715"/>
        <v>0</v>
      </c>
      <c r="O625" s="1">
        <f t="shared" si="716"/>
        <v>0</v>
      </c>
      <c r="P625" s="1"/>
      <c r="Q625" s="1">
        <f t="shared" si="717"/>
        <v>0</v>
      </c>
      <c r="R625" s="1">
        <f t="shared" si="718"/>
        <v>0</v>
      </c>
    </row>
    <row r="626" spans="2:18" x14ac:dyDescent="0.2">
      <c r="B626" s="8" t="s">
        <v>50</v>
      </c>
      <c r="C626" s="8"/>
      <c r="D626" s="12"/>
      <c r="E626" s="12"/>
      <c r="G626" s="38"/>
      <c r="H626" s="39"/>
      <c r="J626" s="17"/>
    </row>
    <row r="627" spans="2:18" x14ac:dyDescent="0.2">
      <c r="B627" s="9" t="s">
        <v>10</v>
      </c>
      <c r="C627" s="8" t="s">
        <v>6</v>
      </c>
      <c r="D627" s="10">
        <v>292144.99323276762</v>
      </c>
      <c r="E627" s="10">
        <v>86809.909638827623</v>
      </c>
      <c r="G627" s="38">
        <v>0</v>
      </c>
      <c r="H627" s="38">
        <v>0</v>
      </c>
      <c r="I627" s="29">
        <f t="shared" ref="I627:I629" si="719">H627-G627</f>
        <v>0</v>
      </c>
      <c r="J627" s="17">
        <f t="shared" ref="J627:J629" si="720">IFERROR(I627/G627,0)</f>
        <v>0</v>
      </c>
      <c r="K627" s="1">
        <f t="shared" ref="K627:K629" si="721">D627*G627</f>
        <v>0</v>
      </c>
      <c r="L627" s="1">
        <f t="shared" ref="L627:L629" si="722">E627*H627</f>
        <v>0</v>
      </c>
      <c r="N627" s="1">
        <f t="shared" ref="N627:N629" si="723">K627*$N$22</f>
        <v>0</v>
      </c>
      <c r="O627" s="1">
        <f t="shared" ref="O627:O629" si="724">L627*$O$22</f>
        <v>0</v>
      </c>
      <c r="P627" s="1"/>
      <c r="Q627" s="1">
        <f t="shared" ref="Q627:Q629" si="725">N627+K627</f>
        <v>0</v>
      </c>
      <c r="R627" s="1">
        <f t="shared" ref="R627:R629" si="726">O627+L627</f>
        <v>0</v>
      </c>
    </row>
    <row r="628" spans="2:18" x14ac:dyDescent="0.2">
      <c r="B628" s="9" t="s">
        <v>11</v>
      </c>
      <c r="C628" s="8" t="s">
        <v>6</v>
      </c>
      <c r="D628" s="10">
        <v>0</v>
      </c>
      <c r="E628" s="10">
        <v>0</v>
      </c>
      <c r="G628" s="38">
        <v>0</v>
      </c>
      <c r="H628" s="38">
        <v>0</v>
      </c>
      <c r="I628" s="29">
        <f t="shared" si="719"/>
        <v>0</v>
      </c>
      <c r="J628" s="17">
        <f t="shared" si="720"/>
        <v>0</v>
      </c>
      <c r="K628" s="1">
        <f t="shared" si="721"/>
        <v>0</v>
      </c>
      <c r="L628" s="1">
        <f t="shared" si="722"/>
        <v>0</v>
      </c>
      <c r="N628" s="1">
        <f t="shared" si="723"/>
        <v>0</v>
      </c>
      <c r="O628" s="1">
        <f t="shared" si="724"/>
        <v>0</v>
      </c>
      <c r="P628" s="1"/>
      <c r="Q628" s="1">
        <f t="shared" si="725"/>
        <v>0</v>
      </c>
      <c r="R628" s="1">
        <f t="shared" si="726"/>
        <v>0</v>
      </c>
    </row>
    <row r="629" spans="2:18" x14ac:dyDescent="0.2">
      <c r="B629" s="9" t="s">
        <v>14</v>
      </c>
      <c r="C629" s="8" t="s">
        <v>6</v>
      </c>
      <c r="D629" s="10">
        <v>0</v>
      </c>
      <c r="E629" s="10">
        <v>0</v>
      </c>
      <c r="G629" s="38">
        <v>0</v>
      </c>
      <c r="H629" s="38">
        <v>0</v>
      </c>
      <c r="I629" s="29">
        <f t="shared" si="719"/>
        <v>0</v>
      </c>
      <c r="J629" s="17">
        <f t="shared" si="720"/>
        <v>0</v>
      </c>
      <c r="K629" s="1">
        <f t="shared" si="721"/>
        <v>0</v>
      </c>
      <c r="L629" s="1">
        <f t="shared" si="722"/>
        <v>0</v>
      </c>
      <c r="N629" s="1">
        <f t="shared" si="723"/>
        <v>0</v>
      </c>
      <c r="O629" s="1">
        <f t="shared" si="724"/>
        <v>0</v>
      </c>
      <c r="P629" s="1"/>
      <c r="Q629" s="1">
        <f t="shared" si="725"/>
        <v>0</v>
      </c>
      <c r="R629" s="1">
        <f t="shared" si="726"/>
        <v>0</v>
      </c>
    </row>
    <row r="630" spans="2:18" x14ac:dyDescent="0.2">
      <c r="B630" s="8" t="s">
        <v>52</v>
      </c>
      <c r="C630" s="8"/>
      <c r="D630" s="12"/>
      <c r="E630" s="12"/>
      <c r="G630" s="38"/>
      <c r="H630" s="39"/>
      <c r="J630" s="17"/>
    </row>
    <row r="631" spans="2:18" x14ac:dyDescent="0.2">
      <c r="B631" s="9" t="s">
        <v>10</v>
      </c>
      <c r="C631" s="8" t="s">
        <v>6</v>
      </c>
      <c r="D631" s="10">
        <v>54768.97038690847</v>
      </c>
      <c r="E631" s="10">
        <v>18663.253082869935</v>
      </c>
      <c r="G631" s="38">
        <v>0</v>
      </c>
      <c r="H631" s="38">
        <v>0</v>
      </c>
      <c r="I631" s="29">
        <f t="shared" ref="I631:I633" si="727">H631-G631</f>
        <v>0</v>
      </c>
      <c r="J631" s="17">
        <f t="shared" ref="J631:J633" si="728">IFERROR(I631/G631,0)</f>
        <v>0</v>
      </c>
      <c r="K631" s="1">
        <f t="shared" ref="K631:K633" si="729">D631*G631</f>
        <v>0</v>
      </c>
      <c r="L631" s="1">
        <f t="shared" ref="L631:L633" si="730">E631*H631</f>
        <v>0</v>
      </c>
      <c r="N631" s="1">
        <f t="shared" ref="N631:N633" si="731">K631*$N$22</f>
        <v>0</v>
      </c>
      <c r="O631" s="1">
        <f t="shared" ref="O631:O633" si="732">L631*$O$22</f>
        <v>0</v>
      </c>
      <c r="P631" s="1"/>
      <c r="Q631" s="1">
        <f t="shared" ref="Q631:Q633" si="733">N631+K631</f>
        <v>0</v>
      </c>
      <c r="R631" s="1">
        <f t="shared" ref="R631:R633" si="734">O631+L631</f>
        <v>0</v>
      </c>
    </row>
    <row r="632" spans="2:18" x14ac:dyDescent="0.2">
      <c r="B632" s="9" t="s">
        <v>11</v>
      </c>
      <c r="C632" s="8" t="s">
        <v>6</v>
      </c>
      <c r="D632" s="10">
        <v>0</v>
      </c>
      <c r="E632" s="10">
        <v>0</v>
      </c>
      <c r="G632" s="38">
        <v>0</v>
      </c>
      <c r="H632" s="38">
        <v>0</v>
      </c>
      <c r="I632" s="29">
        <f t="shared" si="727"/>
        <v>0</v>
      </c>
      <c r="J632" s="17">
        <f t="shared" si="728"/>
        <v>0</v>
      </c>
      <c r="K632" s="1">
        <f t="shared" si="729"/>
        <v>0</v>
      </c>
      <c r="L632" s="1">
        <f t="shared" si="730"/>
        <v>0</v>
      </c>
      <c r="N632" s="1">
        <f t="shared" si="731"/>
        <v>0</v>
      </c>
      <c r="O632" s="1">
        <f t="shared" si="732"/>
        <v>0</v>
      </c>
      <c r="P632" s="1"/>
      <c r="Q632" s="1">
        <f t="shared" si="733"/>
        <v>0</v>
      </c>
      <c r="R632" s="1">
        <f t="shared" si="734"/>
        <v>0</v>
      </c>
    </row>
    <row r="633" spans="2:18" x14ac:dyDescent="0.2">
      <c r="B633" s="9" t="s">
        <v>14</v>
      </c>
      <c r="C633" s="8" t="s">
        <v>6</v>
      </c>
      <c r="D633" s="10">
        <v>0</v>
      </c>
      <c r="E633" s="10">
        <v>0</v>
      </c>
      <c r="G633" s="38">
        <v>0</v>
      </c>
      <c r="H633" s="38">
        <v>0</v>
      </c>
      <c r="I633" s="29">
        <f t="shared" si="727"/>
        <v>0</v>
      </c>
      <c r="J633" s="17">
        <f t="shared" si="728"/>
        <v>0</v>
      </c>
      <c r="K633" s="1">
        <f t="shared" si="729"/>
        <v>0</v>
      </c>
      <c r="L633" s="1">
        <f t="shared" si="730"/>
        <v>0</v>
      </c>
      <c r="N633" s="1">
        <f t="shared" si="731"/>
        <v>0</v>
      </c>
      <c r="O633" s="1">
        <f t="shared" si="732"/>
        <v>0</v>
      </c>
      <c r="P633" s="1"/>
      <c r="Q633" s="1">
        <f t="shared" si="733"/>
        <v>0</v>
      </c>
      <c r="R633" s="1">
        <f t="shared" si="734"/>
        <v>0</v>
      </c>
    </row>
    <row r="634" spans="2:18" x14ac:dyDescent="0.2">
      <c r="B634" s="8" t="s">
        <v>60</v>
      </c>
      <c r="C634" s="8"/>
      <c r="D634" s="12"/>
      <c r="E634" s="12"/>
      <c r="G634" s="38"/>
      <c r="H634" s="39"/>
      <c r="J634" s="17"/>
    </row>
    <row r="635" spans="2:18" x14ac:dyDescent="0.2">
      <c r="B635" s="9" t="s">
        <v>10</v>
      </c>
      <c r="C635" s="8" t="s">
        <v>6</v>
      </c>
      <c r="D635" s="10">
        <v>242640.24298929528</v>
      </c>
      <c r="E635" s="10">
        <v>85624.888307198024</v>
      </c>
      <c r="G635" s="38">
        <v>0</v>
      </c>
      <c r="H635" s="38">
        <v>0</v>
      </c>
      <c r="I635" s="29">
        <f t="shared" ref="I635:I637" si="735">H635-G635</f>
        <v>0</v>
      </c>
      <c r="J635" s="17">
        <f t="shared" ref="J635:J637" si="736">IFERROR(I635/G635,0)</f>
        <v>0</v>
      </c>
      <c r="K635" s="1">
        <f t="shared" ref="K635:K637" si="737">D635*G635</f>
        <v>0</v>
      </c>
      <c r="L635" s="1">
        <f t="shared" ref="L635:L637" si="738">E635*H635</f>
        <v>0</v>
      </c>
      <c r="N635" s="1">
        <f t="shared" ref="N635:N637" si="739">K635*$N$22</f>
        <v>0</v>
      </c>
      <c r="O635" s="1">
        <f t="shared" ref="O635:O637" si="740">L635*$O$22</f>
        <v>0</v>
      </c>
      <c r="P635" s="1"/>
      <c r="Q635" s="1">
        <f t="shared" ref="Q635:Q637" si="741">N635+K635</f>
        <v>0</v>
      </c>
      <c r="R635" s="1">
        <f t="shared" ref="R635:R637" si="742">O635+L635</f>
        <v>0</v>
      </c>
    </row>
    <row r="636" spans="2:18" x14ac:dyDescent="0.2">
      <c r="B636" s="9" t="s">
        <v>11</v>
      </c>
      <c r="C636" s="8" t="s">
        <v>6</v>
      </c>
      <c r="D636" s="10">
        <v>0</v>
      </c>
      <c r="E636" s="10">
        <v>0</v>
      </c>
      <c r="G636" s="38">
        <v>0</v>
      </c>
      <c r="H636" s="38">
        <v>0</v>
      </c>
      <c r="I636" s="29">
        <f t="shared" si="735"/>
        <v>0</v>
      </c>
      <c r="J636" s="17">
        <f t="shared" si="736"/>
        <v>0</v>
      </c>
      <c r="K636" s="1">
        <f t="shared" si="737"/>
        <v>0</v>
      </c>
      <c r="L636" s="1">
        <f t="shared" si="738"/>
        <v>0</v>
      </c>
      <c r="N636" s="1">
        <f t="shared" si="739"/>
        <v>0</v>
      </c>
      <c r="O636" s="1">
        <f t="shared" si="740"/>
        <v>0</v>
      </c>
      <c r="P636" s="1"/>
      <c r="Q636" s="1">
        <f t="shared" si="741"/>
        <v>0</v>
      </c>
      <c r="R636" s="1">
        <f t="shared" si="742"/>
        <v>0</v>
      </c>
    </row>
    <row r="637" spans="2:18" x14ac:dyDescent="0.2">
      <c r="B637" s="9" t="s">
        <v>14</v>
      </c>
      <c r="C637" s="8" t="s">
        <v>6</v>
      </c>
      <c r="D637" s="10">
        <v>0</v>
      </c>
      <c r="E637" s="10">
        <v>0</v>
      </c>
      <c r="G637" s="38">
        <v>0</v>
      </c>
      <c r="H637" s="38">
        <v>0</v>
      </c>
      <c r="I637" s="29">
        <f t="shared" si="735"/>
        <v>0</v>
      </c>
      <c r="J637" s="17">
        <f t="shared" si="736"/>
        <v>0</v>
      </c>
      <c r="K637" s="1">
        <f t="shared" si="737"/>
        <v>0</v>
      </c>
      <c r="L637" s="1">
        <f t="shared" si="738"/>
        <v>0</v>
      </c>
      <c r="N637" s="1">
        <f t="shared" si="739"/>
        <v>0</v>
      </c>
      <c r="O637" s="1">
        <f t="shared" si="740"/>
        <v>0</v>
      </c>
      <c r="P637" s="1"/>
      <c r="Q637" s="1">
        <f t="shared" si="741"/>
        <v>0</v>
      </c>
      <c r="R637" s="1">
        <f t="shared" si="742"/>
        <v>0</v>
      </c>
    </row>
    <row r="638" spans="2:18" x14ac:dyDescent="0.2">
      <c r="B638" s="8" t="s">
        <v>53</v>
      </c>
      <c r="C638" s="8"/>
      <c r="D638" s="12"/>
      <c r="E638" s="12"/>
      <c r="G638" s="38"/>
      <c r="H638" s="39"/>
      <c r="J638" s="17"/>
    </row>
    <row r="639" spans="2:18" x14ac:dyDescent="0.2">
      <c r="B639" s="9" t="s">
        <v>10</v>
      </c>
      <c r="C639" s="8" t="s">
        <v>6</v>
      </c>
      <c r="D639" s="10">
        <v>287825.17697761167</v>
      </c>
      <c r="E639" s="10">
        <v>95028.858609932053</v>
      </c>
      <c r="G639" s="38">
        <v>0</v>
      </c>
      <c r="H639" s="38">
        <v>0</v>
      </c>
      <c r="I639" s="29">
        <f t="shared" ref="I639:I641" si="743">H639-G639</f>
        <v>0</v>
      </c>
      <c r="J639" s="17">
        <f t="shared" ref="J639:J641" si="744">IFERROR(I639/G639,0)</f>
        <v>0</v>
      </c>
      <c r="K639" s="1">
        <f t="shared" ref="K639:K641" si="745">D639*G639</f>
        <v>0</v>
      </c>
      <c r="L639" s="1">
        <f t="shared" ref="L639:L641" si="746">E639*H639</f>
        <v>0</v>
      </c>
      <c r="N639" s="1">
        <f t="shared" ref="N639:N641" si="747">K639*$N$22</f>
        <v>0</v>
      </c>
      <c r="O639" s="1">
        <f t="shared" ref="O639:O641" si="748">L639*$O$22</f>
        <v>0</v>
      </c>
      <c r="P639" s="1"/>
      <c r="Q639" s="1">
        <f t="shared" ref="Q639:Q641" si="749">N639+K639</f>
        <v>0</v>
      </c>
      <c r="R639" s="1">
        <f t="shared" ref="R639:R641" si="750">O639+L639</f>
        <v>0</v>
      </c>
    </row>
    <row r="640" spans="2:18" x14ac:dyDescent="0.2">
      <c r="B640" s="9" t="s">
        <v>11</v>
      </c>
      <c r="C640" s="8" t="s">
        <v>6</v>
      </c>
      <c r="D640" s="10">
        <v>0</v>
      </c>
      <c r="E640" s="10">
        <v>0</v>
      </c>
      <c r="G640" s="38">
        <v>0</v>
      </c>
      <c r="H640" s="38">
        <v>0</v>
      </c>
      <c r="I640" s="29">
        <f t="shared" si="743"/>
        <v>0</v>
      </c>
      <c r="J640" s="17">
        <f t="shared" si="744"/>
        <v>0</v>
      </c>
      <c r="K640" s="1">
        <f t="shared" si="745"/>
        <v>0</v>
      </c>
      <c r="L640" s="1">
        <f t="shared" si="746"/>
        <v>0</v>
      </c>
      <c r="N640" s="1">
        <f t="shared" si="747"/>
        <v>0</v>
      </c>
      <c r="O640" s="1">
        <f t="shared" si="748"/>
        <v>0</v>
      </c>
      <c r="P640" s="1"/>
      <c r="Q640" s="1">
        <f t="shared" si="749"/>
        <v>0</v>
      </c>
      <c r="R640" s="1">
        <f t="shared" si="750"/>
        <v>0</v>
      </c>
    </row>
    <row r="641" spans="2:18" x14ac:dyDescent="0.2">
      <c r="B641" s="9" t="s">
        <v>14</v>
      </c>
      <c r="C641" s="8" t="s">
        <v>6</v>
      </c>
      <c r="D641" s="10">
        <v>0</v>
      </c>
      <c r="E641" s="10">
        <v>0</v>
      </c>
      <c r="G641" s="38">
        <v>0</v>
      </c>
      <c r="H641" s="38">
        <v>0</v>
      </c>
      <c r="I641" s="29">
        <f t="shared" si="743"/>
        <v>0</v>
      </c>
      <c r="J641" s="17">
        <f t="shared" si="744"/>
        <v>0</v>
      </c>
      <c r="K641" s="1">
        <f t="shared" si="745"/>
        <v>0</v>
      </c>
      <c r="L641" s="1">
        <f t="shared" si="746"/>
        <v>0</v>
      </c>
      <c r="N641" s="1">
        <f t="shared" si="747"/>
        <v>0</v>
      </c>
      <c r="O641" s="1">
        <f t="shared" si="748"/>
        <v>0</v>
      </c>
      <c r="P641" s="1"/>
      <c r="Q641" s="1">
        <f t="shared" si="749"/>
        <v>0</v>
      </c>
      <c r="R641" s="1">
        <f t="shared" si="750"/>
        <v>0</v>
      </c>
    </row>
    <row r="642" spans="2:18" x14ac:dyDescent="0.2">
      <c r="H642" s="39"/>
      <c r="J642" s="17"/>
    </row>
    <row r="643" spans="2:18" x14ac:dyDescent="0.2">
      <c r="H643" s="39"/>
      <c r="J643" s="17"/>
    </row>
    <row r="644" spans="2:18" x14ac:dyDescent="0.2">
      <c r="H644" s="39"/>
      <c r="J644" s="17"/>
    </row>
    <row r="645" spans="2:18" x14ac:dyDescent="0.2">
      <c r="B645" s="7" t="s">
        <v>22</v>
      </c>
      <c r="H645" s="39"/>
      <c r="J645" s="17"/>
    </row>
    <row r="646" spans="2:18" x14ac:dyDescent="0.2">
      <c r="B646" s="8" t="s">
        <v>0</v>
      </c>
      <c r="H646" s="39"/>
      <c r="J646" s="17"/>
    </row>
    <row r="647" spans="2:18" x14ac:dyDescent="0.2">
      <c r="B647" s="9" t="s">
        <v>61</v>
      </c>
      <c r="H647" s="39"/>
      <c r="J647" s="17"/>
    </row>
    <row r="648" spans="2:18" x14ac:dyDescent="0.2">
      <c r="B648" s="42" t="s">
        <v>11</v>
      </c>
      <c r="C648" s="8" t="s">
        <v>1</v>
      </c>
      <c r="D648" s="10">
        <v>104.91120000000001</v>
      </c>
      <c r="E648" s="10">
        <v>100.03278688524591</v>
      </c>
      <c r="G648" s="11">
        <v>37.354893986526406</v>
      </c>
      <c r="H648" s="11">
        <v>44.825872783831684</v>
      </c>
      <c r="I648" s="6">
        <f t="shared" ref="I648:I651" si="751">H648-G648</f>
        <v>7.4709787973052784</v>
      </c>
      <c r="J648" s="17">
        <f t="shared" ref="J648:J651" si="752">IFERROR(I648/G648,0)</f>
        <v>0.19999999999999993</v>
      </c>
      <c r="K648" s="1">
        <f t="shared" ref="K648:K651" si="753">D648*G648</f>
        <v>3918.9467539992693</v>
      </c>
      <c r="L648" s="1">
        <f t="shared" ref="L648:L651" si="754">E648*H648</f>
        <v>4484.0569791301796</v>
      </c>
      <c r="N648" s="1">
        <f t="shared" ref="N648:N653" si="755">K648*$N$22</f>
        <v>114.72490639859555</v>
      </c>
      <c r="O648" s="1">
        <f t="shared" ref="O648:O653" si="756">L648*$O$22</f>
        <v>131.26818237367021</v>
      </c>
      <c r="P648" s="1"/>
      <c r="Q648" s="1">
        <f t="shared" ref="Q648:Q653" si="757">N648+K648</f>
        <v>4033.6716603978648</v>
      </c>
      <c r="R648" s="1">
        <f t="shared" ref="R648:R653" si="758">O648+L648</f>
        <v>4615.3251615038498</v>
      </c>
    </row>
    <row r="649" spans="2:18" x14ac:dyDescent="0.2">
      <c r="B649" s="42" t="s">
        <v>13</v>
      </c>
      <c r="C649" s="8" t="s">
        <v>1</v>
      </c>
      <c r="D649" s="10">
        <v>24.688800000000001</v>
      </c>
      <c r="E649" s="10">
        <v>41.606557377049178</v>
      </c>
      <c r="G649" s="11">
        <v>16630.12</v>
      </c>
      <c r="H649" s="11">
        <v>17129.0236</v>
      </c>
      <c r="I649" s="6">
        <f t="shared" si="751"/>
        <v>498.90360000000146</v>
      </c>
      <c r="J649" s="17">
        <f t="shared" si="752"/>
        <v>3.0000000000000089E-2</v>
      </c>
      <c r="K649" s="1">
        <f t="shared" si="753"/>
        <v>410577.70665599999</v>
      </c>
      <c r="L649" s="1">
        <f t="shared" si="754"/>
        <v>712679.70322622953</v>
      </c>
      <c r="N649" s="1">
        <f t="shared" si="755"/>
        <v>12019.425606482329</v>
      </c>
      <c r="O649" s="1">
        <f t="shared" si="756"/>
        <v>20863.287351727893</v>
      </c>
      <c r="P649" s="1"/>
      <c r="Q649" s="1">
        <f t="shared" si="757"/>
        <v>422597.13226248231</v>
      </c>
      <c r="R649" s="1">
        <f t="shared" si="758"/>
        <v>733542.99057795736</v>
      </c>
    </row>
    <row r="650" spans="2:18" x14ac:dyDescent="0.2">
      <c r="B650" s="42" t="s">
        <v>14</v>
      </c>
      <c r="C650" s="8" t="s">
        <v>1</v>
      </c>
      <c r="D650" s="10">
        <v>86.4</v>
      </c>
      <c r="E650" s="10">
        <v>74.360655737704917</v>
      </c>
      <c r="G650" s="11">
        <v>1206.9586712536159</v>
      </c>
      <c r="H650" s="11">
        <v>1448.3504055043391</v>
      </c>
      <c r="I650" s="6">
        <f t="shared" si="751"/>
        <v>241.39173425072318</v>
      </c>
      <c r="J650" s="17">
        <f t="shared" si="752"/>
        <v>0.2</v>
      </c>
      <c r="K650" s="1">
        <f t="shared" si="753"/>
        <v>104281.22919631242</v>
      </c>
      <c r="L650" s="1">
        <f t="shared" si="754"/>
        <v>107700.28589127347</v>
      </c>
      <c r="N650" s="1">
        <f t="shared" si="755"/>
        <v>3052.7728519068473</v>
      </c>
      <c r="O650" s="1">
        <f t="shared" si="756"/>
        <v>3152.8637650841206</v>
      </c>
      <c r="P650" s="1"/>
      <c r="Q650" s="1">
        <f t="shared" si="757"/>
        <v>107334.00204821926</v>
      </c>
      <c r="R650" s="1">
        <f t="shared" si="758"/>
        <v>110853.14965635759</v>
      </c>
    </row>
    <row r="651" spans="2:18" x14ac:dyDescent="0.2">
      <c r="B651" s="9" t="s">
        <v>62</v>
      </c>
      <c r="C651" s="8" t="s">
        <v>1</v>
      </c>
      <c r="D651" s="10">
        <v>0</v>
      </c>
      <c r="E651" s="10">
        <v>0</v>
      </c>
      <c r="G651" s="11">
        <v>28115.432922169322</v>
      </c>
      <c r="H651" s="11">
        <v>28958.892900000003</v>
      </c>
      <c r="I651" s="6">
        <f t="shared" si="751"/>
        <v>843.45997783068015</v>
      </c>
      <c r="J651" s="17">
        <f t="shared" si="752"/>
        <v>2.9999892947250435E-2</v>
      </c>
      <c r="K651" s="1">
        <f t="shared" si="753"/>
        <v>0</v>
      </c>
      <c r="L651" s="1">
        <f t="shared" si="754"/>
        <v>0</v>
      </c>
      <c r="N651" s="1">
        <f t="shared" si="755"/>
        <v>0</v>
      </c>
      <c r="O651" s="1">
        <f t="shared" si="756"/>
        <v>0</v>
      </c>
      <c r="P651" s="1"/>
      <c r="Q651" s="1">
        <f t="shared" si="757"/>
        <v>0</v>
      </c>
      <c r="R651" s="1">
        <f t="shared" si="758"/>
        <v>0</v>
      </c>
    </row>
    <row r="652" spans="2:18" x14ac:dyDescent="0.2">
      <c r="B652" s="8" t="s">
        <v>92</v>
      </c>
      <c r="C652" s="8" t="s">
        <v>2</v>
      </c>
      <c r="D652" s="10">
        <v>36</v>
      </c>
      <c r="E652" s="10">
        <v>36</v>
      </c>
      <c r="G652" s="11">
        <v>1.22</v>
      </c>
      <c r="H652" s="11">
        <v>1.22</v>
      </c>
      <c r="I652" s="6">
        <f t="shared" ref="I652:I653" si="759">H652-G652</f>
        <v>0</v>
      </c>
      <c r="J652" s="17">
        <f t="shared" ref="J652:J653" si="760">IFERROR(I652/G652,0)</f>
        <v>0</v>
      </c>
      <c r="K652" s="1">
        <f t="shared" ref="K652:K653" si="761">D652*G652</f>
        <v>43.92</v>
      </c>
      <c r="L652" s="1">
        <f t="shared" ref="L652:L653" si="762">E652*H652</f>
        <v>43.92</v>
      </c>
      <c r="N652" s="1">
        <f t="shared" si="755"/>
        <v>1.2857326739344763</v>
      </c>
      <c r="O652" s="1">
        <f t="shared" si="756"/>
        <v>1.2857326739344763</v>
      </c>
      <c r="P652" s="1"/>
      <c r="Q652" s="1">
        <f t="shared" si="757"/>
        <v>45.205732673934477</v>
      </c>
      <c r="R652" s="1">
        <f t="shared" si="758"/>
        <v>45.205732673934477</v>
      </c>
    </row>
    <row r="653" spans="2:18" x14ac:dyDescent="0.2">
      <c r="B653" s="8" t="s">
        <v>93</v>
      </c>
      <c r="C653" s="8" t="s">
        <v>2</v>
      </c>
      <c r="D653" s="10">
        <v>25368</v>
      </c>
      <c r="E653" s="10">
        <v>40368</v>
      </c>
      <c r="G653" s="11">
        <v>3.13</v>
      </c>
      <c r="H653" s="11">
        <v>3.13</v>
      </c>
      <c r="I653" s="6">
        <f t="shared" si="759"/>
        <v>0</v>
      </c>
      <c r="J653" s="17">
        <f t="shared" si="760"/>
        <v>0</v>
      </c>
      <c r="K653" s="1">
        <f t="shared" si="761"/>
        <v>79401.84</v>
      </c>
      <c r="L653" s="1">
        <f t="shared" si="762"/>
        <v>126351.84</v>
      </c>
      <c r="N653" s="1">
        <f t="shared" si="755"/>
        <v>2324.4430796565903</v>
      </c>
      <c r="O653" s="1">
        <f t="shared" si="756"/>
        <v>3698.8772563693328</v>
      </c>
      <c r="P653" s="1"/>
      <c r="Q653" s="1">
        <f t="shared" si="757"/>
        <v>81726.283079656583</v>
      </c>
      <c r="R653" s="1">
        <f t="shared" si="758"/>
        <v>130050.71725636933</v>
      </c>
    </row>
    <row r="654" spans="2:18" x14ac:dyDescent="0.2">
      <c r="B654" s="8" t="s">
        <v>9</v>
      </c>
      <c r="J654" s="17"/>
    </row>
    <row r="655" spans="2:18" x14ac:dyDescent="0.2">
      <c r="B655" s="9" t="s">
        <v>11</v>
      </c>
      <c r="C655" s="8" t="s">
        <v>3</v>
      </c>
      <c r="D655" s="10">
        <v>190355.77317086729</v>
      </c>
      <c r="E655" s="10">
        <v>117322.57589368468</v>
      </c>
      <c r="G655" s="11">
        <v>12.04849220116596</v>
      </c>
      <c r="H655" s="11">
        <v>8.1579692925376275</v>
      </c>
      <c r="I655" s="6">
        <f>H655-G655</f>
        <v>-3.8905229086283324</v>
      </c>
      <c r="J655" s="17">
        <f>IFERROR(I655/G655,0)</f>
        <v>-0.32290537634674632</v>
      </c>
      <c r="K655" s="1">
        <f t="shared" ref="K655:L657" si="763">D655*G655</f>
        <v>2293500.0484961108</v>
      </c>
      <c r="L655" s="1">
        <f t="shared" si="763"/>
        <v>957113.97146209492</v>
      </c>
      <c r="N655" s="1">
        <f t="shared" ref="N655:N657" si="764">K655*$N$22</f>
        <v>67140.891393937971</v>
      </c>
      <c r="O655" s="1">
        <f t="shared" ref="O655:O657" si="765">L655*$O$22</f>
        <v>28018.959603552034</v>
      </c>
      <c r="P655" s="1"/>
      <c r="Q655" s="1">
        <f t="shared" ref="Q655:Q657" si="766">N655+K655</f>
        <v>2360640.9398900489</v>
      </c>
      <c r="R655" s="1">
        <f t="shared" ref="R655:R657" si="767">O655+L655</f>
        <v>985132.93106564693</v>
      </c>
    </row>
    <row r="656" spans="2:18" x14ac:dyDescent="0.2">
      <c r="B656" s="9" t="s">
        <v>13</v>
      </c>
      <c r="C656" s="8" t="s">
        <v>3</v>
      </c>
      <c r="D656" s="10">
        <v>39718.516937071632</v>
      </c>
      <c r="E656" s="10">
        <v>128958.50636891517</v>
      </c>
      <c r="G656" s="11">
        <v>0</v>
      </c>
      <c r="H656" s="11">
        <v>0</v>
      </c>
      <c r="I656" s="6">
        <f>H656-G656</f>
        <v>0</v>
      </c>
      <c r="J656" s="17">
        <f>IFERROR(I656/G656,0)</f>
        <v>0</v>
      </c>
      <c r="K656" s="1">
        <f t="shared" si="763"/>
        <v>0</v>
      </c>
      <c r="L656" s="1">
        <f t="shared" si="763"/>
        <v>0</v>
      </c>
      <c r="N656" s="1">
        <f t="shared" si="764"/>
        <v>0</v>
      </c>
      <c r="O656" s="1">
        <f t="shared" si="765"/>
        <v>0</v>
      </c>
      <c r="P656" s="1"/>
      <c r="Q656" s="1">
        <f t="shared" si="766"/>
        <v>0</v>
      </c>
      <c r="R656" s="1">
        <f t="shared" si="767"/>
        <v>0</v>
      </c>
    </row>
    <row r="657" spans="2:18" x14ac:dyDescent="0.2">
      <c r="B657" s="9" t="s">
        <v>14</v>
      </c>
      <c r="C657" s="8" t="s">
        <v>3</v>
      </c>
      <c r="D657" s="10">
        <v>976453.37552919635</v>
      </c>
      <c r="E657" s="10">
        <v>1192377.1699313633</v>
      </c>
      <c r="G657" s="11">
        <v>0</v>
      </c>
      <c r="H657" s="11">
        <v>0</v>
      </c>
      <c r="I657" s="6">
        <f>H657-G657</f>
        <v>0</v>
      </c>
      <c r="J657" s="17">
        <f>IFERROR(I657/G657,0)</f>
        <v>0</v>
      </c>
      <c r="K657" s="1">
        <f t="shared" si="763"/>
        <v>0</v>
      </c>
      <c r="L657" s="1">
        <f t="shared" si="763"/>
        <v>0</v>
      </c>
      <c r="N657" s="1">
        <f t="shared" si="764"/>
        <v>0</v>
      </c>
      <c r="O657" s="1">
        <f t="shared" si="765"/>
        <v>0</v>
      </c>
      <c r="P657" s="1"/>
      <c r="Q657" s="1">
        <f t="shared" si="766"/>
        <v>0</v>
      </c>
      <c r="R657" s="1">
        <f t="shared" si="767"/>
        <v>0</v>
      </c>
    </row>
    <row r="658" spans="2:18" x14ac:dyDescent="0.2">
      <c r="B658" s="8" t="s">
        <v>57</v>
      </c>
      <c r="C658" s="8"/>
      <c r="D658" s="10"/>
      <c r="E658" s="10"/>
      <c r="G658" s="11"/>
      <c r="H658" s="11"/>
      <c r="I658" s="6"/>
      <c r="J658" s="17"/>
      <c r="K658" s="1"/>
      <c r="L658" s="1"/>
      <c r="N658" s="1"/>
      <c r="O658" s="1"/>
      <c r="P658" s="1"/>
      <c r="Q658" s="1"/>
      <c r="R658" s="1"/>
    </row>
    <row r="659" spans="2:18" x14ac:dyDescent="0.2">
      <c r="B659" s="9" t="s">
        <v>11</v>
      </c>
      <c r="C659" s="8" t="s">
        <v>3</v>
      </c>
      <c r="D659" s="10">
        <v>0</v>
      </c>
      <c r="E659" s="10">
        <v>115547.04992449385</v>
      </c>
      <c r="G659" s="13"/>
      <c r="H659" s="13"/>
      <c r="I659" s="32"/>
      <c r="J659" s="33"/>
      <c r="K659" s="34"/>
      <c r="L659" s="34"/>
      <c r="M659" s="34"/>
      <c r="N659" s="34"/>
      <c r="O659" s="34"/>
      <c r="P659" s="34"/>
      <c r="Q659" s="34"/>
      <c r="R659" s="34"/>
    </row>
    <row r="660" spans="2:18" x14ac:dyDescent="0.2">
      <c r="B660" s="9" t="s">
        <v>13</v>
      </c>
      <c r="C660" s="8" t="s">
        <v>3</v>
      </c>
      <c r="D660" s="10">
        <v>0</v>
      </c>
      <c r="E660" s="10">
        <v>127323.69657242238</v>
      </c>
      <c r="G660" s="13"/>
      <c r="H660" s="13"/>
      <c r="I660" s="32"/>
      <c r="J660" s="33"/>
      <c r="K660" s="34"/>
      <c r="L660" s="34"/>
      <c r="M660" s="34"/>
      <c r="N660" s="34"/>
      <c r="O660" s="34"/>
      <c r="P660" s="34"/>
      <c r="Q660" s="34"/>
      <c r="R660" s="34"/>
    </row>
    <row r="661" spans="2:18" x14ac:dyDescent="0.2">
      <c r="B661" s="9" t="s">
        <v>14</v>
      </c>
      <c r="C661" s="8" t="s">
        <v>3</v>
      </c>
      <c r="D661" s="10">
        <v>0</v>
      </c>
      <c r="E661" s="10">
        <v>1181931.2790138093</v>
      </c>
      <c r="G661" s="13"/>
      <c r="H661" s="13"/>
      <c r="I661" s="32"/>
      <c r="J661" s="33"/>
      <c r="K661" s="34"/>
      <c r="L661" s="34"/>
      <c r="M661" s="34"/>
      <c r="N661" s="34"/>
      <c r="O661" s="34"/>
      <c r="P661" s="34"/>
      <c r="Q661" s="34"/>
      <c r="R661" s="34"/>
    </row>
    <row r="662" spans="2:18" x14ac:dyDescent="0.2">
      <c r="B662" s="8" t="s">
        <v>23</v>
      </c>
      <c r="J662" s="17"/>
    </row>
    <row r="663" spans="2:18" x14ac:dyDescent="0.2">
      <c r="B663" s="9" t="s">
        <v>11</v>
      </c>
      <c r="C663" s="8" t="s">
        <v>3</v>
      </c>
      <c r="D663" s="10">
        <v>63324.246113822774</v>
      </c>
      <c r="E663" s="10">
        <v>74464.185444451097</v>
      </c>
      <c r="G663" s="11">
        <v>8.9070729317393784</v>
      </c>
      <c r="H663" s="11">
        <v>13.053214019408365</v>
      </c>
      <c r="I663" s="6">
        <f>H663-G663</f>
        <v>4.1461410876689868</v>
      </c>
      <c r="J663" s="17">
        <f>IFERROR(I663/G663,0)</f>
        <v>0.46548862004875557</v>
      </c>
      <c r="K663" s="1">
        <f t="shared" ref="K663:L665" si="768">D663*G663</f>
        <v>564033.67848323332</v>
      </c>
      <c r="L663" s="1">
        <f t="shared" si="768"/>
        <v>971996.94938733336</v>
      </c>
      <c r="N663" s="1">
        <f t="shared" ref="N663:N665" si="769">K663*$N$22</f>
        <v>16511.760692744676</v>
      </c>
      <c r="O663" s="1">
        <f t="shared" ref="O663:O665" si="770">L663*$O$22</f>
        <v>28454.650200180553</v>
      </c>
      <c r="P663" s="1"/>
      <c r="Q663" s="1">
        <f t="shared" ref="Q663:Q665" si="771">N663+K663</f>
        <v>580545.43917597795</v>
      </c>
      <c r="R663" s="1">
        <f t="shared" ref="R663:R665" si="772">O663+L663</f>
        <v>1000451.5995875139</v>
      </c>
    </row>
    <row r="664" spans="2:18" x14ac:dyDescent="0.2">
      <c r="B664" s="9" t="s">
        <v>13</v>
      </c>
      <c r="C664" s="8" t="s">
        <v>3</v>
      </c>
      <c r="D664" s="10">
        <v>31431.943839370368</v>
      </c>
      <c r="E664" s="10">
        <v>93999.393066491801</v>
      </c>
      <c r="G664" s="11">
        <v>0</v>
      </c>
      <c r="H664" s="11">
        <v>0</v>
      </c>
      <c r="I664" s="6">
        <f>H664-G664</f>
        <v>0</v>
      </c>
      <c r="J664" s="17">
        <f>IFERROR(I664/G664,0)</f>
        <v>0</v>
      </c>
      <c r="K664" s="1">
        <f t="shared" si="768"/>
        <v>0</v>
      </c>
      <c r="L664" s="1">
        <f t="shared" si="768"/>
        <v>0</v>
      </c>
      <c r="N664" s="1">
        <f t="shared" si="769"/>
        <v>0</v>
      </c>
      <c r="O664" s="1">
        <f t="shared" si="770"/>
        <v>0</v>
      </c>
      <c r="P664" s="1"/>
      <c r="Q664" s="1">
        <f t="shared" si="771"/>
        <v>0</v>
      </c>
      <c r="R664" s="1">
        <f t="shared" si="772"/>
        <v>0</v>
      </c>
    </row>
    <row r="665" spans="2:18" x14ac:dyDescent="0.2">
      <c r="B665" s="9" t="s">
        <v>14</v>
      </c>
      <c r="C665" s="8" t="s">
        <v>3</v>
      </c>
      <c r="D665" s="10">
        <v>411816.21673779242</v>
      </c>
      <c r="E665" s="10">
        <v>528235.60800947144</v>
      </c>
      <c r="G665" s="11">
        <v>0</v>
      </c>
      <c r="H665" s="11">
        <v>0</v>
      </c>
      <c r="I665" s="6">
        <f>H665-G665</f>
        <v>0</v>
      </c>
      <c r="J665" s="17">
        <f>IFERROR(I665/G665,0)</f>
        <v>0</v>
      </c>
      <c r="K665" s="1">
        <f t="shared" si="768"/>
        <v>0</v>
      </c>
      <c r="L665" s="1">
        <f t="shared" si="768"/>
        <v>0</v>
      </c>
      <c r="N665" s="1">
        <f t="shared" si="769"/>
        <v>0</v>
      </c>
      <c r="O665" s="1">
        <f t="shared" si="770"/>
        <v>0</v>
      </c>
      <c r="P665" s="1"/>
      <c r="Q665" s="1">
        <f t="shared" si="771"/>
        <v>0</v>
      </c>
      <c r="R665" s="1">
        <f t="shared" si="772"/>
        <v>0</v>
      </c>
    </row>
    <row r="666" spans="2:18" x14ac:dyDescent="0.2">
      <c r="B666" s="8" t="s">
        <v>24</v>
      </c>
      <c r="J666" s="17"/>
    </row>
    <row r="667" spans="2:18" x14ac:dyDescent="0.2">
      <c r="B667" s="9" t="s">
        <v>11</v>
      </c>
      <c r="C667" s="8" t="s">
        <v>3</v>
      </c>
      <c r="D667" s="10">
        <v>47066.717019916534</v>
      </c>
      <c r="E667" s="10">
        <v>98894.598624879887</v>
      </c>
      <c r="G667" s="11">
        <v>7.8343931808202258</v>
      </c>
      <c r="H667" s="11">
        <v>15.07735851140858</v>
      </c>
      <c r="I667" s="6">
        <f>H667-G667</f>
        <v>7.2429653305883539</v>
      </c>
      <c r="J667" s="17">
        <f>IFERROR(I667/G667,0)</f>
        <v>0.92450878624782629</v>
      </c>
      <c r="K667" s="1">
        <f t="shared" ref="K667:L669" si="773">D667*G667</f>
        <v>368739.16686442937</v>
      </c>
      <c r="L667" s="1">
        <f t="shared" si="773"/>
        <v>1491069.3183091681</v>
      </c>
      <c r="N667" s="1">
        <f t="shared" ref="N667:N669" si="774">K667*$N$22</f>
        <v>10794.626479894667</v>
      </c>
      <c r="O667" s="1">
        <f t="shared" ref="O667:O669" si="775">L667*$O$22</f>
        <v>43650.194482042425</v>
      </c>
      <c r="P667" s="1"/>
      <c r="Q667" s="1">
        <f t="shared" ref="Q667:Q669" si="776">N667+K667</f>
        <v>379533.79334432405</v>
      </c>
      <c r="R667" s="1">
        <f t="shared" ref="R667:R669" si="777">O667+L667</f>
        <v>1534719.5127912106</v>
      </c>
    </row>
    <row r="668" spans="2:18" x14ac:dyDescent="0.2">
      <c r="B668" s="9" t="s">
        <v>13</v>
      </c>
      <c r="C668" s="8" t="s">
        <v>3</v>
      </c>
      <c r="D668" s="10">
        <v>33738.170940468786</v>
      </c>
      <c r="E668" s="10">
        <v>128342.86499143334</v>
      </c>
      <c r="G668" s="11">
        <v>0</v>
      </c>
      <c r="H668" s="11">
        <v>0</v>
      </c>
      <c r="I668" s="6">
        <f>H668-G668</f>
        <v>0</v>
      </c>
      <c r="J668" s="17">
        <f>IFERROR(I668/G668,0)</f>
        <v>0</v>
      </c>
      <c r="K668" s="1">
        <f t="shared" si="773"/>
        <v>0</v>
      </c>
      <c r="L668" s="1">
        <f t="shared" si="773"/>
        <v>0</v>
      </c>
      <c r="N668" s="1">
        <f t="shared" si="774"/>
        <v>0</v>
      </c>
      <c r="O668" s="1">
        <f t="shared" si="775"/>
        <v>0</v>
      </c>
      <c r="P668" s="1"/>
      <c r="Q668" s="1">
        <f t="shared" si="776"/>
        <v>0</v>
      </c>
      <c r="R668" s="1">
        <f t="shared" si="777"/>
        <v>0</v>
      </c>
    </row>
    <row r="669" spans="2:18" x14ac:dyDescent="0.2">
      <c r="B669" s="9" t="s">
        <v>14</v>
      </c>
      <c r="C669" s="8" t="s">
        <v>3</v>
      </c>
      <c r="D669" s="10">
        <v>394420.20233108586</v>
      </c>
      <c r="E669" s="10">
        <v>692392.45770127734</v>
      </c>
      <c r="G669" s="11">
        <v>0</v>
      </c>
      <c r="H669" s="11">
        <v>0</v>
      </c>
      <c r="I669" s="6">
        <f>H669-G669</f>
        <v>0</v>
      </c>
      <c r="J669" s="17">
        <f>IFERROR(I669/G669,0)</f>
        <v>0</v>
      </c>
      <c r="K669" s="1">
        <f t="shared" si="773"/>
        <v>0</v>
      </c>
      <c r="L669" s="1">
        <f t="shared" si="773"/>
        <v>0</v>
      </c>
      <c r="N669" s="1">
        <f t="shared" si="774"/>
        <v>0</v>
      </c>
      <c r="O669" s="1">
        <f t="shared" si="775"/>
        <v>0</v>
      </c>
      <c r="P669" s="1"/>
      <c r="Q669" s="1">
        <f t="shared" si="776"/>
        <v>0</v>
      </c>
      <c r="R669" s="1">
        <f t="shared" si="777"/>
        <v>0</v>
      </c>
    </row>
    <row r="670" spans="2:18" x14ac:dyDescent="0.2">
      <c r="B670" s="8" t="s">
        <v>63</v>
      </c>
      <c r="C670" s="8"/>
      <c r="D670" s="10"/>
      <c r="E670" s="10"/>
      <c r="G670" s="11"/>
      <c r="H670" s="11"/>
      <c r="I670" s="6"/>
      <c r="J670" s="17"/>
      <c r="K670" s="1"/>
      <c r="L670" s="1"/>
    </row>
    <row r="671" spans="2:18" x14ac:dyDescent="0.2">
      <c r="B671" s="9" t="s">
        <v>11</v>
      </c>
      <c r="C671" s="8" t="s">
        <v>64</v>
      </c>
      <c r="D671" s="10">
        <v>0</v>
      </c>
      <c r="E671" s="10">
        <v>0</v>
      </c>
      <c r="G671" s="11">
        <v>0.25</v>
      </c>
      <c r="H671" s="11">
        <v>0.25</v>
      </c>
      <c r="I671" s="6">
        <f t="shared" ref="I671:I673" si="778">H671-G671</f>
        <v>0</v>
      </c>
      <c r="J671" s="17">
        <f t="shared" ref="J671:J673" si="779">IFERROR(I671/G671,0)</f>
        <v>0</v>
      </c>
      <c r="K671" s="1">
        <f t="shared" ref="K671:K673" si="780">D671*G671</f>
        <v>0</v>
      </c>
      <c r="L671" s="1">
        <f t="shared" ref="L671:L673" si="781">E671*H671</f>
        <v>0</v>
      </c>
      <c r="N671" s="1">
        <f t="shared" ref="N671:N673" si="782">K671*$N$22</f>
        <v>0</v>
      </c>
      <c r="O671" s="1">
        <f t="shared" ref="O671:O673" si="783">L671*$O$22</f>
        <v>0</v>
      </c>
      <c r="P671" s="1"/>
      <c r="Q671" s="1">
        <f t="shared" ref="Q671:Q673" si="784">N671+K671</f>
        <v>0</v>
      </c>
      <c r="R671" s="1">
        <f t="shared" ref="R671:R673" si="785">O671+L671</f>
        <v>0</v>
      </c>
    </row>
    <row r="672" spans="2:18" x14ac:dyDescent="0.2">
      <c r="B672" s="9" t="s">
        <v>13</v>
      </c>
      <c r="C672" s="8" t="s">
        <v>64</v>
      </c>
      <c r="D672" s="10">
        <v>0</v>
      </c>
      <c r="E672" s="10">
        <v>0</v>
      </c>
      <c r="G672" s="11">
        <v>0.25</v>
      </c>
      <c r="H672" s="11">
        <v>0.25</v>
      </c>
      <c r="I672" s="6">
        <f t="shared" si="778"/>
        <v>0</v>
      </c>
      <c r="J672" s="17">
        <f t="shared" si="779"/>
        <v>0</v>
      </c>
      <c r="K672" s="1">
        <f t="shared" si="780"/>
        <v>0</v>
      </c>
      <c r="L672" s="1">
        <f t="shared" si="781"/>
        <v>0</v>
      </c>
      <c r="N672" s="1">
        <f t="shared" si="782"/>
        <v>0</v>
      </c>
      <c r="O672" s="1">
        <f t="shared" si="783"/>
        <v>0</v>
      </c>
      <c r="P672" s="1"/>
      <c r="Q672" s="1">
        <f t="shared" si="784"/>
        <v>0</v>
      </c>
      <c r="R672" s="1">
        <f t="shared" si="785"/>
        <v>0</v>
      </c>
    </row>
    <row r="673" spans="2:18" x14ac:dyDescent="0.2">
      <c r="B673" s="9" t="s">
        <v>14</v>
      </c>
      <c r="C673" s="8" t="s">
        <v>64</v>
      </c>
      <c r="D673" s="10">
        <v>0</v>
      </c>
      <c r="E673" s="10">
        <v>0</v>
      </c>
      <c r="G673" s="11">
        <v>0</v>
      </c>
      <c r="H673" s="11">
        <v>0</v>
      </c>
      <c r="I673" s="6">
        <f t="shared" si="778"/>
        <v>0</v>
      </c>
      <c r="J673" s="17">
        <f t="shared" si="779"/>
        <v>0</v>
      </c>
      <c r="K673" s="1">
        <f t="shared" si="780"/>
        <v>0</v>
      </c>
      <c r="L673" s="1">
        <f t="shared" si="781"/>
        <v>0</v>
      </c>
      <c r="N673" s="1">
        <f t="shared" si="782"/>
        <v>0</v>
      </c>
      <c r="O673" s="1">
        <f t="shared" si="783"/>
        <v>0</v>
      </c>
      <c r="P673" s="1"/>
      <c r="Q673" s="1">
        <f t="shared" si="784"/>
        <v>0</v>
      </c>
      <c r="R673" s="1">
        <f t="shared" si="785"/>
        <v>0</v>
      </c>
    </row>
    <row r="674" spans="2:18" x14ac:dyDescent="0.2">
      <c r="B674" s="8" t="s">
        <v>49</v>
      </c>
    </row>
    <row r="675" spans="2:18" x14ac:dyDescent="0.2">
      <c r="B675" s="9" t="s">
        <v>11</v>
      </c>
      <c r="C675" s="8" t="s">
        <v>6</v>
      </c>
      <c r="D675" s="10">
        <v>8729934.2124367654</v>
      </c>
      <c r="E675" s="10">
        <v>3020499.7957107136</v>
      </c>
      <c r="G675" s="38">
        <v>0</v>
      </c>
      <c r="H675" s="38">
        <v>0</v>
      </c>
      <c r="I675" s="29">
        <f t="shared" ref="I675:I677" si="786">H675-G675</f>
        <v>0</v>
      </c>
      <c r="J675" s="17">
        <f t="shared" ref="J675:J677" si="787">IFERROR(I675/G675,0)</f>
        <v>0</v>
      </c>
      <c r="K675" s="1">
        <f t="shared" ref="K675:K677" si="788">D675*G675</f>
        <v>0</v>
      </c>
      <c r="L675" s="1">
        <f t="shared" ref="L675:L677" si="789">E675*H675</f>
        <v>0</v>
      </c>
      <c r="N675" s="1">
        <f t="shared" ref="N675:N677" si="790">K675*$N$22</f>
        <v>0</v>
      </c>
      <c r="O675" s="1">
        <f t="shared" ref="O675:O677" si="791">L675*$O$22</f>
        <v>0</v>
      </c>
      <c r="P675" s="1"/>
      <c r="Q675" s="1">
        <f t="shared" ref="Q675:Q677" si="792">N675+K675</f>
        <v>0</v>
      </c>
      <c r="R675" s="1">
        <f t="shared" ref="R675:R677" si="793">O675+L675</f>
        <v>0</v>
      </c>
    </row>
    <row r="676" spans="2:18" x14ac:dyDescent="0.2">
      <c r="B676" s="9" t="s">
        <v>13</v>
      </c>
      <c r="C676" s="8" t="s">
        <v>6</v>
      </c>
      <c r="D676" s="10">
        <v>4153052.1476048683</v>
      </c>
      <c r="E676" s="10">
        <v>7105008.4131812155</v>
      </c>
      <c r="G676" s="38">
        <v>0</v>
      </c>
      <c r="H676" s="38">
        <v>0</v>
      </c>
      <c r="I676" s="29">
        <f t="shared" si="786"/>
        <v>0</v>
      </c>
      <c r="J676" s="17">
        <f t="shared" si="787"/>
        <v>0</v>
      </c>
      <c r="K676" s="1">
        <f t="shared" si="788"/>
        <v>0</v>
      </c>
      <c r="L676" s="1">
        <f t="shared" si="789"/>
        <v>0</v>
      </c>
      <c r="N676" s="1">
        <f t="shared" si="790"/>
        <v>0</v>
      </c>
      <c r="O676" s="1">
        <f t="shared" si="791"/>
        <v>0</v>
      </c>
      <c r="P676" s="1"/>
      <c r="Q676" s="1">
        <f t="shared" si="792"/>
        <v>0</v>
      </c>
      <c r="R676" s="1">
        <f t="shared" si="793"/>
        <v>0</v>
      </c>
    </row>
    <row r="677" spans="2:18" x14ac:dyDescent="0.2">
      <c r="B677" s="9" t="s">
        <v>14</v>
      </c>
      <c r="C677" s="8" t="s">
        <v>6</v>
      </c>
      <c r="D677" s="10">
        <v>65902288.925816193</v>
      </c>
      <c r="E677" s="10">
        <v>59256906.279172696</v>
      </c>
      <c r="G677" s="38">
        <v>0</v>
      </c>
      <c r="H677" s="38">
        <v>0</v>
      </c>
      <c r="I677" s="29">
        <f t="shared" si="786"/>
        <v>0</v>
      </c>
      <c r="J677" s="17">
        <f t="shared" si="787"/>
        <v>0</v>
      </c>
      <c r="K677" s="1">
        <f t="shared" si="788"/>
        <v>0</v>
      </c>
      <c r="L677" s="1">
        <f t="shared" si="789"/>
        <v>0</v>
      </c>
      <c r="N677" s="1">
        <f t="shared" si="790"/>
        <v>0</v>
      </c>
      <c r="O677" s="1">
        <f t="shared" si="791"/>
        <v>0</v>
      </c>
      <c r="P677" s="1"/>
      <c r="Q677" s="1">
        <f t="shared" si="792"/>
        <v>0</v>
      </c>
      <c r="R677" s="1">
        <f t="shared" si="793"/>
        <v>0</v>
      </c>
    </row>
    <row r="678" spans="2:18" x14ac:dyDescent="0.2">
      <c r="B678" s="8" t="s">
        <v>50</v>
      </c>
      <c r="C678" s="8"/>
      <c r="D678" s="12"/>
      <c r="E678" s="12"/>
      <c r="G678" s="38"/>
      <c r="H678" s="38"/>
    </row>
    <row r="679" spans="2:18" x14ac:dyDescent="0.2">
      <c r="B679" s="9" t="s">
        <v>11</v>
      </c>
      <c r="C679" s="8" t="s">
        <v>6</v>
      </c>
      <c r="D679" s="10">
        <v>10920975.26414218</v>
      </c>
      <c r="E679" s="10">
        <v>9409469.5405987855</v>
      </c>
      <c r="G679" s="38">
        <v>0</v>
      </c>
      <c r="H679" s="38">
        <v>0</v>
      </c>
      <c r="I679" s="29">
        <f t="shared" ref="I679:I681" si="794">H679-G679</f>
        <v>0</v>
      </c>
      <c r="J679" s="17">
        <f t="shared" ref="J679:J681" si="795">IFERROR(I679/G679,0)</f>
        <v>0</v>
      </c>
      <c r="K679" s="1">
        <f t="shared" ref="K679:K681" si="796">D679*G679</f>
        <v>0</v>
      </c>
      <c r="L679" s="1">
        <f t="shared" ref="L679:L681" si="797">E679*H679</f>
        <v>0</v>
      </c>
      <c r="N679" s="1">
        <f t="shared" ref="N679:N681" si="798">K679*$N$22</f>
        <v>0</v>
      </c>
      <c r="O679" s="1">
        <f t="shared" ref="O679:O681" si="799">L679*$O$22</f>
        <v>0</v>
      </c>
      <c r="P679" s="1"/>
      <c r="Q679" s="1">
        <f t="shared" ref="Q679:Q681" si="800">N679+K679</f>
        <v>0</v>
      </c>
      <c r="R679" s="1">
        <f t="shared" ref="R679:R681" si="801">O679+L679</f>
        <v>0</v>
      </c>
    </row>
    <row r="680" spans="2:18" x14ac:dyDescent="0.2">
      <c r="B680" s="9" t="s">
        <v>13</v>
      </c>
      <c r="C680" s="8" t="s">
        <v>6</v>
      </c>
      <c r="D680" s="10">
        <v>5458072.2881498029</v>
      </c>
      <c r="E680" s="10">
        <v>17747918.236016072</v>
      </c>
      <c r="G680" s="38">
        <v>0</v>
      </c>
      <c r="H680" s="38">
        <v>0</v>
      </c>
      <c r="I680" s="29">
        <f t="shared" si="794"/>
        <v>0</v>
      </c>
      <c r="J680" s="17">
        <f t="shared" si="795"/>
        <v>0</v>
      </c>
      <c r="K680" s="1">
        <f t="shared" si="796"/>
        <v>0</v>
      </c>
      <c r="L680" s="1">
        <f t="shared" si="797"/>
        <v>0</v>
      </c>
      <c r="N680" s="1">
        <f t="shared" si="798"/>
        <v>0</v>
      </c>
      <c r="O680" s="1">
        <f t="shared" si="799"/>
        <v>0</v>
      </c>
      <c r="P680" s="1"/>
      <c r="Q680" s="1">
        <f t="shared" si="800"/>
        <v>0</v>
      </c>
      <c r="R680" s="1">
        <f t="shared" si="801"/>
        <v>0</v>
      </c>
    </row>
    <row r="681" spans="2:18" x14ac:dyDescent="0.2">
      <c r="B681" s="9" t="s">
        <v>14</v>
      </c>
      <c r="C681" s="8" t="s">
        <v>6</v>
      </c>
      <c r="D681" s="10">
        <v>81094659.120855853</v>
      </c>
      <c r="E681" s="10">
        <v>130814721.58427003</v>
      </c>
      <c r="G681" s="38">
        <v>0</v>
      </c>
      <c r="H681" s="38">
        <v>0</v>
      </c>
      <c r="I681" s="29">
        <f t="shared" si="794"/>
        <v>0</v>
      </c>
      <c r="J681" s="17">
        <f t="shared" si="795"/>
        <v>0</v>
      </c>
      <c r="K681" s="1">
        <f t="shared" si="796"/>
        <v>0</v>
      </c>
      <c r="L681" s="1">
        <f t="shared" si="797"/>
        <v>0</v>
      </c>
      <c r="N681" s="1">
        <f t="shared" si="798"/>
        <v>0</v>
      </c>
      <c r="O681" s="1">
        <f t="shared" si="799"/>
        <v>0</v>
      </c>
      <c r="P681" s="1"/>
      <c r="Q681" s="1">
        <f t="shared" si="800"/>
        <v>0</v>
      </c>
      <c r="R681" s="1">
        <f t="shared" si="801"/>
        <v>0</v>
      </c>
    </row>
    <row r="682" spans="2:18" x14ac:dyDescent="0.2">
      <c r="B682" s="8" t="s">
        <v>51</v>
      </c>
      <c r="C682" s="8"/>
      <c r="D682" s="12"/>
      <c r="E682" s="12"/>
      <c r="G682" s="38"/>
      <c r="H682" s="39"/>
    </row>
    <row r="683" spans="2:18" x14ac:dyDescent="0.2">
      <c r="B683" s="9" t="s">
        <v>11</v>
      </c>
      <c r="C683" s="8" t="s">
        <v>6</v>
      </c>
      <c r="D683" s="10">
        <v>15455881.497739004</v>
      </c>
      <c r="E683" s="10">
        <v>4593115.03184269</v>
      </c>
      <c r="G683" s="38">
        <v>0</v>
      </c>
      <c r="H683" s="38">
        <v>0</v>
      </c>
      <c r="I683" s="29">
        <f t="shared" ref="I683:I685" si="802">H683-G683</f>
        <v>0</v>
      </c>
      <c r="J683" s="17">
        <f t="shared" ref="J683:J685" si="803">IFERROR(I683/G683,0)</f>
        <v>0</v>
      </c>
      <c r="K683" s="1">
        <f t="shared" ref="K683:K685" si="804">D683*G683</f>
        <v>0</v>
      </c>
      <c r="L683" s="1">
        <f t="shared" ref="L683:L685" si="805">E683*H683</f>
        <v>0</v>
      </c>
      <c r="N683" s="1">
        <f t="shared" ref="N683:N685" si="806">K683*$N$22</f>
        <v>0</v>
      </c>
      <c r="O683" s="1">
        <f t="shared" ref="O683:O685" si="807">L683*$O$22</f>
        <v>0</v>
      </c>
      <c r="P683" s="1"/>
      <c r="Q683" s="1">
        <f t="shared" ref="Q683:Q685" si="808">N683+K683</f>
        <v>0</v>
      </c>
      <c r="R683" s="1">
        <f t="shared" ref="R683:R685" si="809">O683+L683</f>
        <v>0</v>
      </c>
    </row>
    <row r="684" spans="2:18" x14ac:dyDescent="0.2">
      <c r="B684" s="9" t="s">
        <v>13</v>
      </c>
      <c r="C684" s="8" t="s">
        <v>6</v>
      </c>
      <c r="D684" s="10">
        <v>8991562.1696843226</v>
      </c>
      <c r="E684" s="10">
        <v>9344306.0696588363</v>
      </c>
      <c r="G684" s="38">
        <v>0</v>
      </c>
      <c r="H684" s="38">
        <v>0</v>
      </c>
      <c r="I684" s="29">
        <f t="shared" si="802"/>
        <v>0</v>
      </c>
      <c r="J684" s="17">
        <f t="shared" si="803"/>
        <v>0</v>
      </c>
      <c r="K684" s="1">
        <f t="shared" si="804"/>
        <v>0</v>
      </c>
      <c r="L684" s="1">
        <f t="shared" si="805"/>
        <v>0</v>
      </c>
      <c r="N684" s="1">
        <f t="shared" si="806"/>
        <v>0</v>
      </c>
      <c r="O684" s="1">
        <f t="shared" si="807"/>
        <v>0</v>
      </c>
      <c r="P684" s="1"/>
      <c r="Q684" s="1">
        <f t="shared" si="808"/>
        <v>0</v>
      </c>
      <c r="R684" s="1">
        <f t="shared" si="809"/>
        <v>0</v>
      </c>
    </row>
    <row r="685" spans="2:18" x14ac:dyDescent="0.2">
      <c r="B685" s="9" t="s">
        <v>14</v>
      </c>
      <c r="C685" s="8" t="s">
        <v>6</v>
      </c>
      <c r="D685" s="10">
        <v>154985478.87608501</v>
      </c>
      <c r="E685" s="10">
        <v>96128889.051419631</v>
      </c>
      <c r="G685" s="38">
        <v>0</v>
      </c>
      <c r="H685" s="38">
        <v>0</v>
      </c>
      <c r="I685" s="29">
        <f t="shared" si="802"/>
        <v>0</v>
      </c>
      <c r="J685" s="17">
        <f t="shared" si="803"/>
        <v>0</v>
      </c>
      <c r="K685" s="1">
        <f t="shared" si="804"/>
        <v>0</v>
      </c>
      <c r="L685" s="1">
        <f t="shared" si="805"/>
        <v>0</v>
      </c>
      <c r="N685" s="1">
        <f t="shared" si="806"/>
        <v>0</v>
      </c>
      <c r="O685" s="1">
        <f t="shared" si="807"/>
        <v>0</v>
      </c>
      <c r="P685" s="1"/>
      <c r="Q685" s="1">
        <f t="shared" si="808"/>
        <v>0</v>
      </c>
      <c r="R685" s="1">
        <f t="shared" si="809"/>
        <v>0</v>
      </c>
    </row>
    <row r="686" spans="2:18" x14ac:dyDescent="0.2">
      <c r="B686" s="8" t="s">
        <v>52</v>
      </c>
      <c r="C686" s="8"/>
      <c r="D686" s="12"/>
      <c r="E686" s="12"/>
      <c r="G686" s="38"/>
      <c r="H686" s="39"/>
    </row>
    <row r="687" spans="2:18" x14ac:dyDescent="0.2">
      <c r="B687" s="9" t="s">
        <v>11</v>
      </c>
      <c r="C687" s="8" t="s">
        <v>6</v>
      </c>
      <c r="D687" s="10">
        <v>2880913.0086225993</v>
      </c>
      <c r="E687" s="10">
        <v>3860043.8998368224</v>
      </c>
      <c r="G687" s="38">
        <v>0</v>
      </c>
      <c r="H687" s="38">
        <v>0</v>
      </c>
      <c r="I687" s="29">
        <f t="shared" ref="I687:I689" si="810">H687-G687</f>
        <v>0</v>
      </c>
      <c r="J687" s="17">
        <f t="shared" ref="J687:J689" si="811">IFERROR(I687/G687,0)</f>
        <v>0</v>
      </c>
      <c r="K687" s="1">
        <f t="shared" ref="K687:K689" si="812">D687*G687</f>
        <v>0</v>
      </c>
      <c r="L687" s="1">
        <f t="shared" ref="L687:L689" si="813">E687*H687</f>
        <v>0</v>
      </c>
      <c r="N687" s="1">
        <f t="shared" ref="N687:N689" si="814">K687*$N$22</f>
        <v>0</v>
      </c>
      <c r="O687" s="1">
        <f t="shared" ref="O687:O689" si="815">L687*$O$22</f>
        <v>0</v>
      </c>
      <c r="P687" s="1"/>
      <c r="Q687" s="1">
        <f t="shared" ref="Q687:Q689" si="816">N687+K687</f>
        <v>0</v>
      </c>
      <c r="R687" s="1">
        <f t="shared" ref="R687:R689" si="817">O687+L687</f>
        <v>0</v>
      </c>
    </row>
    <row r="688" spans="2:18" x14ac:dyDescent="0.2">
      <c r="B688" s="9" t="s">
        <v>13</v>
      </c>
      <c r="C688" s="8" t="s">
        <v>6</v>
      </c>
      <c r="D688" s="10">
        <v>1915842.2138729419</v>
      </c>
      <c r="E688" s="10">
        <v>9179704.9563628379</v>
      </c>
      <c r="G688" s="38">
        <v>0</v>
      </c>
      <c r="H688" s="38">
        <v>0</v>
      </c>
      <c r="I688" s="29">
        <f t="shared" si="810"/>
        <v>0</v>
      </c>
      <c r="J688" s="17">
        <f t="shared" si="811"/>
        <v>0</v>
      </c>
      <c r="K688" s="1">
        <f t="shared" si="812"/>
        <v>0</v>
      </c>
      <c r="L688" s="1">
        <f t="shared" si="813"/>
        <v>0</v>
      </c>
      <c r="N688" s="1">
        <f t="shared" si="814"/>
        <v>0</v>
      </c>
      <c r="O688" s="1">
        <f t="shared" si="815"/>
        <v>0</v>
      </c>
      <c r="P688" s="1"/>
      <c r="Q688" s="1">
        <f t="shared" si="816"/>
        <v>0</v>
      </c>
      <c r="R688" s="1">
        <f t="shared" si="817"/>
        <v>0</v>
      </c>
    </row>
    <row r="689" spans="2:18" x14ac:dyDescent="0.2">
      <c r="B689" s="9" t="s">
        <v>14</v>
      </c>
      <c r="C689" s="8" t="s">
        <v>6</v>
      </c>
      <c r="D689" s="10">
        <v>24491560.644421805</v>
      </c>
      <c r="E689" s="10">
        <v>77839718.590958044</v>
      </c>
      <c r="G689" s="38">
        <v>0</v>
      </c>
      <c r="H689" s="38">
        <v>0</v>
      </c>
      <c r="I689" s="29">
        <f t="shared" si="810"/>
        <v>0</v>
      </c>
      <c r="J689" s="17">
        <f t="shared" si="811"/>
        <v>0</v>
      </c>
      <c r="K689" s="1">
        <f t="shared" si="812"/>
        <v>0</v>
      </c>
      <c r="L689" s="1">
        <f t="shared" si="813"/>
        <v>0</v>
      </c>
      <c r="N689" s="1">
        <f t="shared" si="814"/>
        <v>0</v>
      </c>
      <c r="O689" s="1">
        <f t="shared" si="815"/>
        <v>0</v>
      </c>
      <c r="P689" s="1"/>
      <c r="Q689" s="1">
        <f t="shared" si="816"/>
        <v>0</v>
      </c>
      <c r="R689" s="1">
        <f t="shared" si="817"/>
        <v>0</v>
      </c>
    </row>
    <row r="690" spans="2:18" x14ac:dyDescent="0.2">
      <c r="B690" s="8" t="s">
        <v>53</v>
      </c>
      <c r="C690" s="8"/>
      <c r="D690" s="12"/>
      <c r="E690" s="12"/>
      <c r="G690" s="38"/>
      <c r="H690" s="39"/>
    </row>
    <row r="691" spans="2:18" x14ac:dyDescent="0.2">
      <c r="B691" s="9" t="s">
        <v>11</v>
      </c>
      <c r="C691" s="8" t="s">
        <v>6</v>
      </c>
      <c r="D691" s="10">
        <v>15503388.46742323</v>
      </c>
      <c r="E691" s="10">
        <v>11510572.526900668</v>
      </c>
      <c r="G691" s="38">
        <v>0</v>
      </c>
      <c r="H691" s="38">
        <v>0</v>
      </c>
      <c r="I691" s="29">
        <f t="shared" ref="I691:I693" si="818">H691-G691</f>
        <v>0</v>
      </c>
      <c r="J691" s="17">
        <f t="shared" ref="J691:J693" si="819">IFERROR(I691/G691,0)</f>
        <v>0</v>
      </c>
      <c r="K691" s="1">
        <f t="shared" ref="K691:K693" si="820">D691*G691</f>
        <v>0</v>
      </c>
      <c r="L691" s="1">
        <f t="shared" ref="L691:L693" si="821">E691*H691</f>
        <v>0</v>
      </c>
      <c r="N691" s="1">
        <f t="shared" ref="N691:N693" si="822">K691*$N$22</f>
        <v>0</v>
      </c>
      <c r="O691" s="1">
        <f t="shared" ref="O691:O693" si="823">L691*$O$22</f>
        <v>0</v>
      </c>
      <c r="P691" s="1"/>
      <c r="Q691" s="1">
        <f t="shared" ref="Q691:Q693" si="824">N691+K691</f>
        <v>0</v>
      </c>
      <c r="R691" s="1">
        <f t="shared" ref="R691:R693" si="825">O691+L691</f>
        <v>0</v>
      </c>
    </row>
    <row r="692" spans="2:18" x14ac:dyDescent="0.2">
      <c r="B692" s="9" t="s">
        <v>13</v>
      </c>
      <c r="C692" s="8" t="s">
        <v>6</v>
      </c>
      <c r="D692" s="10">
        <v>7665488.693901862</v>
      </c>
      <c r="E692" s="10">
        <v>20010450.245431159</v>
      </c>
      <c r="G692" s="38">
        <v>0</v>
      </c>
      <c r="H692" s="38">
        <v>0</v>
      </c>
      <c r="I692" s="29">
        <f t="shared" si="818"/>
        <v>0</v>
      </c>
      <c r="J692" s="17">
        <f t="shared" si="819"/>
        <v>0</v>
      </c>
      <c r="K692" s="1">
        <f t="shared" si="820"/>
        <v>0</v>
      </c>
      <c r="L692" s="1">
        <f t="shared" si="821"/>
        <v>0</v>
      </c>
      <c r="N692" s="1">
        <f t="shared" si="822"/>
        <v>0</v>
      </c>
      <c r="O692" s="1">
        <f t="shared" si="823"/>
        <v>0</v>
      </c>
      <c r="P692" s="1"/>
      <c r="Q692" s="1">
        <f t="shared" si="824"/>
        <v>0</v>
      </c>
      <c r="R692" s="1">
        <f t="shared" si="825"/>
        <v>0</v>
      </c>
    </row>
    <row r="693" spans="2:18" x14ac:dyDescent="0.2">
      <c r="B693" s="9" t="s">
        <v>14</v>
      </c>
      <c r="C693" s="8" t="s">
        <v>6</v>
      </c>
      <c r="D693" s="10">
        <v>114253550.71933222</v>
      </c>
      <c r="E693" s="10">
        <v>155516310.09147832</v>
      </c>
      <c r="G693" s="38">
        <v>0</v>
      </c>
      <c r="H693" s="38">
        <v>0</v>
      </c>
      <c r="I693" s="29">
        <f t="shared" si="818"/>
        <v>0</v>
      </c>
      <c r="J693" s="17">
        <f t="shared" si="819"/>
        <v>0</v>
      </c>
      <c r="K693" s="1">
        <f t="shared" si="820"/>
        <v>0</v>
      </c>
      <c r="L693" s="1">
        <f t="shared" si="821"/>
        <v>0</v>
      </c>
      <c r="N693" s="1">
        <f t="shared" si="822"/>
        <v>0</v>
      </c>
      <c r="O693" s="1">
        <f t="shared" si="823"/>
        <v>0</v>
      </c>
      <c r="P693" s="1"/>
      <c r="Q693" s="1">
        <f t="shared" si="824"/>
        <v>0</v>
      </c>
      <c r="R693" s="1">
        <f t="shared" si="825"/>
        <v>0</v>
      </c>
    </row>
    <row r="694" spans="2:18" x14ac:dyDescent="0.2">
      <c r="B694" s="8" t="s">
        <v>54</v>
      </c>
      <c r="C694" s="8"/>
      <c r="D694" s="12"/>
      <c r="E694" s="12"/>
      <c r="G694" s="38"/>
      <c r="H694" s="39"/>
    </row>
    <row r="695" spans="2:18" x14ac:dyDescent="0.2">
      <c r="B695" s="9" t="s">
        <v>11</v>
      </c>
      <c r="C695" s="8" t="s">
        <v>6</v>
      </c>
      <c r="D695" s="10">
        <v>16163295.829482328</v>
      </c>
      <c r="E695" s="10">
        <v>7061070.4392056586</v>
      </c>
      <c r="G695" s="38">
        <v>0</v>
      </c>
      <c r="H695" s="38">
        <v>0</v>
      </c>
      <c r="I695" s="29">
        <f t="shared" ref="I695:I697" si="826">H695-G695</f>
        <v>0</v>
      </c>
      <c r="J695" s="17">
        <f t="shared" ref="J695:J697" si="827">IFERROR(I695/G695,0)</f>
        <v>0</v>
      </c>
      <c r="K695" s="1">
        <f t="shared" ref="K695:K697" si="828">D695*G695</f>
        <v>0</v>
      </c>
      <c r="L695" s="1">
        <f t="shared" ref="L695:L697" si="829">E695*H695</f>
        <v>0</v>
      </c>
      <c r="N695" s="1">
        <f t="shared" ref="N695:N697" si="830">K695*$N$22</f>
        <v>0</v>
      </c>
      <c r="O695" s="1">
        <f t="shared" ref="O695:O697" si="831">L695*$O$22</f>
        <v>0</v>
      </c>
      <c r="P695" s="1"/>
      <c r="Q695" s="1">
        <f t="shared" ref="Q695:Q697" si="832">N695+K695</f>
        <v>0</v>
      </c>
      <c r="R695" s="1">
        <f t="shared" ref="R695:R697" si="833">O695+L695</f>
        <v>0</v>
      </c>
    </row>
    <row r="696" spans="2:18" x14ac:dyDescent="0.2">
      <c r="B696" s="9" t="s">
        <v>13</v>
      </c>
      <c r="C696" s="8" t="s">
        <v>6</v>
      </c>
      <c r="D696" s="10">
        <v>8725045.3746884447</v>
      </c>
      <c r="E696" s="10">
        <v>15872278.81082866</v>
      </c>
      <c r="G696" s="38">
        <v>0</v>
      </c>
      <c r="H696" s="38">
        <v>0</v>
      </c>
      <c r="I696" s="29">
        <f t="shared" si="826"/>
        <v>0</v>
      </c>
      <c r="J696" s="17">
        <f t="shared" si="827"/>
        <v>0</v>
      </c>
      <c r="K696" s="1">
        <f t="shared" si="828"/>
        <v>0</v>
      </c>
      <c r="L696" s="1">
        <f t="shared" si="829"/>
        <v>0</v>
      </c>
      <c r="N696" s="1">
        <f t="shared" si="830"/>
        <v>0</v>
      </c>
      <c r="O696" s="1">
        <f t="shared" si="831"/>
        <v>0</v>
      </c>
      <c r="P696" s="1"/>
      <c r="Q696" s="1">
        <f t="shared" si="832"/>
        <v>0</v>
      </c>
      <c r="R696" s="1">
        <f t="shared" si="833"/>
        <v>0</v>
      </c>
    </row>
    <row r="697" spans="2:18" x14ac:dyDescent="0.2">
      <c r="B697" s="9" t="s">
        <v>14</v>
      </c>
      <c r="C697" s="8" t="s">
        <v>6</v>
      </c>
      <c r="D697" s="10">
        <v>158427230.20350784</v>
      </c>
      <c r="E697" s="10">
        <v>143776589.43899781</v>
      </c>
      <c r="G697" s="38">
        <v>0</v>
      </c>
      <c r="H697" s="38">
        <v>0</v>
      </c>
      <c r="I697" s="29">
        <f t="shared" si="826"/>
        <v>0</v>
      </c>
      <c r="J697" s="17">
        <f t="shared" si="827"/>
        <v>0</v>
      </c>
      <c r="K697" s="1">
        <f t="shared" si="828"/>
        <v>0</v>
      </c>
      <c r="L697" s="1">
        <f t="shared" si="829"/>
        <v>0</v>
      </c>
      <c r="N697" s="1">
        <f t="shared" si="830"/>
        <v>0</v>
      </c>
      <c r="O697" s="1">
        <f t="shared" si="831"/>
        <v>0</v>
      </c>
      <c r="P697" s="1"/>
      <c r="Q697" s="1">
        <f t="shared" si="832"/>
        <v>0</v>
      </c>
      <c r="R697" s="1">
        <f t="shared" si="833"/>
        <v>0</v>
      </c>
    </row>
    <row r="701" spans="2:18" x14ac:dyDescent="0.2">
      <c r="B701" s="7" t="s">
        <v>69</v>
      </c>
    </row>
    <row r="702" spans="2:18" x14ac:dyDescent="0.2">
      <c r="B702" s="8" t="s">
        <v>70</v>
      </c>
    </row>
    <row r="703" spans="2:18" x14ac:dyDescent="0.2">
      <c r="B703" s="9" t="s">
        <v>10</v>
      </c>
      <c r="C703" s="8" t="s">
        <v>3</v>
      </c>
      <c r="D703" s="10">
        <v>122568</v>
      </c>
      <c r="E703" s="10">
        <v>132232.79999999999</v>
      </c>
      <c r="G703" s="11">
        <v>7.9025708330734803</v>
      </c>
      <c r="H703" s="11">
        <v>9.3579739784940603</v>
      </c>
      <c r="I703" s="6">
        <f t="shared" ref="I703:I707" si="834">H703-G703</f>
        <v>1.45540314542058</v>
      </c>
      <c r="J703" s="17">
        <f t="shared" ref="J703:J707" si="835">IFERROR(I703/G703,0)</f>
        <v>0.18416831385167634</v>
      </c>
      <c r="K703" s="1">
        <f t="shared" ref="K703:K707" si="836">D703*G703</f>
        <v>968602.30186815036</v>
      </c>
      <c r="L703" s="1">
        <f t="shared" ref="L703:L707" si="837">E703*H703</f>
        <v>1237431.1015034092</v>
      </c>
      <c r="N703" s="1">
        <f t="shared" ref="N703:N707" si="838">K703*$N$22</f>
        <v>28355.273851548856</v>
      </c>
      <c r="O703" s="1">
        <f t="shared" ref="O703:O707" si="839">L703*$O$22</f>
        <v>36225.081943207253</v>
      </c>
      <c r="P703" s="1"/>
      <c r="Q703" s="1">
        <f t="shared" ref="Q703:Q707" si="840">N703+K703</f>
        <v>996957.57571969926</v>
      </c>
      <c r="R703" s="1">
        <f t="shared" ref="R703:R707" si="841">O703+L703</f>
        <v>1273656.1834466164</v>
      </c>
    </row>
    <row r="704" spans="2:18" x14ac:dyDescent="0.2">
      <c r="B704" s="9" t="s">
        <v>11</v>
      </c>
      <c r="C704" s="8" t="s">
        <v>3</v>
      </c>
      <c r="D704" s="10">
        <v>626796</v>
      </c>
      <c r="E704" s="10">
        <v>554892</v>
      </c>
      <c r="G704" s="11">
        <v>7.8618656339850181</v>
      </c>
      <c r="H704" s="11">
        <v>9.309772171524477</v>
      </c>
      <c r="I704" s="6">
        <f t="shared" si="834"/>
        <v>1.4479065375394589</v>
      </c>
      <c r="J704" s="17">
        <f t="shared" si="835"/>
        <v>0.18416831385167604</v>
      </c>
      <c r="K704" s="1">
        <f t="shared" si="836"/>
        <v>4927785.931919273</v>
      </c>
      <c r="L704" s="1">
        <f t="shared" si="837"/>
        <v>5165918.0998015599</v>
      </c>
      <c r="N704" s="1">
        <f t="shared" si="838"/>
        <v>144258.09159433655</v>
      </c>
      <c r="O704" s="1">
        <f t="shared" si="839"/>
        <v>151229.2734923581</v>
      </c>
      <c r="P704" s="1"/>
      <c r="Q704" s="1">
        <f t="shared" si="840"/>
        <v>5072044.0235136095</v>
      </c>
      <c r="R704" s="1">
        <f t="shared" si="841"/>
        <v>5317147.3732939176</v>
      </c>
    </row>
    <row r="705" spans="2:18" x14ac:dyDescent="0.2">
      <c r="B705" s="9" t="s">
        <v>12</v>
      </c>
      <c r="C705" s="8" t="s">
        <v>3</v>
      </c>
      <c r="D705" s="10">
        <v>0</v>
      </c>
      <c r="E705" s="10">
        <v>0</v>
      </c>
      <c r="G705" s="11">
        <v>0</v>
      </c>
      <c r="H705" s="11">
        <v>0</v>
      </c>
      <c r="I705" s="6">
        <f t="shared" si="834"/>
        <v>0</v>
      </c>
      <c r="J705" s="17">
        <f t="shared" si="835"/>
        <v>0</v>
      </c>
      <c r="K705" s="1">
        <f t="shared" si="836"/>
        <v>0</v>
      </c>
      <c r="L705" s="1">
        <f t="shared" si="837"/>
        <v>0</v>
      </c>
      <c r="N705" s="1">
        <f t="shared" si="838"/>
        <v>0</v>
      </c>
      <c r="O705" s="1">
        <f t="shared" si="839"/>
        <v>0</v>
      </c>
      <c r="P705" s="1"/>
      <c r="Q705" s="1">
        <f t="shared" si="840"/>
        <v>0</v>
      </c>
      <c r="R705" s="1">
        <f t="shared" si="841"/>
        <v>0</v>
      </c>
    </row>
    <row r="706" spans="2:18" x14ac:dyDescent="0.2">
      <c r="B706" s="9" t="s">
        <v>13</v>
      </c>
      <c r="C706" s="8" t="s">
        <v>3</v>
      </c>
      <c r="D706" s="10">
        <v>498828</v>
      </c>
      <c r="E706" s="10">
        <v>648288</v>
      </c>
      <c r="G706" s="11">
        <v>0</v>
      </c>
      <c r="H706" s="11">
        <v>0</v>
      </c>
      <c r="I706" s="6">
        <f t="shared" si="834"/>
        <v>0</v>
      </c>
      <c r="J706" s="17">
        <f t="shared" si="835"/>
        <v>0</v>
      </c>
      <c r="K706" s="1">
        <f t="shared" si="836"/>
        <v>0</v>
      </c>
      <c r="L706" s="1">
        <f t="shared" si="837"/>
        <v>0</v>
      </c>
      <c r="N706" s="1">
        <f t="shared" si="838"/>
        <v>0</v>
      </c>
      <c r="O706" s="1">
        <f t="shared" si="839"/>
        <v>0</v>
      </c>
      <c r="P706" s="1"/>
      <c r="Q706" s="1">
        <f t="shared" si="840"/>
        <v>0</v>
      </c>
      <c r="R706" s="1">
        <f t="shared" si="841"/>
        <v>0</v>
      </c>
    </row>
    <row r="707" spans="2:18" x14ac:dyDescent="0.2">
      <c r="B707" s="9" t="s">
        <v>14</v>
      </c>
      <c r="C707" s="8" t="s">
        <v>3</v>
      </c>
      <c r="D707" s="10">
        <v>726024</v>
      </c>
      <c r="E707" s="10">
        <v>735168</v>
      </c>
      <c r="G707" s="11">
        <v>0</v>
      </c>
      <c r="H707" s="11">
        <v>0</v>
      </c>
      <c r="I707" s="6">
        <f t="shared" si="834"/>
        <v>0</v>
      </c>
      <c r="J707" s="17">
        <f t="shared" si="835"/>
        <v>0</v>
      </c>
      <c r="K707" s="1">
        <f t="shared" si="836"/>
        <v>0</v>
      </c>
      <c r="L707" s="1">
        <f t="shared" si="837"/>
        <v>0</v>
      </c>
      <c r="N707" s="1">
        <f t="shared" si="838"/>
        <v>0</v>
      </c>
      <c r="O707" s="1">
        <f t="shared" si="839"/>
        <v>0</v>
      </c>
      <c r="P707" s="1"/>
      <c r="Q707" s="1">
        <f t="shared" si="840"/>
        <v>0</v>
      </c>
      <c r="R707" s="1">
        <f t="shared" si="841"/>
        <v>0</v>
      </c>
    </row>
    <row r="711" spans="2:18" x14ac:dyDescent="0.2">
      <c r="B711" s="7" t="s">
        <v>71</v>
      </c>
      <c r="C711" s="8"/>
      <c r="D711" s="8"/>
    </row>
    <row r="712" spans="2:18" x14ac:dyDescent="0.2">
      <c r="B712" s="8" t="s">
        <v>0</v>
      </c>
      <c r="C712" s="8"/>
      <c r="D712" s="8"/>
    </row>
    <row r="713" spans="2:18" x14ac:dyDescent="0.2">
      <c r="B713" s="9" t="s">
        <v>72</v>
      </c>
      <c r="C713" s="8" t="s">
        <v>1</v>
      </c>
      <c r="D713" s="10">
        <v>660</v>
      </c>
      <c r="E713" s="10">
        <v>1109.731343283582</v>
      </c>
      <c r="G713" s="11">
        <v>19.12</v>
      </c>
      <c r="H713" s="11">
        <v>22.943999999999999</v>
      </c>
      <c r="I713" s="6">
        <f t="shared" ref="I713:I716" si="842">H713-G713</f>
        <v>3.8239999999999981</v>
      </c>
      <c r="J713" s="17">
        <f t="shared" ref="J713:J716" si="843">IFERROR(I713/G713,0)</f>
        <v>0.1999999999999999</v>
      </c>
      <c r="K713" s="1">
        <f t="shared" ref="K713:K716" si="844">D713*G713</f>
        <v>12619.2</v>
      </c>
      <c r="L713" s="1">
        <f t="shared" ref="L713:L716" si="845">E713*H713</f>
        <v>25461.675940298504</v>
      </c>
      <c r="N713" s="1">
        <f t="shared" ref="N713:N716" si="846">K713*$N$22</f>
        <v>369.41980325396048</v>
      </c>
      <c r="O713" s="1">
        <f t="shared" ref="O713:O716" si="847">L713*$O$22</f>
        <v>745.3758809101347</v>
      </c>
      <c r="P713" s="1"/>
      <c r="Q713" s="1">
        <f t="shared" ref="Q713:Q716" si="848">N713+K713</f>
        <v>12988.619803253961</v>
      </c>
      <c r="R713" s="1">
        <f t="shared" ref="R713:R716" si="849">O713+L713</f>
        <v>26207.051821208639</v>
      </c>
    </row>
    <row r="714" spans="2:18" x14ac:dyDescent="0.2">
      <c r="B714" s="9" t="s">
        <v>73</v>
      </c>
      <c r="C714" s="8" t="s">
        <v>1</v>
      </c>
      <c r="D714" s="10">
        <v>0</v>
      </c>
      <c r="E714" s="10">
        <v>0</v>
      </c>
      <c r="G714" s="11">
        <v>19.12</v>
      </c>
      <c r="H714" s="11">
        <v>22.943999999999999</v>
      </c>
      <c r="I714" s="6">
        <f t="shared" si="842"/>
        <v>3.8239999999999981</v>
      </c>
      <c r="J714" s="17">
        <f t="shared" si="843"/>
        <v>0.1999999999999999</v>
      </c>
      <c r="K714" s="1">
        <f t="shared" si="844"/>
        <v>0</v>
      </c>
      <c r="L714" s="1">
        <f t="shared" si="845"/>
        <v>0</v>
      </c>
      <c r="N714" s="1">
        <f t="shared" si="846"/>
        <v>0</v>
      </c>
      <c r="O714" s="1">
        <f t="shared" si="847"/>
        <v>0</v>
      </c>
      <c r="P714" s="1"/>
      <c r="Q714" s="1">
        <f t="shared" si="848"/>
        <v>0</v>
      </c>
      <c r="R714" s="1">
        <f t="shared" si="849"/>
        <v>0</v>
      </c>
    </row>
    <row r="715" spans="2:18" x14ac:dyDescent="0.2">
      <c r="B715" s="9" t="s">
        <v>74</v>
      </c>
      <c r="C715" s="8" t="s">
        <v>1</v>
      </c>
      <c r="D715" s="10">
        <v>0</v>
      </c>
      <c r="E715" s="10">
        <v>92.477611940298516</v>
      </c>
      <c r="G715" s="11">
        <v>19.12</v>
      </c>
      <c r="H715" s="11">
        <v>22.943999999999999</v>
      </c>
      <c r="I715" s="6">
        <f t="shared" si="842"/>
        <v>3.8239999999999981</v>
      </c>
      <c r="J715" s="17">
        <f t="shared" si="843"/>
        <v>0.1999999999999999</v>
      </c>
      <c r="K715" s="1">
        <f t="shared" si="844"/>
        <v>0</v>
      </c>
      <c r="L715" s="1">
        <f t="shared" si="845"/>
        <v>2121.8063283582092</v>
      </c>
      <c r="N715" s="1">
        <f t="shared" si="846"/>
        <v>0</v>
      </c>
      <c r="O715" s="1">
        <f t="shared" si="847"/>
        <v>62.114656742511237</v>
      </c>
      <c r="P715" s="1"/>
      <c r="Q715" s="1">
        <f t="shared" si="848"/>
        <v>0</v>
      </c>
      <c r="R715" s="1">
        <f t="shared" si="849"/>
        <v>2183.9209851007204</v>
      </c>
    </row>
    <row r="716" spans="2:18" x14ac:dyDescent="0.2">
      <c r="B716" s="9" t="s">
        <v>75</v>
      </c>
      <c r="C716" s="8" t="s">
        <v>1</v>
      </c>
      <c r="D716" s="10">
        <v>0</v>
      </c>
      <c r="E716" s="10">
        <v>346.79104477611946</v>
      </c>
      <c r="G716" s="11">
        <v>19.12</v>
      </c>
      <c r="H716" s="11">
        <v>22.943999999999999</v>
      </c>
      <c r="I716" s="6">
        <f t="shared" si="842"/>
        <v>3.8239999999999981</v>
      </c>
      <c r="J716" s="17">
        <f t="shared" si="843"/>
        <v>0.1999999999999999</v>
      </c>
      <c r="K716" s="1">
        <f t="shared" si="844"/>
        <v>0</v>
      </c>
      <c r="L716" s="1">
        <f t="shared" si="845"/>
        <v>7956.7737313432845</v>
      </c>
      <c r="N716" s="1">
        <f t="shared" si="846"/>
        <v>0</v>
      </c>
      <c r="O716" s="1">
        <f t="shared" si="847"/>
        <v>232.92996278441714</v>
      </c>
      <c r="P716" s="1"/>
      <c r="Q716" s="1">
        <f t="shared" si="848"/>
        <v>0</v>
      </c>
      <c r="R716" s="1">
        <f t="shared" si="849"/>
        <v>8189.703694127702</v>
      </c>
    </row>
    <row r="717" spans="2:18" x14ac:dyDescent="0.2">
      <c r="B717" s="8" t="s">
        <v>9</v>
      </c>
      <c r="C717" s="8" t="s">
        <v>3</v>
      </c>
      <c r="D717" s="10">
        <v>68063.263158187052</v>
      </c>
      <c r="E717" s="10">
        <v>130795.82711535487</v>
      </c>
      <c r="G717" s="13"/>
      <c r="H717" s="13"/>
      <c r="I717" s="32"/>
      <c r="J717" s="33"/>
      <c r="K717" s="34"/>
      <c r="L717" s="34"/>
      <c r="M717" s="34"/>
      <c r="N717" s="34"/>
      <c r="O717" s="34"/>
      <c r="P717" s="34"/>
      <c r="Q717" s="34"/>
      <c r="R717" s="34"/>
    </row>
    <row r="718" spans="2:18" x14ac:dyDescent="0.2">
      <c r="B718" s="8" t="s">
        <v>76</v>
      </c>
      <c r="C718" s="8" t="s">
        <v>3</v>
      </c>
      <c r="D718" s="10">
        <v>0</v>
      </c>
      <c r="E718" s="10">
        <v>119360.67581653714</v>
      </c>
      <c r="G718" s="13"/>
      <c r="H718" s="13"/>
      <c r="I718" s="32"/>
      <c r="J718" s="33"/>
      <c r="K718" s="34"/>
      <c r="L718" s="34"/>
      <c r="M718" s="34"/>
      <c r="N718" s="34"/>
      <c r="O718" s="34"/>
      <c r="P718" s="34"/>
      <c r="Q718" s="34"/>
      <c r="R718" s="34"/>
    </row>
    <row r="719" spans="2:18" x14ac:dyDescent="0.2">
      <c r="B719" s="8" t="s">
        <v>77</v>
      </c>
      <c r="C719" s="8"/>
      <c r="D719" s="12"/>
      <c r="E719" s="12"/>
      <c r="G719" s="11"/>
      <c r="H719" s="11"/>
    </row>
    <row r="720" spans="2:18" x14ac:dyDescent="0.2">
      <c r="B720" s="9" t="s">
        <v>5</v>
      </c>
      <c r="C720" s="8" t="s">
        <v>3</v>
      </c>
      <c r="D720" s="10">
        <v>7284.8037509684027</v>
      </c>
      <c r="E720" s="10">
        <v>50146.126614514978</v>
      </c>
      <c r="G720" s="13"/>
      <c r="H720" s="13"/>
      <c r="I720" s="32"/>
      <c r="J720" s="33"/>
      <c r="K720" s="34"/>
      <c r="L720" s="34"/>
      <c r="M720" s="34"/>
      <c r="N720" s="34"/>
      <c r="O720" s="34"/>
      <c r="P720" s="34"/>
      <c r="Q720" s="34"/>
      <c r="R720" s="34"/>
    </row>
    <row r="721" spans="2:18" x14ac:dyDescent="0.2">
      <c r="B721" s="9" t="s">
        <v>7</v>
      </c>
      <c r="C721" s="8" t="s">
        <v>3</v>
      </c>
      <c r="D721" s="10">
        <v>33458.207707398731</v>
      </c>
      <c r="E721" s="10">
        <v>76273.295974011897</v>
      </c>
      <c r="G721" s="13"/>
      <c r="H721" s="13"/>
      <c r="I721" s="32"/>
      <c r="J721" s="33"/>
      <c r="K721" s="34"/>
      <c r="L721" s="34"/>
      <c r="M721" s="34"/>
      <c r="N721" s="34"/>
      <c r="O721" s="34"/>
      <c r="P721" s="34"/>
      <c r="Q721" s="34"/>
      <c r="R721" s="34"/>
    </row>
    <row r="722" spans="2:18" x14ac:dyDescent="0.2">
      <c r="B722" s="8" t="s">
        <v>4</v>
      </c>
      <c r="C722" s="8"/>
      <c r="D722" s="12"/>
      <c r="E722" s="12"/>
      <c r="G722" s="39"/>
      <c r="H722" s="39"/>
    </row>
    <row r="723" spans="2:18" x14ac:dyDescent="0.2">
      <c r="B723" s="9" t="s">
        <v>5</v>
      </c>
      <c r="C723" s="8"/>
      <c r="D723" s="12"/>
      <c r="E723" s="12"/>
      <c r="G723" s="39"/>
      <c r="H723" s="39"/>
    </row>
    <row r="724" spans="2:18" x14ac:dyDescent="0.2">
      <c r="B724" s="42" t="s">
        <v>78</v>
      </c>
      <c r="C724" s="8" t="s">
        <v>6</v>
      </c>
      <c r="D724" s="10">
        <v>74157.191985787242</v>
      </c>
      <c r="E724" s="10">
        <v>1488434.8450025204</v>
      </c>
      <c r="G724" s="38">
        <v>8.3127289730569168E-2</v>
      </c>
      <c r="H724" s="38">
        <v>6.1750876642725182E-2</v>
      </c>
      <c r="I724" s="29">
        <f t="shared" ref="I724:I726" si="850">H724-G724</f>
        <v>-2.1376413087843986E-2</v>
      </c>
      <c r="J724" s="17">
        <f t="shared" ref="J724:J726" si="851">IFERROR(I724/G724,0)</f>
        <v>-0.25715277326048847</v>
      </c>
      <c r="K724" s="1">
        <f t="shared" ref="K724:K726" si="852">D724*G724</f>
        <v>6164.4863838079782</v>
      </c>
      <c r="L724" s="1">
        <f t="shared" ref="L724:L726" si="853">E724*H724</f>
        <v>91912.156504484417</v>
      </c>
      <c r="N724" s="1">
        <f t="shared" ref="N724:N726" si="854">K724*$N$22</f>
        <v>180.46178419139576</v>
      </c>
      <c r="O724" s="1">
        <f t="shared" ref="O724:O726" si="855">L724*$O$22</f>
        <v>2690.6753813660021</v>
      </c>
      <c r="P724" s="1"/>
      <c r="Q724" s="1">
        <f t="shared" ref="Q724:Q726" si="856">N724+K724</f>
        <v>6344.9481679993742</v>
      </c>
      <c r="R724" s="1">
        <f t="shared" ref="R724:R726" si="857">O724+L724</f>
        <v>94602.831885850421</v>
      </c>
    </row>
    <row r="725" spans="2:18" x14ac:dyDescent="0.2">
      <c r="B725" s="42" t="s">
        <v>79</v>
      </c>
      <c r="C725" s="8" t="s">
        <v>6</v>
      </c>
      <c r="D725" s="10">
        <v>1028565.4211075788</v>
      </c>
      <c r="E725" s="10">
        <v>833410.33346020384</v>
      </c>
      <c r="G725" s="38">
        <v>8.3127289730569168E-2</v>
      </c>
      <c r="H725" s="38">
        <v>6.1750876642725182E-2</v>
      </c>
      <c r="I725" s="29">
        <f t="shared" si="850"/>
        <v>-2.1376413087843986E-2</v>
      </c>
      <c r="J725" s="17">
        <f t="shared" si="851"/>
        <v>-0.25715277326048847</v>
      </c>
      <c r="K725" s="1">
        <f t="shared" si="852"/>
        <v>85501.855767254587</v>
      </c>
      <c r="L725" s="1">
        <f t="shared" si="853"/>
        <v>51463.818694273505</v>
      </c>
      <c r="N725" s="1">
        <f t="shared" si="854"/>
        <v>2503.0175237247759</v>
      </c>
      <c r="O725" s="1">
        <f t="shared" si="855"/>
        <v>1506.5736161354134</v>
      </c>
      <c r="P725" s="1"/>
      <c r="Q725" s="1">
        <f t="shared" si="856"/>
        <v>88004.873290979362</v>
      </c>
      <c r="R725" s="1">
        <f t="shared" si="857"/>
        <v>52970.392310408919</v>
      </c>
    </row>
    <row r="726" spans="2:18" x14ac:dyDescent="0.2">
      <c r="B726" s="42" t="s">
        <v>80</v>
      </c>
      <c r="C726" s="8" t="s">
        <v>6</v>
      </c>
      <c r="D726" s="10">
        <v>664809.8400763385</v>
      </c>
      <c r="E726" s="10">
        <v>545645.8215372758</v>
      </c>
      <c r="G726" s="38">
        <v>8.3127289730569168E-2</v>
      </c>
      <c r="H726" s="38">
        <v>6.1750876642725182E-2</v>
      </c>
      <c r="I726" s="29">
        <f t="shared" si="850"/>
        <v>-2.1376413087843986E-2</v>
      </c>
      <c r="J726" s="17">
        <f t="shared" si="851"/>
        <v>-0.25715277326048847</v>
      </c>
      <c r="K726" s="1">
        <f t="shared" si="852"/>
        <v>55263.840191759147</v>
      </c>
      <c r="L726" s="1">
        <f t="shared" si="853"/>
        <v>33694.107816366755</v>
      </c>
      <c r="N726" s="1">
        <f t="shared" si="854"/>
        <v>1617.8170542267319</v>
      </c>
      <c r="O726" s="1">
        <f t="shared" si="855"/>
        <v>986.37557692563212</v>
      </c>
      <c r="P726" s="1"/>
      <c r="Q726" s="1">
        <f t="shared" si="856"/>
        <v>56881.65724598588</v>
      </c>
      <c r="R726" s="1">
        <f t="shared" si="857"/>
        <v>34680.483393292387</v>
      </c>
    </row>
    <row r="727" spans="2:18" x14ac:dyDescent="0.2">
      <c r="B727" s="9" t="s">
        <v>7</v>
      </c>
      <c r="C727" s="8"/>
      <c r="D727" s="12"/>
      <c r="E727" s="12"/>
      <c r="G727" s="38"/>
      <c r="H727" s="39"/>
    </row>
    <row r="728" spans="2:18" x14ac:dyDescent="0.2">
      <c r="B728" s="42" t="s">
        <v>78</v>
      </c>
      <c r="C728" s="8" t="s">
        <v>6</v>
      </c>
      <c r="D728" s="10">
        <v>827741.90236003115</v>
      </c>
      <c r="E728" s="10">
        <v>3181651.1706467639</v>
      </c>
      <c r="G728" s="38">
        <v>8.3127289730569168E-2</v>
      </c>
      <c r="H728" s="38">
        <v>6.1750876642725182E-2</v>
      </c>
      <c r="I728" s="29">
        <f t="shared" ref="I728:I730" si="858">H728-G728</f>
        <v>-2.1376413087843986E-2</v>
      </c>
      <c r="J728" s="17">
        <f t="shared" ref="J728:J730" si="859">IFERROR(I728/G728,0)</f>
        <v>-0.25715277326048847</v>
      </c>
      <c r="K728" s="1">
        <f t="shared" ref="K728:K730" si="860">D728*G728</f>
        <v>68807.940939614811</v>
      </c>
      <c r="L728" s="1">
        <f t="shared" ref="L728:L730" si="861">E728*H728</f>
        <v>196469.74895879047</v>
      </c>
      <c r="N728" s="1">
        <f t="shared" ref="N728:N730" si="862">K728*$N$22</f>
        <v>2014.3127935386262</v>
      </c>
      <c r="O728" s="1">
        <f t="shared" ref="O728:O730" si="863">L728*$O$22</f>
        <v>5751.5386082882733</v>
      </c>
      <c r="P728" s="1"/>
      <c r="Q728" s="1">
        <f t="shared" ref="Q728:Q730" si="864">N728+K728</f>
        <v>70822.25373315344</v>
      </c>
      <c r="R728" s="1">
        <f t="shared" ref="R728:R730" si="865">O728+L728</f>
        <v>202221.28756707875</v>
      </c>
    </row>
    <row r="729" spans="2:18" x14ac:dyDescent="0.2">
      <c r="B729" s="42" t="s">
        <v>79</v>
      </c>
      <c r="C729" s="8" t="s">
        <v>6</v>
      </c>
      <c r="D729" s="10">
        <v>559934.33015637333</v>
      </c>
      <c r="E729" s="10">
        <v>1062161.5889826461</v>
      </c>
      <c r="G729" s="38">
        <v>8.3127289730569168E-2</v>
      </c>
      <c r="H729" s="38">
        <v>6.1750876642725182E-2</v>
      </c>
      <c r="I729" s="29">
        <f t="shared" si="858"/>
        <v>-2.1376413087843986E-2</v>
      </c>
      <c r="J729" s="17">
        <f t="shared" si="859"/>
        <v>-0.25715277326048847</v>
      </c>
      <c r="K729" s="1">
        <f t="shared" si="860"/>
        <v>46545.82329300102</v>
      </c>
      <c r="L729" s="1">
        <f t="shared" si="861"/>
        <v>65589.409255908351</v>
      </c>
      <c r="N729" s="1">
        <f t="shared" si="862"/>
        <v>1362.6021366801419</v>
      </c>
      <c r="O729" s="1">
        <f t="shared" si="863"/>
        <v>1920.092134434921</v>
      </c>
      <c r="P729" s="1"/>
      <c r="Q729" s="1">
        <f t="shared" si="864"/>
        <v>47908.425429681163</v>
      </c>
      <c r="R729" s="1">
        <f t="shared" si="865"/>
        <v>67509.50139034327</v>
      </c>
    </row>
    <row r="730" spans="2:18" x14ac:dyDescent="0.2">
      <c r="B730" s="42" t="s">
        <v>80</v>
      </c>
      <c r="C730" s="8" t="s">
        <v>6</v>
      </c>
      <c r="D730" s="10">
        <v>717433.91649324575</v>
      </c>
      <c r="E730" s="10">
        <v>754292.24037059012</v>
      </c>
      <c r="G730" s="38">
        <v>8.3127289730569168E-2</v>
      </c>
      <c r="H730" s="38">
        <v>6.1750876642725182E-2</v>
      </c>
      <c r="I730" s="29">
        <f t="shared" si="858"/>
        <v>-2.1376413087843986E-2</v>
      </c>
      <c r="J730" s="17">
        <f t="shared" si="859"/>
        <v>-0.25715277326048847</v>
      </c>
      <c r="K730" s="1">
        <f t="shared" si="860"/>
        <v>59638.337038871003</v>
      </c>
      <c r="L730" s="1">
        <f t="shared" si="861"/>
        <v>46578.207087689123</v>
      </c>
      <c r="N730" s="1">
        <f t="shared" si="862"/>
        <v>1745.8779269124118</v>
      </c>
      <c r="O730" s="1">
        <f t="shared" si="863"/>
        <v>1363.5501535958176</v>
      </c>
      <c r="P730" s="1"/>
      <c r="Q730" s="1">
        <f t="shared" si="864"/>
        <v>61384.214965783416</v>
      </c>
      <c r="R730" s="1">
        <f t="shared" si="865"/>
        <v>47941.75724128494</v>
      </c>
    </row>
    <row r="733" spans="2:18" x14ac:dyDescent="0.2">
      <c r="B733" s="7" t="s">
        <v>81</v>
      </c>
    </row>
    <row r="734" spans="2:18" x14ac:dyDescent="0.2">
      <c r="B734" s="8" t="s">
        <v>4</v>
      </c>
      <c r="C734" s="8" t="s">
        <v>6</v>
      </c>
      <c r="D734" s="10">
        <v>0</v>
      </c>
      <c r="E734" s="10">
        <v>0</v>
      </c>
      <c r="G734" s="38">
        <v>2.9201399999999999E-2</v>
      </c>
      <c r="H734" s="38">
        <v>3.0203254027275434E-2</v>
      </c>
      <c r="I734" s="29">
        <f t="shared" ref="I734" si="866">H734-G734</f>
        <v>1.0018540272754353E-3</v>
      </c>
      <c r="J734" s="17">
        <f t="shared" ref="J734" si="867">IFERROR(I734/G734,0)</f>
        <v>3.4308424502778476E-2</v>
      </c>
      <c r="K734" s="1">
        <f t="shared" ref="K734" si="868">D734*G734</f>
        <v>0</v>
      </c>
      <c r="L734" s="1">
        <f t="shared" ref="L734" si="869">E734*H734</f>
        <v>0</v>
      </c>
      <c r="N734" s="1">
        <f t="shared" ref="N734" si="870">K734*$N$22</f>
        <v>0</v>
      </c>
      <c r="O734" s="1">
        <f t="shared" ref="O734" si="871">L734*$O$22</f>
        <v>0</v>
      </c>
      <c r="P734" s="1"/>
      <c r="Q734" s="1">
        <f t="shared" ref="Q734" si="872">N734+K734</f>
        <v>0</v>
      </c>
      <c r="R734" s="1">
        <f t="shared" ref="R734" si="873">O734+L734</f>
        <v>0</v>
      </c>
    </row>
    <row r="739" spans="11:12" x14ac:dyDescent="0.2">
      <c r="K739" s="4"/>
      <c r="L739" s="4"/>
    </row>
  </sheetData>
  <mergeCells count="7">
    <mergeCell ref="D18:E18"/>
    <mergeCell ref="G19:H19"/>
    <mergeCell ref="K19:L19"/>
    <mergeCell ref="K6:L6"/>
    <mergeCell ref="Q19:R19"/>
    <mergeCell ref="D6:E6"/>
    <mergeCell ref="Q6:R6"/>
  </mergeCells>
  <conditionalFormatting sqref="F472">
    <cfRule type="colorScale" priority="269">
      <colorScale>
        <cfvo type="num" val="0"/>
        <cfvo type="num" val="9.9999999999999908E+27"/>
        <color rgb="FFFFFF00"/>
        <color rgb="FFFFFF00"/>
      </colorScale>
    </cfRule>
  </conditionalFormatting>
  <conditionalFormatting sqref="G472">
    <cfRule type="colorScale" priority="268">
      <colorScale>
        <cfvo type="num" val="0"/>
        <cfvo type="num" val="9.9999999999999908E+27"/>
        <color rgb="FFFFFF00"/>
        <color rgb="FFFFFF00"/>
      </colorScale>
    </cfRule>
  </conditionalFormatting>
  <conditionalFormatting sqref="F473:F477">
    <cfRule type="colorScale" priority="265">
      <colorScale>
        <cfvo type="num" val="0"/>
        <cfvo type="num" val="9.9999999999999908E+27"/>
        <color rgb="FFFFFF00"/>
        <color rgb="FFFFFF00"/>
      </colorScale>
    </cfRule>
  </conditionalFormatting>
  <conditionalFormatting sqref="H472">
    <cfRule type="colorScale" priority="242">
      <colorScale>
        <cfvo type="num" val="0"/>
        <cfvo type="num" val="9.9999999999999908E+27"/>
        <color rgb="FFFFFF00"/>
        <color rgb="FFFFFF00"/>
      </colorScale>
    </cfRule>
  </conditionalFormatting>
  <conditionalFormatting sqref="F478">
    <cfRule type="colorScale" priority="4">
      <colorScale>
        <cfvo type="num" val="0"/>
        <cfvo type="num" val="9.9999999999999908E+27"/>
        <color rgb="FFFFFF00"/>
        <color rgb="FFFFFF00"/>
      </colorScale>
    </cfRule>
  </conditionalFormatting>
  <conditionalFormatting sqref="G478">
    <cfRule type="colorScale" priority="3">
      <colorScale>
        <cfvo type="num" val="0"/>
        <cfvo type="num" val="9.9999999999999908E+27"/>
        <color rgb="FFFFFF00"/>
        <color rgb="FFFFFF00"/>
      </colorScale>
    </cfRule>
  </conditionalFormatting>
  <conditionalFormatting sqref="F479:F483">
    <cfRule type="colorScale" priority="2">
      <colorScale>
        <cfvo type="num" val="0"/>
        <cfvo type="num" val="9.9999999999999908E+27"/>
        <color rgb="FFFFFF00"/>
        <color rgb="FFFFFF00"/>
      </colorScale>
    </cfRule>
  </conditionalFormatting>
  <conditionalFormatting sqref="H478">
    <cfRule type="colorScale" priority="1">
      <colorScale>
        <cfvo type="num" val="0"/>
        <cfvo type="num" val="9.9999999999999908E+27"/>
        <color rgb="FFFFFF00"/>
        <color rgb="FFFFFF00"/>
      </colorScale>
    </cfRule>
  </conditionalFormatting>
  <pageMargins left="0.7" right="0.7" top="0.75" bottom="0.75" header="0.3" footer="0.3"/>
  <ignoredErrors>
    <ignoredError sqref="D8:E8 D10:E10 D14:E15 D11" formulaRange="1"/>
  </ignoredErrors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63026AED46D945B715A532DC9858DA" ma:contentTypeVersion="10" ma:contentTypeDescription="Create a new document." ma:contentTypeScope="" ma:versionID="37a333c03cc028cc5d6acfa39430ef35">
  <xsd:schema xmlns:xsd="http://www.w3.org/2001/XMLSchema" xmlns:xs="http://www.w3.org/2001/XMLSchema" xmlns:p="http://schemas.microsoft.com/office/2006/metadata/properties" xmlns:ns3="e718818b-85ba-4fc2-a5d9-794799541639" targetNamespace="http://schemas.microsoft.com/office/2006/metadata/properties" ma:root="true" ma:fieldsID="8cbbe7e7bc727cfc995e6f9c82e38638" ns3:_="">
    <xsd:import namespace="e718818b-85ba-4fc2-a5d9-79479954163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18818b-85ba-4fc2-a5d9-7947995416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3446BD-9DB2-4010-BBFB-6958F367BD0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e718818b-85ba-4fc2-a5d9-79479954163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D676A15-9DC2-4D4A-8BAD-0C36860711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E7ECA9-CFFE-41D9-927E-403BA2D88C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18818b-85ba-4fc2-a5d9-7947995416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Q2-MLCI Disribution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</dc:creator>
  <cp:lastModifiedBy>Anderson, Gregory S</cp:lastModifiedBy>
  <dcterms:created xsi:type="dcterms:W3CDTF">2019-10-16T22:51:34Z</dcterms:created>
  <dcterms:modified xsi:type="dcterms:W3CDTF">2019-10-18T21:07:31Z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0x0101006963026AED46D945B715A532DC9858DA</vt:lpwstr>
  </property>
</Properties>
</file>