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s.sdge.com/so/ci/Project 2.0/Shared Documents/MD HD Application/Discovery/ORA/DR-03/"/>
    </mc:Choice>
  </mc:AlternateContent>
  <bookViews>
    <workbookView xWindow="0" yWindow="0" windowWidth="25596" windowHeight="11796" firstSheet="2" activeTab="5"/>
  </bookViews>
  <sheets>
    <sheet name="ORA-DR-003-Q3A" sheetId="1" r:id="rId1"/>
    <sheet name="ORA-DR-003-Q3B" sheetId="3" r:id="rId2"/>
    <sheet name="PYD-Advice Letter" sheetId="7" r:id="rId3"/>
    <sheet name="PRP-Adice Letter" sheetId="6" r:id="rId4"/>
    <sheet name="Residential Decision" sheetId="8" r:id="rId5"/>
    <sheet name="MDHD-Ownership-100 percent FFU" sheetId="5" r:id="rId6"/>
    <sheet name="Sheet2" sheetId="2" r:id="rId7"/>
  </sheets>
  <externalReferences>
    <externalReference r:id="rId8"/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ccountTypeRef">[1]Validations!$G$2:$G$41</definedName>
    <definedName name="AccountTypes">[1]Validations!$H$1:$W$1</definedName>
    <definedName name="BaseDate">'[1]Project Assumptions'!$J$13</definedName>
    <definedName name="BaseYear">'[1]Project Assumptions'!$J$11</definedName>
    <definedName name="BonusDFed">[1]Engine!$E$200</definedName>
    <definedName name="BonusDState">[1]Engine!$E$201</definedName>
    <definedName name="CBMultiplier">[1]Engine!$C$10</definedName>
    <definedName name="CostCommon">[1]Engine!$E$250</definedName>
    <definedName name="DepVal">'[2]Depreciation&amp;Tax'!$O$2:$O$207</definedName>
    <definedName name="DiscountRate">[1]Engine!$E$259</definedName>
    <definedName name="Forecast_Years">OFFSET('[3]Data Lists'!$B$9,0,0,'[3]Data Lists'!$B$7,1)</definedName>
    <definedName name="IncludeITC">[1]Engine!$D$242</definedName>
    <definedName name="ITCAssetPercentage">[1]Engine!$D$243</definedName>
    <definedName name="ITCRate">[1]Engine!$E$224</definedName>
    <definedName name="ITCTaxAdj">[1]Engine!$E$225</definedName>
    <definedName name="Mode">[1]Engine!$H$3</definedName>
    <definedName name="Pal_Workbook_GUID" hidden="1">"4UDUM1AM3IE6GAHR58IB35SE"</definedName>
    <definedName name="PeriodNumbers">'[1]Project Assumptions'!$J$1:$WL$1</definedName>
    <definedName name="PlanningHorizon">'[1]Project Assumptions'!$J$12</definedName>
    <definedName name="PlantTypeRef">[1]Validations!$A$2:$A$11</definedName>
    <definedName name="PlantTypes">[1]Validations!$B$1:$E$1</definedName>
    <definedName name="ProjectLev0">OFFSET('[3]Data Lists'!$C$8,0,0,'[3]Data Lists'!$C$7,1)</definedName>
    <definedName name="ProjectRep">OFFSET('[3]Data Lists'!$E$8,0,0,'[3]Data Lists'!$E$7,1)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Kicker">[1]Engine!$E$251</definedName>
    <definedName name="SDS">[1]Engine!$D$199</definedName>
    <definedName name="server">OFFSET('[3]Service Selection'!$B$5,MATCH(1,'[3]Service Selection'!$D$6:$D$20,0),0,'[3]Service Selection'!$D$5)</definedName>
    <definedName name="StartYear">'[1]Project Assumptions'!$J$10</definedName>
    <definedName name="TM1REBUILDOPTION">1</definedName>
    <definedName name="TrueFalse">[1]Validations!$AA$2:$AA$3</definedName>
    <definedName name="ValidationCapitalTypes">[1]Validations!$AB$2:$AB$4</definedName>
    <definedName name="ValidationCompany">[1]Validations!$Z$2:$Z$3</definedName>
    <definedName name="VersionRep">OFFSET('[3]Data Lists'!$F$9,0,0,'[3]Data Lists'!$F$7,1)</definedName>
    <definedName name="Versions">OFFSET('[3]Data Lists'!$D$9,0,0,'[3]Data Lists'!$D$7,1)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3" l="1"/>
  <c r="O15" i="3"/>
  <c r="N15" i="3"/>
  <c r="M15" i="3"/>
  <c r="L15" i="3"/>
  <c r="K15" i="3"/>
  <c r="J15" i="3"/>
  <c r="I15" i="3"/>
  <c r="H15" i="3"/>
  <c r="C13" i="8"/>
  <c r="C12" i="8"/>
  <c r="C11" i="8"/>
  <c r="C10" i="8"/>
  <c r="C9" i="8"/>
  <c r="C8" i="8"/>
  <c r="C7" i="8"/>
  <c r="C6" i="8"/>
  <c r="C5" i="8"/>
  <c r="C4" i="8"/>
  <c r="C3" i="8"/>
  <c r="Q11" i="3" l="1"/>
  <c r="O11" i="3"/>
  <c r="N11" i="3"/>
  <c r="M11" i="3"/>
  <c r="L11" i="3"/>
  <c r="K11" i="3"/>
  <c r="J11" i="3"/>
  <c r="I11" i="3"/>
  <c r="H11" i="3"/>
  <c r="G11" i="3"/>
  <c r="F11" i="3"/>
  <c r="E11" i="3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B19" i="7"/>
  <c r="B18" i="7"/>
  <c r="B17" i="7"/>
  <c r="B16" i="7"/>
  <c r="B15" i="7"/>
  <c r="B14" i="7"/>
  <c r="B13" i="7"/>
  <c r="B12" i="7"/>
  <c r="B11" i="7"/>
  <c r="B10" i="7"/>
  <c r="Q13" i="3" l="1"/>
  <c r="K15" i="6"/>
  <c r="O13" i="3"/>
  <c r="N13" i="3"/>
  <c r="M13" i="3"/>
  <c r="L13" i="3"/>
  <c r="K13" i="3"/>
  <c r="J13" i="3"/>
  <c r="I13" i="3"/>
  <c r="H13" i="3"/>
  <c r="G13" i="3"/>
  <c r="F13" i="3"/>
  <c r="E13" i="3"/>
  <c r="G15" i="3"/>
  <c r="F15" i="3"/>
  <c r="E15" i="3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M15" i="6" s="1"/>
  <c r="L14" i="6"/>
  <c r="K14" i="6"/>
  <c r="J14" i="6"/>
  <c r="I14" i="6"/>
  <c r="H14" i="6"/>
  <c r="G14" i="6"/>
  <c r="F14" i="6"/>
  <c r="E14" i="6"/>
  <c r="B14" i="6" s="1"/>
  <c r="D14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B12" i="6" s="1"/>
  <c r="F12" i="6"/>
  <c r="E12" i="6"/>
  <c r="D12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B11" i="6" s="1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B10" i="6" s="1"/>
  <c r="D10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AZ8" i="6"/>
  <c r="AY8" i="6"/>
  <c r="AY15" i="6" s="1"/>
  <c r="AX8" i="6"/>
  <c r="AW8" i="6"/>
  <c r="AV8" i="6"/>
  <c r="AU8" i="6"/>
  <c r="AU15" i="6" s="1"/>
  <c r="AT8" i="6"/>
  <c r="AS8" i="6"/>
  <c r="AR8" i="6"/>
  <c r="AQ8" i="6"/>
  <c r="AQ15" i="6" s="1"/>
  <c r="AP8" i="6"/>
  <c r="AO8" i="6"/>
  <c r="AN8" i="6"/>
  <c r="AM8" i="6"/>
  <c r="AM15" i="6" s="1"/>
  <c r="AL8" i="6"/>
  <c r="AK8" i="6"/>
  <c r="AJ8" i="6"/>
  <c r="AI8" i="6"/>
  <c r="AI15" i="6" s="1"/>
  <c r="AH8" i="6"/>
  <c r="AG8" i="6"/>
  <c r="AF8" i="6"/>
  <c r="AE8" i="6"/>
  <c r="AE15" i="6" s="1"/>
  <c r="AD8" i="6"/>
  <c r="AC8" i="6"/>
  <c r="AB8" i="6"/>
  <c r="AA8" i="6"/>
  <c r="AA15" i="6" s="1"/>
  <c r="Z8" i="6"/>
  <c r="Y8" i="6"/>
  <c r="X8" i="6"/>
  <c r="W8" i="6"/>
  <c r="W15" i="6" s="1"/>
  <c r="V8" i="6"/>
  <c r="U8" i="6"/>
  <c r="T8" i="6"/>
  <c r="S8" i="6"/>
  <c r="S15" i="6" s="1"/>
  <c r="R8" i="6"/>
  <c r="Q8" i="6"/>
  <c r="P8" i="6"/>
  <c r="O8" i="6"/>
  <c r="O15" i="6" s="1"/>
  <c r="N8" i="6"/>
  <c r="M8" i="6"/>
  <c r="L8" i="6"/>
  <c r="K8" i="6"/>
  <c r="J8" i="6"/>
  <c r="I8" i="6"/>
  <c r="H8" i="6"/>
  <c r="G8" i="6"/>
  <c r="B8" i="6" s="1"/>
  <c r="F8" i="6"/>
  <c r="E8" i="6"/>
  <c r="D8" i="6"/>
  <c r="AZ7" i="6"/>
  <c r="AZ15" i="6" s="1"/>
  <c r="AY7" i="6"/>
  <c r="AX7" i="6"/>
  <c r="AW7" i="6"/>
  <c r="AV7" i="6"/>
  <c r="AV15" i="6" s="1"/>
  <c r="AU7" i="6"/>
  <c r="AT7" i="6"/>
  <c r="AS7" i="6"/>
  <c r="AR7" i="6"/>
  <c r="AR15" i="6" s="1"/>
  <c r="AQ7" i="6"/>
  <c r="AP7" i="6"/>
  <c r="AO7" i="6"/>
  <c r="AN7" i="6"/>
  <c r="AN15" i="6" s="1"/>
  <c r="AM7" i="6"/>
  <c r="AL7" i="6"/>
  <c r="AK7" i="6"/>
  <c r="AJ7" i="6"/>
  <c r="AJ15" i="6" s="1"/>
  <c r="AI7" i="6"/>
  <c r="AH7" i="6"/>
  <c r="AG7" i="6"/>
  <c r="AF7" i="6"/>
  <c r="AF15" i="6" s="1"/>
  <c r="AE7" i="6"/>
  <c r="AD7" i="6"/>
  <c r="AC7" i="6"/>
  <c r="AB7" i="6"/>
  <c r="AB15" i="6" s="1"/>
  <c r="AA7" i="6"/>
  <c r="Z7" i="6"/>
  <c r="Y7" i="6"/>
  <c r="X7" i="6"/>
  <c r="X15" i="6" s="1"/>
  <c r="W7" i="6"/>
  <c r="V7" i="6"/>
  <c r="U7" i="6"/>
  <c r="T7" i="6"/>
  <c r="T15" i="6" s="1"/>
  <c r="S7" i="6"/>
  <c r="R7" i="6"/>
  <c r="Q7" i="6"/>
  <c r="P7" i="6"/>
  <c r="P15" i="6" s="1"/>
  <c r="O7" i="6"/>
  <c r="N7" i="6"/>
  <c r="M7" i="6"/>
  <c r="L7" i="6"/>
  <c r="L15" i="6" s="1"/>
  <c r="K7" i="6"/>
  <c r="J7" i="6"/>
  <c r="I7" i="6"/>
  <c r="H7" i="6"/>
  <c r="H15" i="6" s="1"/>
  <c r="G7" i="6"/>
  <c r="F7" i="6"/>
  <c r="E7" i="6"/>
  <c r="D7" i="6"/>
  <c r="D15" i="6" s="1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B6" i="6" s="1"/>
  <c r="D6" i="6"/>
  <c r="AZ5" i="6"/>
  <c r="AY5" i="6"/>
  <c r="AX5" i="6"/>
  <c r="AX15" i="6" s="1"/>
  <c r="AW5" i="6"/>
  <c r="AV5" i="6"/>
  <c r="AU5" i="6"/>
  <c r="AT5" i="6"/>
  <c r="AT15" i="6" s="1"/>
  <c r="AS5" i="6"/>
  <c r="AR5" i="6"/>
  <c r="AQ5" i="6"/>
  <c r="AP5" i="6"/>
  <c r="AP15" i="6" s="1"/>
  <c r="AO5" i="6"/>
  <c r="AN5" i="6"/>
  <c r="AM5" i="6"/>
  <c r="AL5" i="6"/>
  <c r="AL15" i="6" s="1"/>
  <c r="AK5" i="6"/>
  <c r="AJ5" i="6"/>
  <c r="AI5" i="6"/>
  <c r="AH5" i="6"/>
  <c r="AH15" i="6" s="1"/>
  <c r="AG5" i="6"/>
  <c r="AF5" i="6"/>
  <c r="AE5" i="6"/>
  <c r="AD5" i="6"/>
  <c r="AD15" i="6" s="1"/>
  <c r="AC5" i="6"/>
  <c r="AB5" i="6"/>
  <c r="AA5" i="6"/>
  <c r="Z5" i="6"/>
  <c r="Z15" i="6" s="1"/>
  <c r="Y5" i="6"/>
  <c r="X5" i="6"/>
  <c r="W5" i="6"/>
  <c r="V5" i="6"/>
  <c r="V15" i="6" s="1"/>
  <c r="U5" i="6"/>
  <c r="T5" i="6"/>
  <c r="S5" i="6"/>
  <c r="R5" i="6"/>
  <c r="R15" i="6" s="1"/>
  <c r="Q5" i="6"/>
  <c r="P5" i="6"/>
  <c r="O5" i="6"/>
  <c r="N5" i="6"/>
  <c r="N15" i="6" s="1"/>
  <c r="M5" i="6"/>
  <c r="L5" i="6"/>
  <c r="K5" i="6"/>
  <c r="J5" i="6"/>
  <c r="J15" i="6" s="1"/>
  <c r="I5" i="6"/>
  <c r="H5" i="6"/>
  <c r="G5" i="6"/>
  <c r="F5" i="6"/>
  <c r="F15" i="6" s="1"/>
  <c r="E5" i="6"/>
  <c r="D5" i="6"/>
  <c r="C14" i="6"/>
  <c r="C13" i="6"/>
  <c r="C12" i="6"/>
  <c r="C11" i="6"/>
  <c r="C10" i="6"/>
  <c r="C9" i="6"/>
  <c r="C8" i="6"/>
  <c r="C7" i="6"/>
  <c r="C6" i="6"/>
  <c r="C5" i="6"/>
  <c r="AW15" i="6"/>
  <c r="AS15" i="6"/>
  <c r="AO15" i="6"/>
  <c r="AK15" i="6"/>
  <c r="AG15" i="6"/>
  <c r="AC15" i="6"/>
  <c r="Y15" i="6"/>
  <c r="U15" i="6"/>
  <c r="Q15" i="6"/>
  <c r="I15" i="6"/>
  <c r="E15" i="6"/>
  <c r="C15" i="6"/>
  <c r="B13" i="6"/>
  <c r="B9" i="6"/>
  <c r="B5" i="6"/>
  <c r="AZ93" i="6"/>
  <c r="AY93" i="6"/>
  <c r="AX93" i="6"/>
  <c r="AW93" i="6"/>
  <c r="AV93" i="6"/>
  <c r="AU93" i="6"/>
  <c r="AT93" i="6"/>
  <c r="AS93" i="6"/>
  <c r="AR93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2" i="6"/>
  <c r="B91" i="6"/>
  <c r="B90" i="6"/>
  <c r="B89" i="6"/>
  <c r="B88" i="6"/>
  <c r="B87" i="6"/>
  <c r="B86" i="6"/>
  <c r="B85" i="6"/>
  <c r="B84" i="6"/>
  <c r="B83" i="6"/>
  <c r="B93" i="6" s="1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79" i="6"/>
  <c r="B78" i="6"/>
  <c r="B77" i="6"/>
  <c r="B76" i="6"/>
  <c r="B75" i="6"/>
  <c r="B74" i="6"/>
  <c r="B73" i="6"/>
  <c r="B72" i="6"/>
  <c r="B80" i="6" s="1"/>
  <c r="B71" i="6"/>
  <c r="B70" i="6"/>
  <c r="AZ67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6" i="6"/>
  <c r="B65" i="6"/>
  <c r="B64" i="6"/>
  <c r="B63" i="6"/>
  <c r="B62" i="6"/>
  <c r="B61" i="6"/>
  <c r="B60" i="6"/>
  <c r="B59" i="6"/>
  <c r="B58" i="6"/>
  <c r="B57" i="6"/>
  <c r="B67" i="6" s="1"/>
  <c r="AZ54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3" i="6"/>
  <c r="B52" i="6"/>
  <c r="B51" i="6"/>
  <c r="B50" i="6"/>
  <c r="B49" i="6"/>
  <c r="B48" i="6"/>
  <c r="B47" i="6"/>
  <c r="B46" i="6"/>
  <c r="B45" i="6"/>
  <c r="B44" i="6"/>
  <c r="B54" i="6" s="1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0" i="6"/>
  <c r="B39" i="6"/>
  <c r="B38" i="6"/>
  <c r="B37" i="6"/>
  <c r="B36" i="6"/>
  <c r="B35" i="6"/>
  <c r="B34" i="6"/>
  <c r="B33" i="6"/>
  <c r="B32" i="6"/>
  <c r="B31" i="6"/>
  <c r="B41" i="6" s="1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7" i="6"/>
  <c r="B26" i="6"/>
  <c r="B25" i="6"/>
  <c r="B24" i="6"/>
  <c r="B23" i="6"/>
  <c r="B22" i="6"/>
  <c r="B21" i="6"/>
  <c r="B20" i="6"/>
  <c r="B28" i="6" s="1"/>
  <c r="B19" i="6"/>
  <c r="B18" i="6"/>
  <c r="B7" i="6" l="1"/>
  <c r="B15" i="6" s="1"/>
  <c r="G15" i="6"/>
  <c r="Q19" i="3"/>
  <c r="N19" i="3"/>
  <c r="M19" i="3"/>
  <c r="L19" i="3"/>
  <c r="K19" i="3"/>
  <c r="J19" i="3"/>
  <c r="I19" i="3"/>
  <c r="Q17" i="3"/>
  <c r="N17" i="3"/>
  <c r="M17" i="3"/>
  <c r="L17" i="3"/>
  <c r="K17" i="3"/>
  <c r="J17" i="3"/>
  <c r="I17" i="3"/>
  <c r="H17" i="3"/>
  <c r="CB120" i="5"/>
  <c r="CA120" i="5"/>
  <c r="BZ120" i="5"/>
  <c r="BY120" i="5"/>
  <c r="BX120" i="5"/>
  <c r="BW120" i="5"/>
  <c r="BV120" i="5"/>
  <c r="BU120" i="5"/>
  <c r="BT120" i="5"/>
  <c r="BS120" i="5"/>
  <c r="BR120" i="5"/>
  <c r="BQ120" i="5"/>
  <c r="BP120" i="5"/>
  <c r="BO120" i="5"/>
  <c r="BN120" i="5"/>
  <c r="BM120" i="5"/>
  <c r="BL120" i="5"/>
  <c r="BK120" i="5"/>
  <c r="BJ120" i="5"/>
  <c r="BI120" i="5"/>
  <c r="BH120" i="5"/>
  <c r="BG120" i="5"/>
  <c r="BF120" i="5"/>
  <c r="BE120" i="5"/>
  <c r="BD120" i="5"/>
  <c r="BC120" i="5"/>
  <c r="BB120" i="5"/>
  <c r="BA120" i="5"/>
  <c r="AZ120" i="5"/>
  <c r="AY120" i="5"/>
  <c r="AX120" i="5"/>
  <c r="AW120" i="5"/>
  <c r="AV120" i="5"/>
  <c r="AU120" i="5"/>
  <c r="AT120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B119" i="5"/>
  <c r="B118" i="5"/>
  <c r="B117" i="5"/>
  <c r="B116" i="5"/>
  <c r="B115" i="5"/>
  <c r="B114" i="5"/>
  <c r="B113" i="5"/>
  <c r="B112" i="5"/>
  <c r="B111" i="5"/>
  <c r="B110" i="5"/>
  <c r="B120" i="5" s="1"/>
  <c r="CB105" i="5"/>
  <c r="CA105" i="5"/>
  <c r="BZ105" i="5"/>
  <c r="BY105" i="5"/>
  <c r="BX105" i="5"/>
  <c r="BW105" i="5"/>
  <c r="BV105" i="5"/>
  <c r="BU105" i="5"/>
  <c r="BT105" i="5"/>
  <c r="BS105" i="5"/>
  <c r="BR105" i="5"/>
  <c r="BQ105" i="5"/>
  <c r="BP105" i="5"/>
  <c r="BO105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4" i="5"/>
  <c r="B103" i="5"/>
  <c r="B102" i="5"/>
  <c r="B101" i="5"/>
  <c r="B100" i="5"/>
  <c r="B99" i="5"/>
  <c r="B98" i="5"/>
  <c r="B97" i="5"/>
  <c r="B105" i="5" s="1"/>
  <c r="B96" i="5"/>
  <c r="B95" i="5"/>
  <c r="CB90" i="5"/>
  <c r="CA90" i="5"/>
  <c r="BZ90" i="5"/>
  <c r="BY90" i="5"/>
  <c r="BX90" i="5"/>
  <c r="BW90" i="5"/>
  <c r="BV90" i="5"/>
  <c r="BU90" i="5"/>
  <c r="BT90" i="5"/>
  <c r="BS90" i="5"/>
  <c r="BR90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89" i="5"/>
  <c r="B88" i="5"/>
  <c r="B87" i="5"/>
  <c r="B86" i="5"/>
  <c r="B85" i="5"/>
  <c r="B84" i="5"/>
  <c r="B83" i="5"/>
  <c r="B82" i="5"/>
  <c r="B81" i="5"/>
  <c r="B80" i="5"/>
  <c r="B90" i="5" s="1"/>
  <c r="CB75" i="5"/>
  <c r="CA75" i="5"/>
  <c r="BZ75" i="5"/>
  <c r="BY75" i="5"/>
  <c r="BX75" i="5"/>
  <c r="BW75" i="5"/>
  <c r="BV75" i="5"/>
  <c r="BU75" i="5"/>
  <c r="BT75" i="5"/>
  <c r="BS75" i="5"/>
  <c r="BR75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4" i="5"/>
  <c r="B73" i="5"/>
  <c r="B72" i="5"/>
  <c r="B71" i="5"/>
  <c r="B70" i="5"/>
  <c r="B69" i="5"/>
  <c r="B68" i="5"/>
  <c r="B67" i="5"/>
  <c r="B66" i="5"/>
  <c r="B65" i="5"/>
  <c r="B75" i="5" s="1"/>
  <c r="CB60" i="5"/>
  <c r="CA60" i="5"/>
  <c r="BZ60" i="5"/>
  <c r="BY60" i="5"/>
  <c r="BX60" i="5"/>
  <c r="BW60" i="5"/>
  <c r="BV60" i="5"/>
  <c r="BU60" i="5"/>
  <c r="BT60" i="5"/>
  <c r="BS60" i="5"/>
  <c r="BR60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59" i="5"/>
  <c r="B58" i="5"/>
  <c r="B57" i="5"/>
  <c r="B56" i="5"/>
  <c r="B55" i="5"/>
  <c r="B54" i="5"/>
  <c r="B53" i="5"/>
  <c r="B52" i="5"/>
  <c r="B51" i="5"/>
  <c r="B50" i="5"/>
  <c r="B60" i="5" s="1"/>
  <c r="CB45" i="5"/>
  <c r="CA45" i="5"/>
  <c r="BZ45" i="5"/>
  <c r="BY45" i="5"/>
  <c r="BX45" i="5"/>
  <c r="BW45" i="5"/>
  <c r="BV45" i="5"/>
  <c r="BU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4" i="5"/>
  <c r="B43" i="5"/>
  <c r="B42" i="5"/>
  <c r="B41" i="5"/>
  <c r="B40" i="5"/>
  <c r="B39" i="5"/>
  <c r="B38" i="5"/>
  <c r="B37" i="5"/>
  <c r="B45" i="5" s="1"/>
  <c r="B36" i="5"/>
  <c r="B35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29" i="5"/>
  <c r="B28" i="5"/>
  <c r="B27" i="5"/>
  <c r="B26" i="5"/>
  <c r="B25" i="5"/>
  <c r="B24" i="5"/>
  <c r="B23" i="5"/>
  <c r="B22" i="5"/>
  <c r="B21" i="5"/>
  <c r="B20" i="5"/>
  <c r="B30" i="5" s="1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 s="1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 s="1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 s="1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 s="1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 s="1"/>
  <c r="CB7" i="5"/>
  <c r="CB15" i="5" s="1"/>
  <c r="CA7" i="5"/>
  <c r="BZ7" i="5"/>
  <c r="BY7" i="5"/>
  <c r="BX7" i="5"/>
  <c r="BX15" i="5" s="1"/>
  <c r="BW7" i="5"/>
  <c r="BV7" i="5"/>
  <c r="BU7" i="5"/>
  <c r="BT7" i="5"/>
  <c r="BT15" i="5" s="1"/>
  <c r="BS7" i="5"/>
  <c r="BR7" i="5"/>
  <c r="BQ7" i="5"/>
  <c r="BP7" i="5"/>
  <c r="BP15" i="5" s="1"/>
  <c r="BO7" i="5"/>
  <c r="BN7" i="5"/>
  <c r="BM7" i="5"/>
  <c r="BL7" i="5"/>
  <c r="BL15" i="5" s="1"/>
  <c r="BK7" i="5"/>
  <c r="BJ7" i="5"/>
  <c r="BI7" i="5"/>
  <c r="BH7" i="5"/>
  <c r="BH15" i="5" s="1"/>
  <c r="BG7" i="5"/>
  <c r="BF7" i="5"/>
  <c r="BE7" i="5"/>
  <c r="BD7" i="5"/>
  <c r="BD15" i="5" s="1"/>
  <c r="BC7" i="5"/>
  <c r="BB7" i="5"/>
  <c r="BA7" i="5"/>
  <c r="AZ7" i="5"/>
  <c r="AZ15" i="5" s="1"/>
  <c r="AY7" i="5"/>
  <c r="AX7" i="5"/>
  <c r="AW7" i="5"/>
  <c r="AV7" i="5"/>
  <c r="AV15" i="5" s="1"/>
  <c r="AU7" i="5"/>
  <c r="AT7" i="5"/>
  <c r="AS7" i="5"/>
  <c r="AR7" i="5"/>
  <c r="AR15" i="5" s="1"/>
  <c r="AQ7" i="5"/>
  <c r="AP7" i="5"/>
  <c r="AO7" i="5"/>
  <c r="AN7" i="5"/>
  <c r="AN15" i="5" s="1"/>
  <c r="AM7" i="5"/>
  <c r="AL7" i="5"/>
  <c r="AK7" i="5"/>
  <c r="AJ7" i="5"/>
  <c r="AJ15" i="5" s="1"/>
  <c r="AI7" i="5"/>
  <c r="AH7" i="5"/>
  <c r="AG7" i="5"/>
  <c r="AF7" i="5"/>
  <c r="AF15" i="5" s="1"/>
  <c r="AE7" i="5"/>
  <c r="AD7" i="5"/>
  <c r="AC7" i="5"/>
  <c r="AB7" i="5"/>
  <c r="AB15" i="5" s="1"/>
  <c r="AA7" i="5"/>
  <c r="Z7" i="5"/>
  <c r="Y7" i="5"/>
  <c r="X7" i="5"/>
  <c r="X15" i="5" s="1"/>
  <c r="W7" i="5"/>
  <c r="V7" i="5"/>
  <c r="U7" i="5"/>
  <c r="T7" i="5"/>
  <c r="T15" i="5" s="1"/>
  <c r="S7" i="5"/>
  <c r="R7" i="5"/>
  <c r="Q7" i="5"/>
  <c r="P7" i="5"/>
  <c r="P15" i="5" s="1"/>
  <c r="O7" i="5"/>
  <c r="N7" i="5"/>
  <c r="M7" i="5"/>
  <c r="L7" i="5"/>
  <c r="L15" i="5" s="1"/>
  <c r="K7" i="5"/>
  <c r="J7" i="5"/>
  <c r="I7" i="5"/>
  <c r="H7" i="5"/>
  <c r="H15" i="5" s="1"/>
  <c r="G7" i="5"/>
  <c r="F7" i="5"/>
  <c r="E7" i="5"/>
  <c r="D7" i="5"/>
  <c r="D15" i="5" s="1"/>
  <c r="C7" i="5"/>
  <c r="B7" i="5" s="1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 s="1"/>
  <c r="CB5" i="5"/>
  <c r="CA5" i="5"/>
  <c r="CA15" i="5" s="1"/>
  <c r="BZ5" i="5"/>
  <c r="BZ15" i="5" s="1"/>
  <c r="BY5" i="5"/>
  <c r="BY15" i="5" s="1"/>
  <c r="BX5" i="5"/>
  <c r="BW5" i="5"/>
  <c r="BW15" i="5" s="1"/>
  <c r="BV5" i="5"/>
  <c r="BV15" i="5" s="1"/>
  <c r="BU5" i="5"/>
  <c r="BU15" i="5" s="1"/>
  <c r="BT5" i="5"/>
  <c r="BS5" i="5"/>
  <c r="BS15" i="5" s="1"/>
  <c r="BR5" i="5"/>
  <c r="BR15" i="5" s="1"/>
  <c r="BQ5" i="5"/>
  <c r="BQ15" i="5" s="1"/>
  <c r="BP5" i="5"/>
  <c r="BO5" i="5"/>
  <c r="BO15" i="5" s="1"/>
  <c r="BN5" i="5"/>
  <c r="BN15" i="5" s="1"/>
  <c r="BM5" i="5"/>
  <c r="BM15" i="5" s="1"/>
  <c r="BL5" i="5"/>
  <c r="BK5" i="5"/>
  <c r="BK15" i="5" s="1"/>
  <c r="BJ5" i="5"/>
  <c r="BJ15" i="5" s="1"/>
  <c r="BI5" i="5"/>
  <c r="BI15" i="5" s="1"/>
  <c r="BH5" i="5"/>
  <c r="BG5" i="5"/>
  <c r="BG15" i="5" s="1"/>
  <c r="BF5" i="5"/>
  <c r="BF15" i="5" s="1"/>
  <c r="BE5" i="5"/>
  <c r="BE15" i="5" s="1"/>
  <c r="BD5" i="5"/>
  <c r="BC5" i="5"/>
  <c r="BC15" i="5" s="1"/>
  <c r="BB5" i="5"/>
  <c r="BB15" i="5" s="1"/>
  <c r="BA5" i="5"/>
  <c r="BA15" i="5" s="1"/>
  <c r="AZ5" i="5"/>
  <c r="AY5" i="5"/>
  <c r="AY15" i="5" s="1"/>
  <c r="AX5" i="5"/>
  <c r="AX15" i="5" s="1"/>
  <c r="AW5" i="5"/>
  <c r="AW15" i="5" s="1"/>
  <c r="AV5" i="5"/>
  <c r="AU5" i="5"/>
  <c r="AU15" i="5" s="1"/>
  <c r="AT5" i="5"/>
  <c r="AT15" i="5" s="1"/>
  <c r="AS5" i="5"/>
  <c r="AS15" i="5" s="1"/>
  <c r="AR5" i="5"/>
  <c r="AQ5" i="5"/>
  <c r="AQ15" i="5" s="1"/>
  <c r="AP5" i="5"/>
  <c r="AP15" i="5" s="1"/>
  <c r="AO5" i="5"/>
  <c r="AO15" i="5" s="1"/>
  <c r="AN5" i="5"/>
  <c r="AM5" i="5"/>
  <c r="AM15" i="5" s="1"/>
  <c r="AL5" i="5"/>
  <c r="AL15" i="5" s="1"/>
  <c r="AK5" i="5"/>
  <c r="AK15" i="5" s="1"/>
  <c r="AJ5" i="5"/>
  <c r="AI5" i="5"/>
  <c r="AI15" i="5" s="1"/>
  <c r="AH5" i="5"/>
  <c r="AH15" i="5" s="1"/>
  <c r="AG5" i="5"/>
  <c r="AG15" i="5" s="1"/>
  <c r="AF5" i="5"/>
  <c r="AE5" i="5"/>
  <c r="AE15" i="5" s="1"/>
  <c r="AD5" i="5"/>
  <c r="AD15" i="5" s="1"/>
  <c r="AC5" i="5"/>
  <c r="AC15" i="5" s="1"/>
  <c r="AB5" i="5"/>
  <c r="AA5" i="5"/>
  <c r="AA15" i="5" s="1"/>
  <c r="Z5" i="5"/>
  <c r="Z15" i="5" s="1"/>
  <c r="Y5" i="5"/>
  <c r="Y15" i="5" s="1"/>
  <c r="X5" i="5"/>
  <c r="W5" i="5"/>
  <c r="W15" i="5" s="1"/>
  <c r="V5" i="5"/>
  <c r="V15" i="5" s="1"/>
  <c r="U5" i="5"/>
  <c r="U15" i="5" s="1"/>
  <c r="T5" i="5"/>
  <c r="S5" i="5"/>
  <c r="S15" i="5" s="1"/>
  <c r="R5" i="5"/>
  <c r="R15" i="5" s="1"/>
  <c r="Q5" i="5"/>
  <c r="Q15" i="5" s="1"/>
  <c r="P5" i="5"/>
  <c r="O5" i="5"/>
  <c r="O15" i="5" s="1"/>
  <c r="N5" i="5"/>
  <c r="N15" i="5" s="1"/>
  <c r="M5" i="5"/>
  <c r="M15" i="5" s="1"/>
  <c r="L5" i="5"/>
  <c r="K5" i="5"/>
  <c r="K15" i="5" s="1"/>
  <c r="J5" i="5"/>
  <c r="J15" i="5" s="1"/>
  <c r="I5" i="5"/>
  <c r="I15" i="5" s="1"/>
  <c r="H5" i="5"/>
  <c r="G5" i="5"/>
  <c r="G15" i="5" s="1"/>
  <c r="F5" i="5"/>
  <c r="F15" i="5" s="1"/>
  <c r="E5" i="5"/>
  <c r="E15" i="5" s="1"/>
  <c r="D5" i="5"/>
  <c r="C5" i="5"/>
  <c r="C15" i="5" s="1"/>
  <c r="B5" i="5" l="1"/>
  <c r="B15" i="5" s="1"/>
  <c r="O17" i="3" l="1"/>
  <c r="O19" i="3" s="1"/>
  <c r="G17" i="3"/>
  <c r="F17" i="3"/>
  <c r="E17" i="3"/>
  <c r="G19" i="3" l="1"/>
  <c r="F19" i="3"/>
  <c r="E19" i="3"/>
  <c r="H19" i="3" l="1"/>
  <c r="H19" i="1"/>
  <c r="G19" i="1"/>
  <c r="F19" i="1"/>
  <c r="E19" i="1"/>
  <c r="H17" i="1"/>
  <c r="H15" i="1"/>
  <c r="H13" i="1"/>
  <c r="F11" i="1"/>
</calcChain>
</file>

<file path=xl/sharedStrings.xml><?xml version="1.0" encoding="utf-8"?>
<sst xmlns="http://schemas.openxmlformats.org/spreadsheetml/2006/main" count="271" uniqueCount="70">
  <si>
    <t>Power Your Drive</t>
  </si>
  <si>
    <t>Application/</t>
  </si>
  <si>
    <t>Decision No.</t>
  </si>
  <si>
    <t>Total</t>
  </si>
  <si>
    <t xml:space="preserve">Project </t>
  </si>
  <si>
    <t>Description</t>
  </si>
  <si>
    <t>EV infrastructure program to accelerate light-duty EV adoption and encourage managed charging.  Focused on workplace and multi-unit dwelling locations</t>
  </si>
  <si>
    <t>Priority Review Projects</t>
  </si>
  <si>
    <t>EV pilot programs focused on six areas – Port Electrification, Electrify Local Highways, Dealership Incentive, Fleet Delivery, Green Shuttle, Airport Ground Support Equipment.</t>
  </si>
  <si>
    <t>Residential Charging Program</t>
  </si>
  <si>
    <t>EV infrastructure program to accelerate light-duty EV adoption and encourage managed charging.  Focused on single family homes and small multi-unit dwelling locations.</t>
  </si>
  <si>
    <t>EV infrastructure program to accelerate medium-duty and heavy-duty EV adoption. </t>
  </si>
  <si>
    <t>Medium Duty/Heavy Duty EV Infrastructure Program</t>
  </si>
  <si>
    <t>Projects</t>
  </si>
  <si>
    <t>San Diego gas &amp; Electric</t>
  </si>
  <si>
    <t>Clean Transportation</t>
  </si>
  <si>
    <t>Data Request ORA-003</t>
  </si>
  <si>
    <t>Question#3A Response</t>
  </si>
  <si>
    <t>Question#3B Response</t>
  </si>
  <si>
    <t>After</t>
  </si>
  <si>
    <t>EVSE Ownership 100%</t>
  </si>
  <si>
    <t xml:space="preserve">Combined </t>
  </si>
  <si>
    <t>FF&amp;U:</t>
  </si>
  <si>
    <t>O&amp;M:</t>
  </si>
  <si>
    <t>Working Capital:</t>
  </si>
  <si>
    <t>Depreciation:</t>
  </si>
  <si>
    <t>Return on Common:</t>
  </si>
  <si>
    <t>Return on Preferred:</t>
  </si>
  <si>
    <t>Return On Debt:</t>
  </si>
  <si>
    <t>Federal Taxes:</t>
  </si>
  <si>
    <t>State Taxes:</t>
  </si>
  <si>
    <t>Property Taxes:</t>
  </si>
  <si>
    <t xml:space="preserve">   Total Combined</t>
  </si>
  <si>
    <t>Class 2-3 Vehicles</t>
  </si>
  <si>
    <t xml:space="preserve">   Total Class 2-3 Vehicles</t>
  </si>
  <si>
    <t>Class 4-5 Vehicles</t>
  </si>
  <si>
    <t>Class 6 Vehicles</t>
  </si>
  <si>
    <t>Class 7-8 Vehicles</t>
  </si>
  <si>
    <t>On Route Buses</t>
  </si>
  <si>
    <t>Fork Lifts</t>
  </si>
  <si>
    <t>V2G Pilot</t>
  </si>
  <si>
    <t>2016-2025</t>
  </si>
  <si>
    <t>Electrify Local Highways</t>
  </si>
  <si>
    <t xml:space="preserve">   Total Electrify Local Highways</t>
  </si>
  <si>
    <t>Dealership Incentives</t>
  </si>
  <si>
    <t xml:space="preserve">   Total Dealership Incentives</t>
  </si>
  <si>
    <t>MD HD Port Electrification</t>
  </si>
  <si>
    <t>Total MD HD Port Electrification</t>
  </si>
  <si>
    <t>Fleet Delivery Services</t>
  </si>
  <si>
    <t>Total Fleet Delivery Services</t>
  </si>
  <si>
    <t>Shuttle/Rideshare</t>
  </si>
  <si>
    <t xml:space="preserve">   Total Shuttle/Rideshare </t>
  </si>
  <si>
    <t>Airport Ground Support Equip.</t>
  </si>
  <si>
    <t xml:space="preserve">   Total Airport GSE</t>
  </si>
  <si>
    <t>PRP Combined</t>
  </si>
  <si>
    <t xml:space="preserve">   Total PRP</t>
  </si>
  <si>
    <t xml:space="preserve">   Total Revenue Requirement</t>
  </si>
  <si>
    <t>PYD Advice Letter</t>
  </si>
  <si>
    <t>SB 350 Home - 0% 60,000 Final Decision</t>
  </si>
  <si>
    <t>Revenue Requirement - Annual</t>
  </si>
  <si>
    <t>Total Rev Req:</t>
  </si>
  <si>
    <t>A.18-01-082</t>
  </si>
  <si>
    <t>Revenue Requirement</t>
  </si>
  <si>
    <t>(1)</t>
  </si>
  <si>
    <t>Notes:</t>
  </si>
  <si>
    <t>A.14-04-014; D.16-01-045</t>
  </si>
  <si>
    <t>A.17-01-020; D.18-01-024</t>
  </si>
  <si>
    <t>A.17-01-020; D.18-05-040</t>
  </si>
  <si>
    <t xml:space="preserve">     filing, any additional revenue requirements associated with project undepreciated assets, and forecasted replacement capital and related ongoing O&amp;M expenses, if applicable.</t>
  </si>
  <si>
    <r>
      <rPr>
        <b/>
        <sz val="11"/>
        <color theme="1"/>
        <rFont val="Times New Roman"/>
        <family val="1"/>
      </rPr>
      <t>(1)</t>
    </r>
    <r>
      <rPr>
        <sz val="11"/>
        <color theme="1"/>
        <rFont val="Times New Roman"/>
        <family val="1"/>
      </rPr>
      <t xml:space="preserve"> After each projects deployment period, the revenue requirement approved and authorized by the Commission will be used until the next closest GRC.  SDG&amp;E will then request through the appropriate future GRC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</si>
</sst>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_(* #,##0_);_(* \(#,##0\);_(* &quot;-&quot;??_);_(@_)"/>
    <numFmt numFmtId="166" formatCode="#,##0.0_);[Red]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164" fontId="3" fillId="0" borderId="2" xfId="0" applyNumberFormat="1" applyFont="1" applyBorder="1"/>
    <xf numFmtId="164" fontId="3" fillId="0" borderId="0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/>
    <xf numFmtId="165" fontId="7" fillId="0" borderId="0" xfId="0" applyNumberFormat="1" applyFont="1"/>
    <xf numFmtId="165" fontId="7" fillId="0" borderId="0" xfId="0" applyNumberFormat="1" applyFont="1" applyBorder="1"/>
    <xf numFmtId="165" fontId="7" fillId="0" borderId="1" xfId="0" applyNumberFormat="1" applyFont="1" applyBorder="1"/>
    <xf numFmtId="165" fontId="9" fillId="0" borderId="0" xfId="1" applyNumberFormat="1" applyFont="1" applyBorder="1" applyProtection="1"/>
    <xf numFmtId="165" fontId="9" fillId="0" borderId="1" xfId="1" applyNumberFormat="1" applyFont="1" applyBorder="1" applyProtection="1"/>
    <xf numFmtId="166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5" fontId="9" fillId="0" borderId="0" xfId="0" applyNumberFormat="1" applyFont="1" applyBorder="1" applyAlignment="1" applyProtection="1">
      <alignment horizontal="right"/>
    </xf>
    <xf numFmtId="5" fontId="9" fillId="0" borderId="0" xfId="1" applyNumberFormat="1" applyFont="1" applyBorder="1" applyAlignment="1" applyProtection="1">
      <alignment horizontal="right"/>
    </xf>
    <xf numFmtId="5" fontId="3" fillId="0" borderId="0" xfId="0" applyNumberFormat="1" applyFont="1" applyAlignment="1">
      <alignment horizontal="right"/>
    </xf>
    <xf numFmtId="5" fontId="9" fillId="0" borderId="1" xfId="0" applyNumberFormat="1" applyFont="1" applyBorder="1" applyAlignment="1" applyProtection="1">
      <alignment horizontal="right"/>
    </xf>
    <xf numFmtId="5" fontId="9" fillId="0" borderId="1" xfId="1" applyNumberFormat="1" applyFont="1" applyBorder="1" applyAlignment="1" applyProtection="1">
      <alignment horizontal="right"/>
    </xf>
    <xf numFmtId="5" fontId="3" fillId="0" borderId="1" xfId="0" applyNumberFormat="1" applyFont="1" applyBorder="1" applyAlignment="1">
      <alignment horizontal="right"/>
    </xf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left"/>
    </xf>
    <xf numFmtId="165" fontId="11" fillId="0" borderId="0" xfId="1" applyNumberFormat="1" applyFont="1" applyBorder="1" applyProtection="1"/>
    <xf numFmtId="165" fontId="11" fillId="0" borderId="1" xfId="1" applyNumberFormat="1" applyFont="1" applyBorder="1" applyProtection="1"/>
    <xf numFmtId="165" fontId="0" fillId="0" borderId="0" xfId="0" applyNumberFormat="1"/>
    <xf numFmtId="165" fontId="0" fillId="0" borderId="1" xfId="0" applyNumberFormat="1" applyBorder="1"/>
    <xf numFmtId="0" fontId="11" fillId="0" borderId="0" xfId="0" applyFont="1" applyFill="1" applyBorder="1" applyAlignment="1" applyProtection="1">
      <alignment horizontal="left"/>
    </xf>
    <xf numFmtId="165" fontId="0" fillId="0" borderId="2" xfId="0" applyNumberFormat="1" applyBorder="1"/>
    <xf numFmtId="0" fontId="12" fillId="0" borderId="1" xfId="0" applyFont="1" applyBorder="1" applyAlignment="1" applyProtection="1">
      <alignment horizontal="left"/>
    </xf>
    <xf numFmtId="0" fontId="0" fillId="0" borderId="0" xfId="0" applyFill="1"/>
    <xf numFmtId="0" fontId="12" fillId="0" borderId="0" xfId="0" applyFont="1" applyFill="1" applyBorder="1" applyProtection="1"/>
    <xf numFmtId="165" fontId="11" fillId="0" borderId="0" xfId="0" applyNumberFormat="1" applyFont="1" applyFill="1" applyBorder="1" applyProtection="1"/>
    <xf numFmtId="165" fontId="12" fillId="0" borderId="0" xfId="2" applyNumberFormat="1" applyFont="1" applyFill="1" applyBorder="1" applyProtection="1"/>
    <xf numFmtId="1" fontId="12" fillId="0" borderId="3" xfId="1" applyNumberFormat="1" applyFont="1" applyFill="1" applyBorder="1" applyProtection="1"/>
    <xf numFmtId="0" fontId="0" fillId="0" borderId="0" xfId="0" applyFill="1" applyBorder="1" applyProtection="1"/>
    <xf numFmtId="0" fontId="12" fillId="0" borderId="4" xfId="0" applyFont="1" applyFill="1" applyBorder="1" applyProtection="1"/>
    <xf numFmtId="165" fontId="12" fillId="0" borderId="0" xfId="1" applyNumberFormat="1" applyFont="1" applyFill="1" applyBorder="1" applyProtection="1"/>
    <xf numFmtId="0" fontId="0" fillId="0" borderId="0" xfId="0" applyFill="1" applyProtection="1"/>
    <xf numFmtId="0" fontId="11" fillId="0" borderId="4" xfId="0" applyFont="1" applyFill="1" applyBorder="1" applyProtection="1"/>
    <xf numFmtId="165" fontId="11" fillId="0" borderId="0" xfId="1" applyNumberFormat="1" applyFont="1" applyFill="1" applyBorder="1" applyProtection="1"/>
    <xf numFmtId="0" fontId="11" fillId="0" borderId="0" xfId="0" applyFont="1" applyFill="1" applyBorder="1" applyProtection="1"/>
    <xf numFmtId="166" fontId="4" fillId="0" borderId="0" xfId="0" quotePrefix="1" applyNumberFormat="1" applyFont="1" applyAlignment="1">
      <alignment horizontal="center" vertical="top" wrapText="1"/>
    </xf>
    <xf numFmtId="166" fontId="4" fillId="0" borderId="0" xfId="0" applyNumberFormat="1" applyFont="1" applyAlignment="1">
      <alignment horizontal="center" vertical="top" wrapText="1"/>
    </xf>
    <xf numFmtId="0" fontId="13" fillId="0" borderId="0" xfId="0" applyFont="1"/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166" fontId="3" fillId="0" borderId="0" xfId="0" applyNumberFormat="1" applyFont="1" applyFill="1" applyAlignment="1">
      <alignment vertical="top" wrapText="1"/>
    </xf>
    <xf numFmtId="0" fontId="3" fillId="0" borderId="0" xfId="0" quotePrefix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Fill="1" applyAlignment="1">
      <alignment horizontal="right"/>
    </xf>
    <xf numFmtId="165" fontId="7" fillId="0" borderId="0" xfId="0" applyNumberFormat="1" applyFont="1" applyFill="1"/>
    <xf numFmtId="0" fontId="7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CORP6/FA&amp;P/4_Regulatory%20Proceedings%20&amp;%20Filings/AB628%20-%20Port%20Filing/Battery%20Project%20PET%20Adv.%20Technology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corpdata\FinanceToolKit\Financial%20Data%20Repository%20-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Users/RGonza16/Downloads/1.+Forecast+Input201611032027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&gt;"/>
      <sheetName val="Engine"/>
      <sheetName val="Engine (2)"/>
      <sheetName val="Engine (3)"/>
      <sheetName val="&lt;"/>
      <sheetName val="Project Assumptions"/>
      <sheetName val="Direct Cost Inputs"/>
      <sheetName val="Analysis"/>
      <sheetName val="Adv Tech 2"/>
      <sheetName val="October 2016"/>
      <sheetName val="Validations"/>
    </sheetNames>
    <sheetDataSet>
      <sheetData sheetId="0"/>
      <sheetData sheetId="1"/>
      <sheetData sheetId="2">
        <row r="3">
          <cell r="H3" t="str">
            <v>Monthly</v>
          </cell>
        </row>
        <row r="10">
          <cell r="C10">
            <v>1</v>
          </cell>
        </row>
        <row r="199">
          <cell r="D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24">
          <cell r="E224">
            <v>0.3</v>
          </cell>
        </row>
        <row r="225">
          <cell r="E225">
            <v>0.5</v>
          </cell>
        </row>
        <row r="242">
          <cell r="D242" t="b">
            <v>0</v>
          </cell>
        </row>
        <row r="243">
          <cell r="D243">
            <v>0</v>
          </cell>
        </row>
        <row r="250">
          <cell r="E250">
            <v>0.10299999999999999</v>
          </cell>
        </row>
        <row r="251">
          <cell r="E251">
            <v>0</v>
          </cell>
        </row>
        <row r="259">
          <cell r="E259">
            <v>7.7899999999999997E-2</v>
          </cell>
        </row>
      </sheetData>
      <sheetData sheetId="3"/>
      <sheetData sheetId="4"/>
      <sheetData sheetId="5"/>
      <sheetData sheetId="6">
        <row r="1">
          <cell r="J1">
            <v>0</v>
          </cell>
          <cell r="K1">
            <v>1</v>
          </cell>
          <cell r="L1">
            <v>2</v>
          </cell>
          <cell r="M1">
            <v>3</v>
          </cell>
          <cell r="N1">
            <v>4</v>
          </cell>
          <cell r="O1">
            <v>5</v>
          </cell>
          <cell r="P1">
            <v>6</v>
          </cell>
          <cell r="Q1">
            <v>7</v>
          </cell>
          <cell r="R1">
            <v>8</v>
          </cell>
          <cell r="S1">
            <v>9</v>
          </cell>
          <cell r="T1">
            <v>10</v>
          </cell>
          <cell r="U1">
            <v>11</v>
          </cell>
          <cell r="V1">
            <v>12</v>
          </cell>
          <cell r="W1">
            <v>13</v>
          </cell>
          <cell r="X1">
            <v>14</v>
          </cell>
          <cell r="Y1">
            <v>15</v>
          </cell>
          <cell r="Z1">
            <v>16</v>
          </cell>
          <cell r="AA1">
            <v>17</v>
          </cell>
          <cell r="AB1">
            <v>18</v>
          </cell>
          <cell r="AC1">
            <v>19</v>
          </cell>
          <cell r="AD1">
            <v>20</v>
          </cell>
          <cell r="AE1">
            <v>21</v>
          </cell>
          <cell r="AF1">
            <v>22</v>
          </cell>
          <cell r="AG1">
            <v>23</v>
          </cell>
          <cell r="AH1">
            <v>24</v>
          </cell>
          <cell r="AI1">
            <v>25</v>
          </cell>
          <cell r="AJ1">
            <v>26</v>
          </cell>
          <cell r="AK1">
            <v>27</v>
          </cell>
          <cell r="AL1">
            <v>28</v>
          </cell>
          <cell r="AM1">
            <v>29</v>
          </cell>
          <cell r="AN1">
            <v>30</v>
          </cell>
          <cell r="AO1">
            <v>31</v>
          </cell>
          <cell r="AP1">
            <v>32</v>
          </cell>
          <cell r="AQ1">
            <v>33</v>
          </cell>
          <cell r="AR1">
            <v>34</v>
          </cell>
          <cell r="AS1">
            <v>35</v>
          </cell>
          <cell r="AT1">
            <v>36</v>
          </cell>
          <cell r="AU1">
            <v>37</v>
          </cell>
          <cell r="AV1">
            <v>38</v>
          </cell>
          <cell r="AW1">
            <v>39</v>
          </cell>
          <cell r="AX1">
            <v>40</v>
          </cell>
          <cell r="AY1">
            <v>41</v>
          </cell>
          <cell r="AZ1">
            <v>42</v>
          </cell>
          <cell r="BA1">
            <v>43</v>
          </cell>
          <cell r="BB1">
            <v>44</v>
          </cell>
          <cell r="BC1">
            <v>45</v>
          </cell>
          <cell r="BD1">
            <v>46</v>
          </cell>
          <cell r="BE1">
            <v>47</v>
          </cell>
          <cell r="BF1">
            <v>48</v>
          </cell>
          <cell r="BG1">
            <v>49</v>
          </cell>
          <cell r="BH1">
            <v>50</v>
          </cell>
          <cell r="BI1">
            <v>51</v>
          </cell>
          <cell r="BJ1">
            <v>52</v>
          </cell>
          <cell r="BK1">
            <v>53</v>
          </cell>
          <cell r="BL1">
            <v>54</v>
          </cell>
          <cell r="BM1">
            <v>55</v>
          </cell>
          <cell r="BN1">
            <v>56</v>
          </cell>
          <cell r="BO1">
            <v>57</v>
          </cell>
          <cell r="BP1">
            <v>58</v>
          </cell>
          <cell r="BQ1">
            <v>59</v>
          </cell>
          <cell r="BR1">
            <v>60</v>
          </cell>
          <cell r="BS1">
            <v>61</v>
          </cell>
          <cell r="BT1">
            <v>62</v>
          </cell>
          <cell r="BU1">
            <v>63</v>
          </cell>
          <cell r="BV1">
            <v>64</v>
          </cell>
          <cell r="BW1">
            <v>65</v>
          </cell>
          <cell r="BX1">
            <v>66</v>
          </cell>
          <cell r="BY1">
            <v>67</v>
          </cell>
          <cell r="BZ1">
            <v>68</v>
          </cell>
          <cell r="CA1">
            <v>69</v>
          </cell>
          <cell r="CB1">
            <v>70</v>
          </cell>
          <cell r="CC1">
            <v>71</v>
          </cell>
          <cell r="CD1">
            <v>72</v>
          </cell>
          <cell r="CE1">
            <v>73</v>
          </cell>
          <cell r="CF1">
            <v>74</v>
          </cell>
          <cell r="CG1">
            <v>75</v>
          </cell>
          <cell r="CH1">
            <v>76</v>
          </cell>
          <cell r="CI1">
            <v>77</v>
          </cell>
          <cell r="CJ1">
            <v>78</v>
          </cell>
          <cell r="CK1">
            <v>79</v>
          </cell>
          <cell r="CL1">
            <v>80</v>
          </cell>
          <cell r="CM1">
            <v>81</v>
          </cell>
          <cell r="CN1">
            <v>82</v>
          </cell>
          <cell r="CO1">
            <v>83</v>
          </cell>
          <cell r="CP1">
            <v>84</v>
          </cell>
          <cell r="CQ1">
            <v>85</v>
          </cell>
          <cell r="CR1">
            <v>86</v>
          </cell>
          <cell r="CS1">
            <v>87</v>
          </cell>
          <cell r="CT1">
            <v>88</v>
          </cell>
          <cell r="CU1">
            <v>89</v>
          </cell>
          <cell r="CV1">
            <v>90</v>
          </cell>
          <cell r="CW1">
            <v>91</v>
          </cell>
          <cell r="CX1">
            <v>92</v>
          </cell>
          <cell r="CY1">
            <v>93</v>
          </cell>
          <cell r="CZ1">
            <v>94</v>
          </cell>
          <cell r="DA1">
            <v>95</v>
          </cell>
          <cell r="DB1">
            <v>96</v>
          </cell>
          <cell r="DC1">
            <v>97</v>
          </cell>
          <cell r="DD1">
            <v>98</v>
          </cell>
          <cell r="DE1">
            <v>99</v>
          </cell>
          <cell r="DF1">
            <v>100</v>
          </cell>
          <cell r="DG1">
            <v>101</v>
          </cell>
          <cell r="DH1">
            <v>102</v>
          </cell>
          <cell r="DI1">
            <v>103</v>
          </cell>
          <cell r="DJ1">
            <v>104</v>
          </cell>
          <cell r="DK1">
            <v>105</v>
          </cell>
          <cell r="DL1">
            <v>106</v>
          </cell>
          <cell r="DM1">
            <v>107</v>
          </cell>
          <cell r="DN1">
            <v>108</v>
          </cell>
          <cell r="DO1">
            <v>109</v>
          </cell>
          <cell r="DP1">
            <v>110</v>
          </cell>
          <cell r="DQ1">
            <v>111</v>
          </cell>
          <cell r="DR1">
            <v>112</v>
          </cell>
          <cell r="DS1">
            <v>113</v>
          </cell>
          <cell r="DT1">
            <v>114</v>
          </cell>
          <cell r="DU1">
            <v>115</v>
          </cell>
          <cell r="DV1">
            <v>116</v>
          </cell>
          <cell r="DW1">
            <v>117</v>
          </cell>
          <cell r="DX1">
            <v>118</v>
          </cell>
          <cell r="DY1">
            <v>119</v>
          </cell>
          <cell r="DZ1">
            <v>120</v>
          </cell>
          <cell r="EA1">
            <v>121</v>
          </cell>
          <cell r="EB1">
            <v>122</v>
          </cell>
          <cell r="EC1">
            <v>123</v>
          </cell>
          <cell r="ED1">
            <v>124</v>
          </cell>
          <cell r="EE1">
            <v>125</v>
          </cell>
          <cell r="EF1">
            <v>126</v>
          </cell>
          <cell r="EG1">
            <v>127</v>
          </cell>
          <cell r="EH1">
            <v>128</v>
          </cell>
          <cell r="EI1">
            <v>129</v>
          </cell>
          <cell r="EJ1">
            <v>130</v>
          </cell>
          <cell r="EK1">
            <v>131</v>
          </cell>
          <cell r="EL1">
            <v>132</v>
          </cell>
          <cell r="EM1">
            <v>133</v>
          </cell>
          <cell r="EN1">
            <v>134</v>
          </cell>
          <cell r="EO1">
            <v>135</v>
          </cell>
          <cell r="EP1">
            <v>136</v>
          </cell>
          <cell r="EQ1">
            <v>137</v>
          </cell>
          <cell r="ER1">
            <v>138</v>
          </cell>
          <cell r="ES1">
            <v>139</v>
          </cell>
          <cell r="ET1">
            <v>140</v>
          </cell>
          <cell r="EU1">
            <v>141</v>
          </cell>
          <cell r="EV1">
            <v>142</v>
          </cell>
          <cell r="EW1">
            <v>143</v>
          </cell>
          <cell r="EX1">
            <v>144</v>
          </cell>
          <cell r="EY1">
            <v>145</v>
          </cell>
          <cell r="EZ1">
            <v>146</v>
          </cell>
          <cell r="FA1">
            <v>147</v>
          </cell>
          <cell r="FB1">
            <v>148</v>
          </cell>
          <cell r="FC1">
            <v>149</v>
          </cell>
          <cell r="FD1">
            <v>150</v>
          </cell>
          <cell r="FE1">
            <v>151</v>
          </cell>
          <cell r="FF1">
            <v>152</v>
          </cell>
          <cell r="FG1">
            <v>153</v>
          </cell>
          <cell r="FH1">
            <v>154</v>
          </cell>
          <cell r="FI1">
            <v>155</v>
          </cell>
          <cell r="FJ1">
            <v>156</v>
          </cell>
          <cell r="FK1">
            <v>157</v>
          </cell>
          <cell r="FL1">
            <v>158</v>
          </cell>
          <cell r="FM1">
            <v>159</v>
          </cell>
          <cell r="FN1">
            <v>160</v>
          </cell>
          <cell r="FO1">
            <v>161</v>
          </cell>
          <cell r="FP1">
            <v>162</v>
          </cell>
          <cell r="FQ1">
            <v>163</v>
          </cell>
          <cell r="FR1">
            <v>164</v>
          </cell>
          <cell r="FS1">
            <v>165</v>
          </cell>
          <cell r="FT1">
            <v>166</v>
          </cell>
          <cell r="FU1">
            <v>167</v>
          </cell>
          <cell r="FV1">
            <v>168</v>
          </cell>
          <cell r="FW1">
            <v>169</v>
          </cell>
          <cell r="FX1">
            <v>170</v>
          </cell>
          <cell r="FY1">
            <v>171</v>
          </cell>
          <cell r="FZ1">
            <v>172</v>
          </cell>
          <cell r="GA1">
            <v>173</v>
          </cell>
          <cell r="GB1">
            <v>174</v>
          </cell>
          <cell r="GC1">
            <v>175</v>
          </cell>
          <cell r="GD1">
            <v>176</v>
          </cell>
          <cell r="GE1">
            <v>177</v>
          </cell>
          <cell r="GF1">
            <v>178</v>
          </cell>
          <cell r="GG1">
            <v>179</v>
          </cell>
          <cell r="GH1">
            <v>180</v>
          </cell>
          <cell r="GI1">
            <v>181</v>
          </cell>
          <cell r="GJ1">
            <v>182</v>
          </cell>
          <cell r="GK1">
            <v>183</v>
          </cell>
          <cell r="GL1">
            <v>184</v>
          </cell>
          <cell r="GM1">
            <v>185</v>
          </cell>
          <cell r="GN1">
            <v>186</v>
          </cell>
          <cell r="GO1">
            <v>187</v>
          </cell>
          <cell r="GP1">
            <v>188</v>
          </cell>
          <cell r="GQ1">
            <v>189</v>
          </cell>
          <cell r="GR1">
            <v>190</v>
          </cell>
          <cell r="GS1">
            <v>191</v>
          </cell>
          <cell r="GT1">
            <v>192</v>
          </cell>
          <cell r="GU1">
            <v>193</v>
          </cell>
          <cell r="GV1">
            <v>194</v>
          </cell>
          <cell r="GW1">
            <v>195</v>
          </cell>
          <cell r="GX1">
            <v>196</v>
          </cell>
          <cell r="GY1">
            <v>197</v>
          </cell>
          <cell r="GZ1">
            <v>198</v>
          </cell>
          <cell r="HA1">
            <v>199</v>
          </cell>
          <cell r="HB1">
            <v>200</v>
          </cell>
          <cell r="HC1">
            <v>201</v>
          </cell>
          <cell r="HD1">
            <v>202</v>
          </cell>
          <cell r="HE1">
            <v>203</v>
          </cell>
          <cell r="HF1">
            <v>204</v>
          </cell>
          <cell r="HG1">
            <v>205</v>
          </cell>
          <cell r="HH1">
            <v>206</v>
          </cell>
          <cell r="HI1">
            <v>207</v>
          </cell>
          <cell r="HJ1">
            <v>208</v>
          </cell>
          <cell r="HK1">
            <v>209</v>
          </cell>
          <cell r="HL1">
            <v>210</v>
          </cell>
          <cell r="HM1">
            <v>211</v>
          </cell>
          <cell r="HN1">
            <v>212</v>
          </cell>
          <cell r="HO1">
            <v>213</v>
          </cell>
          <cell r="HP1">
            <v>214</v>
          </cell>
          <cell r="HQ1">
            <v>215</v>
          </cell>
          <cell r="HR1">
            <v>216</v>
          </cell>
          <cell r="HS1">
            <v>217</v>
          </cell>
          <cell r="HT1">
            <v>218</v>
          </cell>
          <cell r="HU1">
            <v>219</v>
          </cell>
          <cell r="HV1">
            <v>220</v>
          </cell>
          <cell r="HW1">
            <v>221</v>
          </cell>
          <cell r="HX1">
            <v>222</v>
          </cell>
          <cell r="HY1">
            <v>223</v>
          </cell>
          <cell r="HZ1">
            <v>224</v>
          </cell>
          <cell r="IA1">
            <v>225</v>
          </cell>
          <cell r="IB1">
            <v>226</v>
          </cell>
          <cell r="IC1">
            <v>227</v>
          </cell>
          <cell r="ID1">
            <v>228</v>
          </cell>
          <cell r="IE1">
            <v>229</v>
          </cell>
          <cell r="IF1">
            <v>230</v>
          </cell>
          <cell r="IG1">
            <v>231</v>
          </cell>
          <cell r="IH1">
            <v>232</v>
          </cell>
          <cell r="II1">
            <v>233</v>
          </cell>
          <cell r="IJ1">
            <v>234</v>
          </cell>
          <cell r="IK1">
            <v>235</v>
          </cell>
          <cell r="IL1">
            <v>236</v>
          </cell>
          <cell r="IM1">
            <v>237</v>
          </cell>
          <cell r="IN1">
            <v>238</v>
          </cell>
          <cell r="IO1">
            <v>239</v>
          </cell>
          <cell r="IP1">
            <v>240</v>
          </cell>
          <cell r="IQ1">
            <v>241</v>
          </cell>
          <cell r="IR1">
            <v>242</v>
          </cell>
          <cell r="IS1">
            <v>243</v>
          </cell>
          <cell r="IT1">
            <v>244</v>
          </cell>
          <cell r="IU1">
            <v>245</v>
          </cell>
          <cell r="IV1">
            <v>246</v>
          </cell>
          <cell r="IW1">
            <v>247</v>
          </cell>
          <cell r="IX1">
            <v>248</v>
          </cell>
          <cell r="IY1">
            <v>249</v>
          </cell>
          <cell r="IZ1">
            <v>250</v>
          </cell>
          <cell r="JA1">
            <v>251</v>
          </cell>
          <cell r="JB1">
            <v>252</v>
          </cell>
          <cell r="JC1">
            <v>253</v>
          </cell>
          <cell r="JD1">
            <v>254</v>
          </cell>
          <cell r="JE1">
            <v>255</v>
          </cell>
          <cell r="JF1">
            <v>256</v>
          </cell>
          <cell r="JG1">
            <v>257</v>
          </cell>
          <cell r="JH1">
            <v>258</v>
          </cell>
          <cell r="JI1">
            <v>259</v>
          </cell>
          <cell r="JJ1">
            <v>260</v>
          </cell>
          <cell r="JK1">
            <v>261</v>
          </cell>
          <cell r="JL1">
            <v>262</v>
          </cell>
          <cell r="JM1">
            <v>263</v>
          </cell>
          <cell r="JN1">
            <v>264</v>
          </cell>
          <cell r="JO1">
            <v>265</v>
          </cell>
          <cell r="JP1">
            <v>266</v>
          </cell>
          <cell r="JQ1">
            <v>267</v>
          </cell>
          <cell r="JR1">
            <v>268</v>
          </cell>
          <cell r="JS1">
            <v>269</v>
          </cell>
          <cell r="JT1">
            <v>270</v>
          </cell>
          <cell r="JU1">
            <v>271</v>
          </cell>
          <cell r="JV1">
            <v>272</v>
          </cell>
          <cell r="JW1">
            <v>273</v>
          </cell>
          <cell r="JX1">
            <v>274</v>
          </cell>
          <cell r="JY1">
            <v>275</v>
          </cell>
          <cell r="JZ1">
            <v>276</v>
          </cell>
          <cell r="KA1">
            <v>277</v>
          </cell>
          <cell r="KB1">
            <v>278</v>
          </cell>
          <cell r="KC1">
            <v>279</v>
          </cell>
          <cell r="KD1">
            <v>280</v>
          </cell>
          <cell r="KE1">
            <v>281</v>
          </cell>
          <cell r="KF1">
            <v>282</v>
          </cell>
          <cell r="KG1">
            <v>283</v>
          </cell>
          <cell r="KH1">
            <v>284</v>
          </cell>
          <cell r="KI1">
            <v>285</v>
          </cell>
          <cell r="KJ1">
            <v>286</v>
          </cell>
          <cell r="KK1">
            <v>287</v>
          </cell>
          <cell r="KL1">
            <v>288</v>
          </cell>
          <cell r="KM1">
            <v>289</v>
          </cell>
          <cell r="KN1">
            <v>290</v>
          </cell>
          <cell r="KO1">
            <v>291</v>
          </cell>
          <cell r="KP1">
            <v>292</v>
          </cell>
          <cell r="KQ1">
            <v>293</v>
          </cell>
          <cell r="KR1">
            <v>294</v>
          </cell>
          <cell r="KS1">
            <v>295</v>
          </cell>
          <cell r="KT1">
            <v>296</v>
          </cell>
          <cell r="KU1">
            <v>297</v>
          </cell>
          <cell r="KV1">
            <v>298</v>
          </cell>
          <cell r="KW1">
            <v>299</v>
          </cell>
          <cell r="KX1">
            <v>300</v>
          </cell>
          <cell r="KY1">
            <v>301</v>
          </cell>
          <cell r="KZ1">
            <v>302</v>
          </cell>
          <cell r="LA1">
            <v>303</v>
          </cell>
          <cell r="LB1">
            <v>304</v>
          </cell>
          <cell r="LC1">
            <v>305</v>
          </cell>
          <cell r="LD1">
            <v>306</v>
          </cell>
          <cell r="LE1">
            <v>307</v>
          </cell>
          <cell r="LF1">
            <v>308</v>
          </cell>
          <cell r="LG1">
            <v>309</v>
          </cell>
          <cell r="LH1">
            <v>310</v>
          </cell>
          <cell r="LI1">
            <v>311</v>
          </cell>
          <cell r="LJ1">
            <v>312</v>
          </cell>
          <cell r="LK1">
            <v>313</v>
          </cell>
          <cell r="LL1">
            <v>314</v>
          </cell>
          <cell r="LM1">
            <v>315</v>
          </cell>
          <cell r="LN1">
            <v>316</v>
          </cell>
          <cell r="LO1">
            <v>317</v>
          </cell>
          <cell r="LP1">
            <v>318</v>
          </cell>
          <cell r="LQ1">
            <v>319</v>
          </cell>
          <cell r="LR1">
            <v>320</v>
          </cell>
          <cell r="LS1">
            <v>321</v>
          </cell>
          <cell r="LT1">
            <v>322</v>
          </cell>
          <cell r="LU1">
            <v>323</v>
          </cell>
          <cell r="LV1">
            <v>324</v>
          </cell>
          <cell r="LW1">
            <v>325</v>
          </cell>
          <cell r="LX1">
            <v>326</v>
          </cell>
          <cell r="LY1">
            <v>327</v>
          </cell>
          <cell r="LZ1">
            <v>328</v>
          </cell>
          <cell r="MA1">
            <v>329</v>
          </cell>
          <cell r="MB1">
            <v>330</v>
          </cell>
          <cell r="MC1">
            <v>331</v>
          </cell>
          <cell r="MD1">
            <v>332</v>
          </cell>
          <cell r="ME1">
            <v>333</v>
          </cell>
          <cell r="MF1">
            <v>334</v>
          </cell>
          <cell r="MG1">
            <v>335</v>
          </cell>
          <cell r="MH1">
            <v>336</v>
          </cell>
          <cell r="MI1">
            <v>337</v>
          </cell>
          <cell r="MJ1">
            <v>338</v>
          </cell>
          <cell r="MK1">
            <v>339</v>
          </cell>
          <cell r="ML1">
            <v>340</v>
          </cell>
          <cell r="MM1">
            <v>341</v>
          </cell>
          <cell r="MN1">
            <v>342</v>
          </cell>
          <cell r="MO1">
            <v>343</v>
          </cell>
          <cell r="MP1">
            <v>344</v>
          </cell>
          <cell r="MQ1">
            <v>345</v>
          </cell>
          <cell r="MR1">
            <v>346</v>
          </cell>
          <cell r="MS1">
            <v>347</v>
          </cell>
          <cell r="MT1">
            <v>348</v>
          </cell>
          <cell r="MU1">
            <v>349</v>
          </cell>
          <cell r="MV1">
            <v>350</v>
          </cell>
          <cell r="MW1">
            <v>351</v>
          </cell>
          <cell r="MX1">
            <v>352</v>
          </cell>
          <cell r="MY1">
            <v>353</v>
          </cell>
          <cell r="MZ1">
            <v>354</v>
          </cell>
          <cell r="NA1">
            <v>355</v>
          </cell>
          <cell r="NB1">
            <v>356</v>
          </cell>
          <cell r="NC1">
            <v>357</v>
          </cell>
          <cell r="ND1">
            <v>358</v>
          </cell>
          <cell r="NE1">
            <v>359</v>
          </cell>
          <cell r="NF1">
            <v>360</v>
          </cell>
          <cell r="NG1">
            <v>361</v>
          </cell>
          <cell r="NH1">
            <v>362</v>
          </cell>
          <cell r="NI1">
            <v>363</v>
          </cell>
          <cell r="NJ1">
            <v>364</v>
          </cell>
          <cell r="NK1">
            <v>365</v>
          </cell>
          <cell r="NL1">
            <v>366</v>
          </cell>
          <cell r="NM1">
            <v>367</v>
          </cell>
          <cell r="NN1">
            <v>368</v>
          </cell>
          <cell r="NO1">
            <v>369</v>
          </cell>
          <cell r="NP1">
            <v>370</v>
          </cell>
          <cell r="NQ1">
            <v>371</v>
          </cell>
          <cell r="NR1">
            <v>372</v>
          </cell>
          <cell r="NS1">
            <v>373</v>
          </cell>
          <cell r="NT1">
            <v>374</v>
          </cell>
          <cell r="NU1">
            <v>375</v>
          </cell>
          <cell r="NV1">
            <v>376</v>
          </cell>
          <cell r="NW1">
            <v>377</v>
          </cell>
          <cell r="NX1">
            <v>378</v>
          </cell>
          <cell r="NY1">
            <v>379</v>
          </cell>
          <cell r="NZ1">
            <v>380</v>
          </cell>
          <cell r="OA1">
            <v>381</v>
          </cell>
          <cell r="OB1">
            <v>382</v>
          </cell>
          <cell r="OC1">
            <v>383</v>
          </cell>
          <cell r="OD1">
            <v>384</v>
          </cell>
          <cell r="OE1">
            <v>385</v>
          </cell>
          <cell r="OF1">
            <v>386</v>
          </cell>
          <cell r="OG1">
            <v>387</v>
          </cell>
          <cell r="OH1">
            <v>388</v>
          </cell>
          <cell r="OI1">
            <v>389</v>
          </cell>
          <cell r="OJ1">
            <v>390</v>
          </cell>
          <cell r="OK1">
            <v>391</v>
          </cell>
          <cell r="OL1">
            <v>392</v>
          </cell>
          <cell r="OM1">
            <v>393</v>
          </cell>
          <cell r="ON1">
            <v>394</v>
          </cell>
          <cell r="OO1">
            <v>395</v>
          </cell>
          <cell r="OP1">
            <v>396</v>
          </cell>
          <cell r="OQ1">
            <v>397</v>
          </cell>
          <cell r="OR1">
            <v>398</v>
          </cell>
          <cell r="OS1">
            <v>399</v>
          </cell>
          <cell r="OT1">
            <v>400</v>
          </cell>
          <cell r="OU1">
            <v>401</v>
          </cell>
          <cell r="OV1">
            <v>402</v>
          </cell>
          <cell r="OW1">
            <v>403</v>
          </cell>
          <cell r="OX1">
            <v>404</v>
          </cell>
          <cell r="OY1">
            <v>405</v>
          </cell>
          <cell r="OZ1">
            <v>406</v>
          </cell>
          <cell r="PA1">
            <v>407</v>
          </cell>
          <cell r="PB1">
            <v>408</v>
          </cell>
          <cell r="PC1">
            <v>409</v>
          </cell>
          <cell r="PD1">
            <v>410</v>
          </cell>
          <cell r="PE1">
            <v>411</v>
          </cell>
          <cell r="PF1">
            <v>412</v>
          </cell>
          <cell r="PG1">
            <v>413</v>
          </cell>
          <cell r="PH1">
            <v>414</v>
          </cell>
          <cell r="PI1">
            <v>415</v>
          </cell>
          <cell r="PJ1">
            <v>416</v>
          </cell>
          <cell r="PK1">
            <v>417</v>
          </cell>
          <cell r="PL1">
            <v>418</v>
          </cell>
          <cell r="PM1">
            <v>419</v>
          </cell>
          <cell r="PN1">
            <v>420</v>
          </cell>
          <cell r="PO1">
            <v>421</v>
          </cell>
          <cell r="PP1">
            <v>422</v>
          </cell>
          <cell r="PQ1">
            <v>423</v>
          </cell>
          <cell r="PR1">
            <v>424</v>
          </cell>
          <cell r="PS1">
            <v>425</v>
          </cell>
          <cell r="PT1">
            <v>426</v>
          </cell>
          <cell r="PU1">
            <v>427</v>
          </cell>
          <cell r="PV1">
            <v>428</v>
          </cell>
          <cell r="PW1">
            <v>429</v>
          </cell>
          <cell r="PX1">
            <v>430</v>
          </cell>
          <cell r="PY1">
            <v>431</v>
          </cell>
          <cell r="PZ1">
            <v>432</v>
          </cell>
          <cell r="QA1">
            <v>433</v>
          </cell>
          <cell r="QB1">
            <v>434</v>
          </cell>
          <cell r="QC1">
            <v>435</v>
          </cell>
          <cell r="QD1">
            <v>436</v>
          </cell>
          <cell r="QE1">
            <v>437</v>
          </cell>
          <cell r="QF1">
            <v>438</v>
          </cell>
          <cell r="QG1">
            <v>439</v>
          </cell>
          <cell r="QH1">
            <v>440</v>
          </cell>
          <cell r="QI1">
            <v>441</v>
          </cell>
          <cell r="QJ1">
            <v>442</v>
          </cell>
          <cell r="QK1">
            <v>443</v>
          </cell>
          <cell r="QL1">
            <v>444</v>
          </cell>
          <cell r="QM1">
            <v>445</v>
          </cell>
          <cell r="QN1">
            <v>446</v>
          </cell>
          <cell r="QO1">
            <v>447</v>
          </cell>
          <cell r="QP1">
            <v>448</v>
          </cell>
          <cell r="QQ1">
            <v>449</v>
          </cell>
          <cell r="QR1">
            <v>450</v>
          </cell>
          <cell r="QS1">
            <v>451</v>
          </cell>
          <cell r="QT1">
            <v>452</v>
          </cell>
          <cell r="QU1">
            <v>453</v>
          </cell>
          <cell r="QV1">
            <v>454</v>
          </cell>
          <cell r="QW1">
            <v>455</v>
          </cell>
          <cell r="QX1">
            <v>456</v>
          </cell>
          <cell r="QY1">
            <v>457</v>
          </cell>
          <cell r="QZ1">
            <v>458</v>
          </cell>
          <cell r="RA1">
            <v>459</v>
          </cell>
          <cell r="RB1">
            <v>460</v>
          </cell>
          <cell r="RC1">
            <v>461</v>
          </cell>
          <cell r="RD1">
            <v>462</v>
          </cell>
          <cell r="RE1">
            <v>463</v>
          </cell>
          <cell r="RF1">
            <v>464</v>
          </cell>
          <cell r="RG1">
            <v>465</v>
          </cell>
          <cell r="RH1">
            <v>466</v>
          </cell>
          <cell r="RI1">
            <v>467</v>
          </cell>
          <cell r="RJ1">
            <v>468</v>
          </cell>
          <cell r="RK1">
            <v>469</v>
          </cell>
          <cell r="RL1">
            <v>470</v>
          </cell>
          <cell r="RM1">
            <v>471</v>
          </cell>
          <cell r="RN1">
            <v>472</v>
          </cell>
          <cell r="RO1">
            <v>473</v>
          </cell>
          <cell r="RP1">
            <v>474</v>
          </cell>
          <cell r="RQ1">
            <v>475</v>
          </cell>
          <cell r="RR1">
            <v>476</v>
          </cell>
          <cell r="RS1">
            <v>477</v>
          </cell>
          <cell r="RT1">
            <v>478</v>
          </cell>
          <cell r="RU1">
            <v>479</v>
          </cell>
          <cell r="RV1">
            <v>480</v>
          </cell>
          <cell r="RW1">
            <v>481</v>
          </cell>
          <cell r="RX1">
            <v>482</v>
          </cell>
          <cell r="RY1">
            <v>483</v>
          </cell>
          <cell r="RZ1">
            <v>484</v>
          </cell>
          <cell r="SA1">
            <v>485</v>
          </cell>
          <cell r="SB1">
            <v>486</v>
          </cell>
          <cell r="SC1">
            <v>487</v>
          </cell>
          <cell r="SD1">
            <v>488</v>
          </cell>
          <cell r="SE1">
            <v>489</v>
          </cell>
          <cell r="SF1">
            <v>490</v>
          </cell>
          <cell r="SG1">
            <v>491</v>
          </cell>
          <cell r="SH1">
            <v>492</v>
          </cell>
          <cell r="SI1">
            <v>493</v>
          </cell>
          <cell r="SJ1">
            <v>494</v>
          </cell>
          <cell r="SK1">
            <v>495</v>
          </cell>
          <cell r="SL1">
            <v>496</v>
          </cell>
          <cell r="SM1">
            <v>497</v>
          </cell>
          <cell r="SN1">
            <v>498</v>
          </cell>
          <cell r="SO1">
            <v>499</v>
          </cell>
          <cell r="SP1">
            <v>500</v>
          </cell>
          <cell r="SQ1">
            <v>501</v>
          </cell>
          <cell r="SR1">
            <v>502</v>
          </cell>
          <cell r="SS1">
            <v>503</v>
          </cell>
          <cell r="ST1">
            <v>504</v>
          </cell>
          <cell r="SU1">
            <v>505</v>
          </cell>
          <cell r="SV1">
            <v>506</v>
          </cell>
          <cell r="SW1">
            <v>507</v>
          </cell>
          <cell r="SX1">
            <v>508</v>
          </cell>
          <cell r="SY1">
            <v>509</v>
          </cell>
          <cell r="SZ1">
            <v>510</v>
          </cell>
          <cell r="TA1">
            <v>511</v>
          </cell>
          <cell r="TB1">
            <v>512</v>
          </cell>
          <cell r="TC1">
            <v>513</v>
          </cell>
          <cell r="TD1">
            <v>514</v>
          </cell>
          <cell r="TE1">
            <v>515</v>
          </cell>
          <cell r="TF1">
            <v>516</v>
          </cell>
          <cell r="TG1">
            <v>517</v>
          </cell>
          <cell r="TH1">
            <v>518</v>
          </cell>
          <cell r="TI1">
            <v>519</v>
          </cell>
          <cell r="TJ1">
            <v>520</v>
          </cell>
          <cell r="TK1">
            <v>521</v>
          </cell>
          <cell r="TL1">
            <v>522</v>
          </cell>
          <cell r="TM1">
            <v>523</v>
          </cell>
          <cell r="TN1">
            <v>524</v>
          </cell>
          <cell r="TO1">
            <v>525</v>
          </cell>
          <cell r="TP1">
            <v>526</v>
          </cell>
          <cell r="TQ1">
            <v>527</v>
          </cell>
          <cell r="TR1">
            <v>528</v>
          </cell>
          <cell r="TS1">
            <v>529</v>
          </cell>
          <cell r="TT1">
            <v>530</v>
          </cell>
          <cell r="TU1">
            <v>531</v>
          </cell>
          <cell r="TV1">
            <v>532</v>
          </cell>
          <cell r="TW1">
            <v>533</v>
          </cell>
          <cell r="TX1">
            <v>534</v>
          </cell>
          <cell r="TY1">
            <v>535</v>
          </cell>
          <cell r="TZ1">
            <v>536</v>
          </cell>
          <cell r="UA1">
            <v>537</v>
          </cell>
          <cell r="UB1">
            <v>538</v>
          </cell>
          <cell r="UC1">
            <v>539</v>
          </cell>
          <cell r="UD1">
            <v>540</v>
          </cell>
          <cell r="UE1">
            <v>541</v>
          </cell>
          <cell r="UF1">
            <v>542</v>
          </cell>
          <cell r="UG1">
            <v>543</v>
          </cell>
          <cell r="UH1">
            <v>544</v>
          </cell>
          <cell r="UI1">
            <v>545</v>
          </cell>
          <cell r="UJ1">
            <v>546</v>
          </cell>
          <cell r="UK1">
            <v>547</v>
          </cell>
          <cell r="UL1">
            <v>548</v>
          </cell>
          <cell r="UM1">
            <v>549</v>
          </cell>
          <cell r="UN1">
            <v>550</v>
          </cell>
          <cell r="UO1">
            <v>551</v>
          </cell>
          <cell r="UP1">
            <v>552</v>
          </cell>
          <cell r="UQ1">
            <v>553</v>
          </cell>
          <cell r="UR1">
            <v>554</v>
          </cell>
          <cell r="US1">
            <v>555</v>
          </cell>
          <cell r="UT1">
            <v>556</v>
          </cell>
          <cell r="UU1">
            <v>557</v>
          </cell>
          <cell r="UV1">
            <v>558</v>
          </cell>
          <cell r="UW1">
            <v>559</v>
          </cell>
          <cell r="UX1">
            <v>560</v>
          </cell>
          <cell r="UY1">
            <v>561</v>
          </cell>
          <cell r="UZ1">
            <v>562</v>
          </cell>
          <cell r="VA1">
            <v>563</v>
          </cell>
          <cell r="VB1">
            <v>564</v>
          </cell>
          <cell r="VC1">
            <v>565</v>
          </cell>
          <cell r="VD1">
            <v>566</v>
          </cell>
          <cell r="VE1">
            <v>567</v>
          </cell>
          <cell r="VF1">
            <v>568</v>
          </cell>
          <cell r="VG1">
            <v>569</v>
          </cell>
          <cell r="VH1">
            <v>570</v>
          </cell>
          <cell r="VI1">
            <v>571</v>
          </cell>
          <cell r="VJ1">
            <v>572</v>
          </cell>
          <cell r="VK1">
            <v>573</v>
          </cell>
          <cell r="VL1">
            <v>574</v>
          </cell>
          <cell r="VM1">
            <v>575</v>
          </cell>
          <cell r="VN1">
            <v>576</v>
          </cell>
          <cell r="VO1">
            <v>577</v>
          </cell>
          <cell r="VP1">
            <v>578</v>
          </cell>
          <cell r="VQ1">
            <v>579</v>
          </cell>
          <cell r="VR1">
            <v>580</v>
          </cell>
          <cell r="VS1">
            <v>581</v>
          </cell>
          <cell r="VT1">
            <v>582</v>
          </cell>
          <cell r="VU1">
            <v>583</v>
          </cell>
          <cell r="VV1">
            <v>584</v>
          </cell>
          <cell r="VW1">
            <v>585</v>
          </cell>
          <cell r="VX1">
            <v>586</v>
          </cell>
          <cell r="VY1">
            <v>587</v>
          </cell>
          <cell r="VZ1">
            <v>588</v>
          </cell>
          <cell r="WA1">
            <v>589</v>
          </cell>
          <cell r="WB1">
            <v>590</v>
          </cell>
          <cell r="WC1">
            <v>591</v>
          </cell>
          <cell r="WD1">
            <v>592</v>
          </cell>
          <cell r="WE1">
            <v>593</v>
          </cell>
          <cell r="WF1">
            <v>594</v>
          </cell>
          <cell r="WG1">
            <v>595</v>
          </cell>
          <cell r="WH1">
            <v>596</v>
          </cell>
          <cell r="WI1">
            <v>597</v>
          </cell>
          <cell r="WJ1">
            <v>598</v>
          </cell>
          <cell r="WK1">
            <v>599</v>
          </cell>
          <cell r="WL1">
            <v>600</v>
          </cell>
        </row>
        <row r="10">
          <cell r="J10">
            <v>2014</v>
          </cell>
        </row>
        <row r="11">
          <cell r="J11">
            <v>2014</v>
          </cell>
        </row>
        <row r="12">
          <cell r="J12">
            <v>15</v>
          </cell>
        </row>
        <row r="13">
          <cell r="J13">
            <v>41640</v>
          </cell>
        </row>
      </sheetData>
      <sheetData sheetId="7"/>
      <sheetData sheetId="8"/>
      <sheetData sheetId="9"/>
      <sheetData sheetId="10"/>
      <sheetData sheetId="11">
        <row r="1">
          <cell r="B1" t="str">
            <v>SDGEGas</v>
          </cell>
          <cell r="C1" t="str">
            <v>SDGEElectric</v>
          </cell>
          <cell r="D1" t="str">
            <v>SCGGas</v>
          </cell>
          <cell r="E1" t="str">
            <v>SDGECommon</v>
          </cell>
          <cell r="H1" t="str">
            <v>SDGECommonCommon Plant</v>
          </cell>
          <cell r="I1" t="str">
            <v>SDGEGasTransmission Plant</v>
          </cell>
          <cell r="J1" t="str">
            <v>SDGEGasDistribution Plant</v>
          </cell>
          <cell r="K1" t="str">
            <v>SDGEGasGeneral Plant</v>
          </cell>
          <cell r="L1" t="str">
            <v>SDGEElectricSteam Production Plant</v>
          </cell>
          <cell r="M1" t="str">
            <v>SDGEElectricNuclear Production Plant</v>
          </cell>
          <cell r="N1" t="str">
            <v>SDGEElectricOther Production Plant</v>
          </cell>
          <cell r="O1" t="str">
            <v>SDGEElectricTransmission Plant</v>
          </cell>
          <cell r="P1" t="str">
            <v>SDGEElectricDistribution Plant</v>
          </cell>
          <cell r="Q1" t="str">
            <v>SDGEElectricGeneral Plant</v>
          </cell>
          <cell r="R1" t="str">
            <v>SCGGasUnderground Storage</v>
          </cell>
          <cell r="S1" t="str">
            <v>SCGGasTransmission Plant</v>
          </cell>
          <cell r="T1" t="str">
            <v>SCGGasDistribution Plant</v>
          </cell>
          <cell r="U1" t="str">
            <v>SCGGasGeneral Plant</v>
          </cell>
          <cell r="V1" t="str">
            <v>SDGEGasUnderground Storage</v>
          </cell>
          <cell r="W1" t="str">
            <v>SCGGasProduction Plant (lpg Eq.)</v>
          </cell>
        </row>
        <row r="2">
          <cell r="G2">
            <v>0</v>
          </cell>
          <cell r="Z2" t="str">
            <v>SCG</v>
          </cell>
          <cell r="AA2" t="b">
            <v>1</v>
          </cell>
          <cell r="AB2" t="str">
            <v>Non-Valued Inventory</v>
          </cell>
        </row>
        <row r="3">
          <cell r="G3">
            <v>0</v>
          </cell>
          <cell r="Z3" t="str">
            <v>SDGE</v>
          </cell>
          <cell r="AA3" t="b">
            <v>0</v>
          </cell>
          <cell r="AB3" t="str">
            <v>Software Projects under SOP98</v>
          </cell>
        </row>
        <row r="4">
          <cell r="G4">
            <v>0</v>
          </cell>
          <cell r="AB4" t="str">
            <v>All other Capital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s"/>
      <sheetName val="Tax Rate"/>
      <sheetName val="Return"/>
      <sheetName val="SDGE Fuel Splits"/>
      <sheetName val="FF&amp;U"/>
      <sheetName val="Depreciation&amp;Tax"/>
      <sheetName val="LoadersCapInstall"/>
      <sheetName val="LoadersOM"/>
      <sheetName val="Capital_Loaders_SDGE"/>
      <sheetName val="O&amp;M_Loaders_SDGE"/>
      <sheetName val="Cap. Escalators"/>
      <sheetName val="O&amp;M Escalators"/>
      <sheetName val="Calc-escalators"/>
    </sheetNames>
    <sheetDataSet>
      <sheetData sheetId="0"/>
      <sheetData sheetId="1"/>
      <sheetData sheetId="2"/>
      <sheetData sheetId="3"/>
      <sheetData sheetId="4"/>
      <sheetData sheetId="5">
        <row r="2">
          <cell r="O2" t="str">
            <v>SCGGASDistribution Plant</v>
          </cell>
        </row>
        <row r="3">
          <cell r="O3" t="str">
            <v>SCGGASDistribution Plant</v>
          </cell>
        </row>
        <row r="4">
          <cell r="O4" t="str">
            <v>SCGGASDistribution Plant</v>
          </cell>
        </row>
        <row r="5">
          <cell r="O5" t="str">
            <v>SCGGASDistribution Plant</v>
          </cell>
        </row>
        <row r="6">
          <cell r="O6" t="str">
            <v>SCGGASDistribution Plant</v>
          </cell>
        </row>
        <row r="7">
          <cell r="O7" t="str">
            <v>SCGGASDistribution Plant</v>
          </cell>
        </row>
        <row r="8">
          <cell r="O8" t="str">
            <v>SCGGASDistribution Plant</v>
          </cell>
        </row>
        <row r="9">
          <cell r="O9" t="str">
            <v>SCGGASDistribution Plant</v>
          </cell>
        </row>
        <row r="10">
          <cell r="O10" t="str">
            <v>SCGGASDistribution Plant</v>
          </cell>
        </row>
        <row r="11">
          <cell r="O11" t="str">
            <v>SCGGASDistribution Plant</v>
          </cell>
        </row>
        <row r="12">
          <cell r="O12" t="str">
            <v>SCGGASDistribution Plant</v>
          </cell>
        </row>
        <row r="13">
          <cell r="O13" t="str">
            <v>SCGGASDistribution Plant</v>
          </cell>
        </row>
        <row r="14">
          <cell r="O14" t="str">
            <v>SCGGASDistribution Plant</v>
          </cell>
        </row>
        <row r="15">
          <cell r="O15" t="str">
            <v>SCGGASDistribution Plant</v>
          </cell>
        </row>
        <row r="16">
          <cell r="O16" t="str">
            <v>SCGGASDistribution Plant</v>
          </cell>
        </row>
        <row r="17">
          <cell r="O17" t="str">
            <v>SCGGASDistribution Plant</v>
          </cell>
        </row>
        <row r="18">
          <cell r="O18" t="str">
            <v>SCGGASGas Production</v>
          </cell>
        </row>
        <row r="19">
          <cell r="O19" t="str">
            <v>SCGGASGas Production</v>
          </cell>
        </row>
        <row r="20">
          <cell r="O20" t="str">
            <v>SCGGASGas Production</v>
          </cell>
        </row>
        <row r="21">
          <cell r="O21" t="str">
            <v>SCGGASGas Production</v>
          </cell>
        </row>
        <row r="22">
          <cell r="O22" t="str">
            <v>SCGGASGas Production</v>
          </cell>
        </row>
        <row r="23">
          <cell r="O23" t="str">
            <v>SCGGASGas Production</v>
          </cell>
        </row>
        <row r="24">
          <cell r="O24" t="str">
            <v>SCGGASGeneral Plant</v>
          </cell>
        </row>
        <row r="25">
          <cell r="O25" t="str">
            <v>SCGGASGeneral Plant</v>
          </cell>
        </row>
        <row r="26">
          <cell r="O26" t="str">
            <v>SCGGASGeneral Plant</v>
          </cell>
        </row>
        <row r="27">
          <cell r="O27" t="str">
            <v>SCGGASGeneral Plant</v>
          </cell>
        </row>
        <row r="28">
          <cell r="O28" t="str">
            <v>SCGGASGeneral Plant</v>
          </cell>
        </row>
        <row r="29">
          <cell r="O29" t="str">
            <v>SCGGASGeneral Plant</v>
          </cell>
        </row>
        <row r="30">
          <cell r="O30" t="str">
            <v>SCGGASGeneral Plant</v>
          </cell>
        </row>
        <row r="31">
          <cell r="O31" t="str">
            <v>SCGGASGeneral Plant</v>
          </cell>
        </row>
        <row r="32">
          <cell r="O32" t="str">
            <v>SCGGASGeneral Plant</v>
          </cell>
        </row>
        <row r="33">
          <cell r="O33" t="str">
            <v>SCGGASGeneral Plant</v>
          </cell>
        </row>
        <row r="34">
          <cell r="O34" t="str">
            <v>SCGGASGeneral Plant</v>
          </cell>
        </row>
        <row r="35">
          <cell r="O35" t="str">
            <v>SCGGASGeneral Plant</v>
          </cell>
        </row>
        <row r="36">
          <cell r="O36" t="str">
            <v>SCGGASGeneral Plant</v>
          </cell>
        </row>
        <row r="37">
          <cell r="O37" t="str">
            <v>SCGGASGeneral Plant</v>
          </cell>
        </row>
        <row r="38">
          <cell r="O38" t="str">
            <v>SCGGASGeneral Plant</v>
          </cell>
        </row>
        <row r="39">
          <cell r="O39" t="str">
            <v>SCGGASGeneral Plant</v>
          </cell>
        </row>
        <row r="40">
          <cell r="O40" t="str">
            <v>SCGGASGeneral Plant</v>
          </cell>
        </row>
        <row r="41">
          <cell r="O41" t="str">
            <v>SCGGASGeneral Plant</v>
          </cell>
        </row>
        <row r="42">
          <cell r="O42" t="str">
            <v>SCGGASGeneral Plant</v>
          </cell>
        </row>
        <row r="43">
          <cell r="O43" t="str">
            <v>SCGGASGeneral Plant</v>
          </cell>
        </row>
        <row r="44">
          <cell r="O44" t="str">
            <v>SCGGASGeneral Plant</v>
          </cell>
        </row>
        <row r="45">
          <cell r="O45" t="str">
            <v>SCGGASGeneral Plant</v>
          </cell>
        </row>
        <row r="46">
          <cell r="O46" t="str">
            <v>SCGGASGeneral Plant</v>
          </cell>
        </row>
        <row r="47">
          <cell r="O47" t="str">
            <v>SCGGASGeneral Plant</v>
          </cell>
        </row>
        <row r="48">
          <cell r="O48" t="str">
            <v>SCGGASGeneral Plant</v>
          </cell>
        </row>
        <row r="49">
          <cell r="O49" t="str">
            <v>SCGGASTransmission Plant</v>
          </cell>
        </row>
        <row r="50">
          <cell r="O50" t="str">
            <v>SCGGASTransmission Plant</v>
          </cell>
        </row>
        <row r="51">
          <cell r="O51" t="str">
            <v>SCGGASTransmission Plant</v>
          </cell>
        </row>
        <row r="52">
          <cell r="O52" t="str">
            <v>SCGGASTransmission Plant</v>
          </cell>
        </row>
        <row r="53">
          <cell r="O53" t="str">
            <v>SCGGASTransmission Plant</v>
          </cell>
        </row>
        <row r="54">
          <cell r="O54" t="str">
            <v>SCGGASTransmission Plant</v>
          </cell>
        </row>
        <row r="55">
          <cell r="O55" t="str">
            <v>SCGGASTransmission Plant</v>
          </cell>
        </row>
        <row r="56">
          <cell r="O56" t="str">
            <v>SCGGASUnderground Storage</v>
          </cell>
        </row>
        <row r="57">
          <cell r="O57" t="str">
            <v>SCGGASUnderground Storage</v>
          </cell>
        </row>
        <row r="58">
          <cell r="O58" t="str">
            <v>SCGGASUnderground Storage</v>
          </cell>
        </row>
        <row r="59">
          <cell r="O59" t="str">
            <v>SCGGASUnderground Storage</v>
          </cell>
        </row>
        <row r="60">
          <cell r="O60" t="str">
            <v>SCGGASUnderground Storage</v>
          </cell>
        </row>
        <row r="61">
          <cell r="O61" t="str">
            <v>SCGGASUnderground Storage</v>
          </cell>
        </row>
        <row r="62">
          <cell r="O62" t="str">
            <v>SCGGASUnderground Storage</v>
          </cell>
        </row>
        <row r="63">
          <cell r="O63" t="str">
            <v>SCGGASUnderground Storage</v>
          </cell>
        </row>
        <row r="64">
          <cell r="O64" t="str">
            <v>SCGGASUnderground Storage</v>
          </cell>
        </row>
        <row r="65">
          <cell r="O65" t="str">
            <v>SCGGASUnderground Storage</v>
          </cell>
        </row>
        <row r="66">
          <cell r="O66" t="str">
            <v>SDGECOMMONCommon Plant</v>
          </cell>
        </row>
        <row r="67">
          <cell r="O67" t="str">
            <v>SDGECOMMONCommon Plant</v>
          </cell>
        </row>
        <row r="68">
          <cell r="O68" t="str">
            <v>SDGECOMMONCommon Plant</v>
          </cell>
        </row>
        <row r="69">
          <cell r="O69" t="str">
            <v>SDGECOMMONCommon Plant</v>
          </cell>
        </row>
        <row r="70">
          <cell r="O70" t="str">
            <v>SDGECOMMONCommon Plant</v>
          </cell>
        </row>
        <row r="71">
          <cell r="O71" t="str">
            <v>SDGECOMMONCommon Plant</v>
          </cell>
        </row>
        <row r="72">
          <cell r="O72" t="str">
            <v>SDGECOMMONCommon Plant</v>
          </cell>
        </row>
        <row r="73">
          <cell r="O73" t="str">
            <v>SDGECOMMONCommon Plant</v>
          </cell>
        </row>
        <row r="74">
          <cell r="O74" t="str">
            <v>SDGECOMMONCommon Plant</v>
          </cell>
        </row>
        <row r="75">
          <cell r="O75" t="str">
            <v>SDGECOMMONCommon Plant</v>
          </cell>
        </row>
        <row r="76">
          <cell r="O76" t="str">
            <v>SDGECOMMONCommon Plant</v>
          </cell>
        </row>
        <row r="77">
          <cell r="O77" t="str">
            <v>SDGECOMMONCommon Plant</v>
          </cell>
        </row>
        <row r="78">
          <cell r="O78" t="str">
            <v>SDGECOMMONCommon Plant</v>
          </cell>
        </row>
        <row r="79">
          <cell r="O79" t="str">
            <v>SDGECOMMONCommon Plant</v>
          </cell>
        </row>
        <row r="80">
          <cell r="O80" t="str">
            <v>SDGECOMMONCommon Plant</v>
          </cell>
        </row>
        <row r="81">
          <cell r="O81" t="str">
            <v>SDGECOMMONCommon Plant</v>
          </cell>
        </row>
        <row r="82">
          <cell r="O82" t="str">
            <v>SDGECOMMONCommon Plant</v>
          </cell>
        </row>
        <row r="83">
          <cell r="O83" t="str">
            <v>SDGEELECTRICGeneral Plant</v>
          </cell>
        </row>
        <row r="84">
          <cell r="O84" t="str">
            <v>SDGEELECTRICSteam Production Plant</v>
          </cell>
        </row>
        <row r="85">
          <cell r="O85" t="str">
            <v>SDGEELECTRICSteam Production Plant</v>
          </cell>
        </row>
        <row r="86">
          <cell r="O86" t="str">
            <v>SDGEELECTRICSteam Production Plant</v>
          </cell>
        </row>
        <row r="87">
          <cell r="O87" t="str">
            <v>SDGEELECTRICSteam Production Plant</v>
          </cell>
        </row>
        <row r="88">
          <cell r="O88" t="str">
            <v>SDGEELECTRICSteam Production Plant</v>
          </cell>
        </row>
        <row r="89">
          <cell r="O89" t="str">
            <v>SDGEELECTRICSteam Production Plant</v>
          </cell>
        </row>
        <row r="90">
          <cell r="O90" t="str">
            <v>SDGEELECTRICSteam Production Plant</v>
          </cell>
        </row>
        <row r="91">
          <cell r="O91" t="str">
            <v>SDGEELECTRICNuclear Production Plant</v>
          </cell>
        </row>
        <row r="92">
          <cell r="O92" t="str">
            <v>SDGEELECTRICNuclear Production Plant</v>
          </cell>
        </row>
        <row r="93">
          <cell r="O93" t="str">
            <v>SDGEELECTRICNuclear Production Plant</v>
          </cell>
        </row>
        <row r="94">
          <cell r="O94" t="str">
            <v>SDGEELECTRICNuclear Production Plant</v>
          </cell>
        </row>
        <row r="95">
          <cell r="O95" t="str">
            <v>SDGEELECTRICNuclear Production Plant</v>
          </cell>
        </row>
        <row r="96">
          <cell r="O96" t="str">
            <v>SDGEELECTRICOther Production Plant</v>
          </cell>
        </row>
        <row r="97">
          <cell r="O97" t="str">
            <v>SDGEELECTRICOther Production Plant</v>
          </cell>
        </row>
        <row r="98">
          <cell r="O98" t="str">
            <v>SDGEELECTRICOther Production Plant</v>
          </cell>
        </row>
        <row r="99">
          <cell r="O99" t="str">
            <v>SDGEELECTRICOther Production Plant</v>
          </cell>
        </row>
        <row r="100">
          <cell r="O100" t="str">
            <v>SDGEELECTRICOther Production Plant</v>
          </cell>
        </row>
        <row r="101">
          <cell r="O101" t="str">
            <v>SDGEELECTRICOther Production Plant</v>
          </cell>
        </row>
        <row r="102">
          <cell r="O102" t="str">
            <v>SDGEELECTRICOther Production Plant</v>
          </cell>
        </row>
        <row r="103">
          <cell r="O103" t="str">
            <v>SDGEELECTRICOther Production Plant</v>
          </cell>
        </row>
        <row r="104">
          <cell r="O104" t="str">
            <v>SDGEELECTRICOther Production Plant</v>
          </cell>
        </row>
        <row r="105">
          <cell r="O105" t="str">
            <v>SDGEELECTRICOther Production Plant</v>
          </cell>
        </row>
        <row r="106">
          <cell r="O106" t="str">
            <v>SDGEELECTRICOther Production Plant</v>
          </cell>
        </row>
        <row r="107">
          <cell r="O107" t="str">
            <v>SDGEELECTRICOther Production Plant</v>
          </cell>
        </row>
        <row r="108">
          <cell r="O108" t="str">
            <v>SDGEELECTRICOther Production Plant</v>
          </cell>
        </row>
        <row r="109">
          <cell r="O109" t="str">
            <v>SDGEELECTRICOther Production Plant</v>
          </cell>
        </row>
        <row r="110">
          <cell r="O110" t="str">
            <v>SDGEELECTRICOther Production Plant</v>
          </cell>
        </row>
        <row r="111">
          <cell r="O111" t="str">
            <v>SDGEELECTRICOther Production Plant</v>
          </cell>
        </row>
        <row r="112">
          <cell r="O112" t="str">
            <v>SDGEELECTRICOther Production Plant</v>
          </cell>
        </row>
        <row r="113">
          <cell r="O113" t="str">
            <v>SDGEELECTRICOther Production Plant</v>
          </cell>
        </row>
        <row r="114">
          <cell r="O114" t="str">
            <v>SDGEELECTRICOther Production Plant</v>
          </cell>
        </row>
        <row r="115">
          <cell r="O115" t="str">
            <v>SDGEELECTRICOther Production Plant</v>
          </cell>
        </row>
        <row r="116">
          <cell r="O116" t="str">
            <v>SDGEELECTRICOther Production Plant</v>
          </cell>
        </row>
        <row r="117">
          <cell r="O117" t="str">
            <v>SDGEELECTRICTransmission Plant</v>
          </cell>
        </row>
        <row r="118">
          <cell r="O118" t="str">
            <v>SDGEELECTRICTransmission Plant</v>
          </cell>
        </row>
        <row r="119">
          <cell r="O119" t="str">
            <v>SDGEELECTRICTransmission Plant</v>
          </cell>
        </row>
        <row r="120">
          <cell r="O120" t="str">
            <v>SDGEELECTRICTransmission Plant</v>
          </cell>
        </row>
        <row r="121">
          <cell r="O121" t="str">
            <v>SDGEELECTRICTransmission Plant</v>
          </cell>
        </row>
        <row r="122">
          <cell r="O122" t="str">
            <v>SDGEELECTRICTransmission Plant</v>
          </cell>
        </row>
        <row r="123">
          <cell r="O123" t="str">
            <v>SDGEELECTRICTransmission Plant</v>
          </cell>
        </row>
        <row r="124">
          <cell r="O124" t="str">
            <v>SDGEELECTRICTransmission Plant</v>
          </cell>
        </row>
        <row r="125">
          <cell r="O125" t="str">
            <v>SDGEELECTRICTransmission Plant</v>
          </cell>
        </row>
        <row r="126">
          <cell r="O126" t="str">
            <v>SDGEELECTRICTransmission Plant</v>
          </cell>
        </row>
        <row r="127">
          <cell r="O127" t="str">
            <v>SDGEELECTRICTransmission Plant</v>
          </cell>
        </row>
        <row r="128">
          <cell r="O128" t="str">
            <v>SDGEELECTRICTransmission Plant</v>
          </cell>
        </row>
        <row r="129">
          <cell r="O129" t="str">
            <v>SDGEELECTRICTransmission Plant</v>
          </cell>
        </row>
        <row r="130">
          <cell r="O130" t="str">
            <v>SDGEELECTRICTransmission Plant</v>
          </cell>
        </row>
        <row r="131">
          <cell r="O131" t="str">
            <v>SDGEELECTRICTransmission Plant</v>
          </cell>
        </row>
        <row r="132">
          <cell r="O132" t="str">
            <v>SDGEELECTRICTransmission Plant</v>
          </cell>
        </row>
        <row r="133">
          <cell r="O133" t="str">
            <v>SDGEELECTRICTransmission Plant</v>
          </cell>
        </row>
        <row r="134">
          <cell r="O134" t="str">
            <v>SDGEELECTRICTransmission Plant</v>
          </cell>
        </row>
        <row r="135">
          <cell r="O135" t="str">
            <v>SDGEELECTRICTransmission Plant</v>
          </cell>
        </row>
        <row r="136">
          <cell r="O136" t="str">
            <v>SDGEELECTRICTransmission Plant</v>
          </cell>
        </row>
        <row r="137">
          <cell r="O137" t="str">
            <v>SDGEELECTRICTransmission Plant</v>
          </cell>
        </row>
        <row r="138">
          <cell r="O138" t="str">
            <v>SDGEELECTRICTransmission Plant</v>
          </cell>
        </row>
        <row r="139">
          <cell r="O139" t="str">
            <v>SDGEELECTRICTransmission Plant</v>
          </cell>
        </row>
        <row r="140">
          <cell r="O140" t="str">
            <v>SDGEELECTRICTransmission Plant</v>
          </cell>
        </row>
        <row r="141">
          <cell r="O141" t="str">
            <v>SDGEELECTRICTransmission Plant</v>
          </cell>
        </row>
        <row r="142">
          <cell r="O142" t="str">
            <v>SDGEELECTRICTransmission Plant</v>
          </cell>
        </row>
        <row r="143">
          <cell r="O143" t="str">
            <v>SDGEELECTRICTransmission Plant</v>
          </cell>
        </row>
        <row r="144">
          <cell r="O144" t="str">
            <v>SDGEELECTRICTransmission Plant</v>
          </cell>
        </row>
        <row r="145">
          <cell r="O145" t="str">
            <v>SDGEELECTRICTransmission Plant</v>
          </cell>
        </row>
        <row r="146">
          <cell r="O146" t="str">
            <v>SDGEELECTRICTransmission Plant</v>
          </cell>
        </row>
        <row r="147">
          <cell r="O147" t="str">
            <v>SDGEELECTRICTransmission Plant</v>
          </cell>
        </row>
        <row r="148">
          <cell r="O148" t="str">
            <v>SDGEELECTRICTransmission Plant</v>
          </cell>
        </row>
        <row r="149">
          <cell r="O149" t="str">
            <v>SDGEELECTRICDistribution Plant</v>
          </cell>
        </row>
        <row r="150">
          <cell r="O150" t="str">
            <v>SDGEELECTRICDistribution Plant</v>
          </cell>
        </row>
        <row r="151">
          <cell r="O151" t="str">
            <v>SDGEELECTRICDistribution Plant</v>
          </cell>
        </row>
        <row r="152">
          <cell r="O152" t="str">
            <v>SDGEELECTRICDistribution Plant</v>
          </cell>
        </row>
        <row r="153">
          <cell r="O153" t="str">
            <v>SDGEELECTRICDistribution Plant</v>
          </cell>
        </row>
        <row r="154">
          <cell r="O154" t="str">
            <v>SDGEELECTRICDistribution Plant</v>
          </cell>
        </row>
        <row r="155">
          <cell r="O155" t="str">
            <v>SDGEELECTRICDistribution Plant</v>
          </cell>
        </row>
        <row r="156">
          <cell r="O156" t="str">
            <v>SDGEELECTRICDistribution Plant</v>
          </cell>
        </row>
        <row r="157">
          <cell r="O157" t="str">
            <v>SDGEELECTRICDistribution Plant</v>
          </cell>
        </row>
        <row r="158">
          <cell r="O158" t="str">
            <v>SDGEELECTRICDistribution Plant</v>
          </cell>
        </row>
        <row r="159">
          <cell r="O159" t="str">
            <v>SDGEELECTRICDistribution Plant</v>
          </cell>
        </row>
        <row r="160">
          <cell r="O160" t="str">
            <v>SDGEELECTRICDistribution Plant</v>
          </cell>
        </row>
        <row r="161">
          <cell r="O161" t="str">
            <v>SDGEELECTRICDistribution Plant</v>
          </cell>
        </row>
        <row r="162">
          <cell r="O162" t="str">
            <v>SDGEELECTRICDistribution Plant</v>
          </cell>
        </row>
        <row r="163">
          <cell r="O163" t="str">
            <v>SDGEELECTRICDistribution Plant</v>
          </cell>
        </row>
        <row r="164">
          <cell r="O164" t="str">
            <v>SDGEELECTRICDistribution Plant</v>
          </cell>
        </row>
        <row r="165">
          <cell r="O165" t="str">
            <v>SDGEELECTRICDistribution Plant</v>
          </cell>
        </row>
        <row r="166">
          <cell r="O166" t="str">
            <v>SDGEELECTRICDistribution Plant</v>
          </cell>
        </row>
        <row r="167">
          <cell r="O167" t="str">
            <v>SDGEELECTRICDistribution Plant</v>
          </cell>
        </row>
        <row r="168">
          <cell r="O168" t="str">
            <v>SDGEELECTRICGeneral Plant</v>
          </cell>
        </row>
        <row r="169">
          <cell r="O169" t="str">
            <v>SDGEELECTRICGeneral Plant</v>
          </cell>
        </row>
        <row r="170">
          <cell r="O170" t="str">
            <v>SDGEELECTRICGeneral Plant</v>
          </cell>
        </row>
        <row r="171">
          <cell r="O171" t="str">
            <v>SDGEELECTRICGeneral Plant</v>
          </cell>
        </row>
        <row r="172">
          <cell r="O172" t="str">
            <v>SDGEELECTRICGeneral Plant</v>
          </cell>
        </row>
        <row r="173">
          <cell r="O173" t="str">
            <v>SDGEELECTRICGeneral Plant</v>
          </cell>
        </row>
        <row r="174">
          <cell r="O174" t="str">
            <v>SDGEELECTRICGeneral Plant</v>
          </cell>
        </row>
        <row r="175">
          <cell r="O175" t="str">
            <v>SDGEELECTRICGeneral Plant</v>
          </cell>
        </row>
        <row r="176">
          <cell r="O176" t="str">
            <v>SDGEELECTRICGeneral Plant</v>
          </cell>
        </row>
        <row r="177">
          <cell r="O177" t="str">
            <v>SDGEELECTRICGeneral Plant</v>
          </cell>
        </row>
        <row r="178">
          <cell r="O178" t="str">
            <v>SDGEELECTRICGeneral Plant</v>
          </cell>
        </row>
        <row r="179">
          <cell r="O179" t="str">
            <v>SDGEELECTRICGeneral Plant</v>
          </cell>
        </row>
        <row r="180">
          <cell r="O180" t="str">
            <v>SDGEGASGeneral Plant</v>
          </cell>
        </row>
        <row r="181">
          <cell r="O181" t="str">
            <v>SDGEGASOther Storage</v>
          </cell>
        </row>
        <row r="182">
          <cell r="O182" t="str">
            <v>SDGEGASOther Storage</v>
          </cell>
        </row>
        <row r="183">
          <cell r="O183" t="str">
            <v>SDGEGASOther Storage</v>
          </cell>
        </row>
        <row r="184">
          <cell r="O184" t="str">
            <v>SDGEGASOther storage</v>
          </cell>
        </row>
        <row r="185">
          <cell r="O185" t="str">
            <v>SDGEGASTransmission Plant</v>
          </cell>
        </row>
        <row r="186">
          <cell r="O186" t="str">
            <v>SDGEGASTransmission Plant</v>
          </cell>
        </row>
        <row r="187">
          <cell r="O187" t="str">
            <v>SDGEGASTransmission Plant</v>
          </cell>
        </row>
        <row r="188">
          <cell r="O188" t="str">
            <v>SDGEGASTransmission Plant</v>
          </cell>
        </row>
        <row r="189">
          <cell r="O189" t="str">
            <v>SDGEGASTransmission Plant</v>
          </cell>
        </row>
        <row r="190">
          <cell r="O190" t="str">
            <v>SDGEGASTransmission Plant</v>
          </cell>
        </row>
        <row r="191">
          <cell r="O191" t="str">
            <v>SDGEGASTransmission Plant</v>
          </cell>
        </row>
        <row r="192">
          <cell r="O192" t="str">
            <v>SDGEGASDistribution Plant</v>
          </cell>
        </row>
        <row r="193">
          <cell r="O193" t="str">
            <v>SDGEGASDistribution Plant</v>
          </cell>
        </row>
        <row r="194">
          <cell r="O194" t="str">
            <v>SDGEGASDistribution Plant</v>
          </cell>
        </row>
        <row r="195">
          <cell r="O195" t="str">
            <v>SDGEGASDistribution Plant</v>
          </cell>
        </row>
        <row r="196">
          <cell r="O196" t="str">
            <v>SDGEGASDistribution Plant</v>
          </cell>
        </row>
        <row r="197">
          <cell r="O197" t="str">
            <v>SDGEGASDistribution Plant</v>
          </cell>
        </row>
        <row r="198">
          <cell r="O198" t="str">
            <v>SDGEGASDistribution Plant</v>
          </cell>
        </row>
        <row r="199">
          <cell r="O199" t="str">
            <v>SDGEGASDistribution Plant</v>
          </cell>
        </row>
        <row r="200">
          <cell r="O200" t="str">
            <v>SDGEGASDistribution Plant</v>
          </cell>
        </row>
        <row r="201">
          <cell r="O201" t="str">
            <v>SDGEGASDistribution Plant</v>
          </cell>
        </row>
        <row r="202">
          <cell r="O202" t="str">
            <v>SDGEGASDistribution Plant</v>
          </cell>
        </row>
        <row r="203">
          <cell r="O203" t="str">
            <v>SDGEGASDistribution Plant</v>
          </cell>
        </row>
        <row r="204">
          <cell r="O204" t="str">
            <v>SDGEGASGeneral Plant</v>
          </cell>
        </row>
        <row r="205">
          <cell r="O205" t="str">
            <v>SDGEGASGeneral Plant</v>
          </cell>
        </row>
        <row r="206">
          <cell r="O206" t="str">
            <v>SDGEGASGeneral Plant</v>
          </cell>
        </row>
        <row r="207">
          <cell r="O207" t="str">
            <v>SDGEGASGeneral Plant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Initialization"/>
      <sheetName val="Labor Input"/>
      <sheetName val="Non Labor Input"/>
      <sheetName val="Forecast Input Reporting"/>
      <sheetName val="Labor Input Advanced"/>
      <sheetName val="Non Labor Input Advanced"/>
      <sheetName val="{PL}PickLst"/>
    </sheetNames>
    <sheetDataSet>
      <sheetData sheetId="0">
        <row r="5">
          <cell r="B5" t="str">
            <v>Possible Servers</v>
          </cell>
          <cell r="D5">
            <v>13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</sheetData>
      <sheetData sheetId="1">
        <row r="7">
          <cell r="B7">
            <v>18</v>
          </cell>
          <cell r="C7">
            <v>79</v>
          </cell>
          <cell r="D7">
            <v>2</v>
          </cell>
          <cell r="E7">
            <v>61</v>
          </cell>
          <cell r="F7">
            <v>11</v>
          </cell>
        </row>
        <row r="9">
          <cell r="B9" t="str">
            <v>2016</v>
          </cell>
          <cell r="D9" t="str">
            <v>Forecast</v>
          </cell>
          <cell r="F9" t="str">
            <v>April 2016 Outlook - Cloud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J11" sqref="J11"/>
    </sheetView>
  </sheetViews>
  <sheetFormatPr defaultRowHeight="14.4" x14ac:dyDescent="0.3"/>
  <cols>
    <col min="1" max="1" width="19.6640625" customWidth="1"/>
    <col min="2" max="2" width="2.5546875" customWidth="1"/>
    <col min="3" max="3" width="14.109375" customWidth="1"/>
    <col min="4" max="4" width="2.44140625" customWidth="1"/>
    <col min="5" max="5" width="10.33203125" customWidth="1"/>
    <col min="9" max="9" width="2.88671875" customWidth="1"/>
    <col min="10" max="10" width="48.88671875" customWidth="1"/>
  </cols>
  <sheetData>
    <row r="2" spans="1:10" ht="18" x14ac:dyDescent="0.3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8" x14ac:dyDescent="0.35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8" x14ac:dyDescent="0.35">
      <c r="A4" s="64" t="s">
        <v>16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8" x14ac:dyDescent="0.35">
      <c r="A5" s="64" t="s">
        <v>17</v>
      </c>
      <c r="B5" s="64"/>
      <c r="C5" s="64"/>
      <c r="D5" s="64"/>
      <c r="E5" s="64"/>
      <c r="F5" s="64"/>
      <c r="G5" s="64"/>
      <c r="H5" s="64"/>
      <c r="I5" s="64"/>
      <c r="J5" s="64"/>
    </row>
    <row r="8" spans="1:10" x14ac:dyDescent="0.3">
      <c r="A8" s="3"/>
      <c r="B8" s="3"/>
      <c r="C8" s="4" t="s">
        <v>1</v>
      </c>
      <c r="D8" s="4"/>
      <c r="E8" s="63"/>
      <c r="F8" s="63"/>
      <c r="G8" s="63"/>
      <c r="H8" s="63"/>
      <c r="I8" s="4"/>
      <c r="J8" s="4" t="s">
        <v>4</v>
      </c>
    </row>
    <row r="9" spans="1:10" x14ac:dyDescent="0.3">
      <c r="A9" s="5" t="s">
        <v>13</v>
      </c>
      <c r="B9" s="3"/>
      <c r="C9" s="5" t="s">
        <v>2</v>
      </c>
      <c r="D9" s="5"/>
      <c r="E9" s="5">
        <v>2015</v>
      </c>
      <c r="F9" s="5">
        <v>2016</v>
      </c>
      <c r="G9" s="5">
        <v>2017</v>
      </c>
      <c r="H9" s="5">
        <v>2018</v>
      </c>
      <c r="I9" s="6"/>
      <c r="J9" s="7" t="s">
        <v>5</v>
      </c>
    </row>
    <row r="10" spans="1:10" x14ac:dyDescent="0.3">
      <c r="A10" s="3"/>
      <c r="B10" s="3"/>
      <c r="C10" s="8"/>
      <c r="D10" s="8"/>
      <c r="E10" s="3"/>
      <c r="F10" s="3"/>
      <c r="G10" s="3"/>
      <c r="H10" s="3"/>
      <c r="I10" s="3"/>
      <c r="J10" s="3"/>
    </row>
    <row r="11" spans="1:10" ht="41.4" x14ac:dyDescent="0.3">
      <c r="A11" s="9" t="s">
        <v>0</v>
      </c>
      <c r="B11" s="9"/>
      <c r="C11" s="59" t="s">
        <v>65</v>
      </c>
      <c r="D11" s="9"/>
      <c r="E11" s="3"/>
      <c r="F11" s="10">
        <f>39.6+5.4</f>
        <v>45</v>
      </c>
      <c r="G11" s="10"/>
      <c r="H11" s="10"/>
      <c r="I11" s="10"/>
      <c r="J11" s="9" t="s">
        <v>6</v>
      </c>
    </row>
    <row r="12" spans="1:10" x14ac:dyDescent="0.3">
      <c r="A12" s="3"/>
      <c r="B12" s="3"/>
      <c r="C12" s="60"/>
      <c r="D12" s="3"/>
      <c r="E12" s="3"/>
      <c r="F12" s="3"/>
      <c r="G12" s="3"/>
      <c r="H12" s="3"/>
      <c r="I12" s="3"/>
      <c r="J12" s="3"/>
    </row>
    <row r="13" spans="1:10" ht="55.2" x14ac:dyDescent="0.3">
      <c r="A13" s="59" t="s">
        <v>7</v>
      </c>
      <c r="B13" s="59"/>
      <c r="C13" s="59" t="s">
        <v>66</v>
      </c>
      <c r="D13" s="9"/>
      <c r="E13" s="9"/>
      <c r="F13" s="9"/>
      <c r="G13" s="10"/>
      <c r="H13" s="10">
        <f>13.1+5.5</f>
        <v>18.600000000000001</v>
      </c>
      <c r="I13" s="10"/>
      <c r="J13" s="9" t="s">
        <v>8</v>
      </c>
    </row>
    <row r="14" spans="1:10" x14ac:dyDescent="0.3">
      <c r="A14" s="3"/>
      <c r="B14" s="3"/>
      <c r="C14" s="60"/>
      <c r="D14" s="3"/>
      <c r="E14" s="3"/>
      <c r="F14" s="3"/>
      <c r="G14" s="3"/>
      <c r="H14" s="3"/>
      <c r="I14" s="3"/>
      <c r="J14" s="3"/>
    </row>
    <row r="15" spans="1:10" ht="55.2" x14ac:dyDescent="0.3">
      <c r="A15" s="9" t="s">
        <v>9</v>
      </c>
      <c r="B15" s="9"/>
      <c r="C15" s="59" t="s">
        <v>67</v>
      </c>
      <c r="D15" s="9"/>
      <c r="E15" s="9"/>
      <c r="F15" s="9"/>
      <c r="G15" s="9"/>
      <c r="H15" s="10">
        <f>16.3+126.1</f>
        <v>142.4</v>
      </c>
      <c r="I15" s="10"/>
      <c r="J15" s="9" t="s">
        <v>10</v>
      </c>
    </row>
    <row r="16" spans="1:10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41.4" x14ac:dyDescent="0.3">
      <c r="A17" s="9" t="s">
        <v>12</v>
      </c>
      <c r="B17" s="9"/>
      <c r="C17" s="24" t="s">
        <v>61</v>
      </c>
      <c r="D17" s="9"/>
      <c r="E17" s="11"/>
      <c r="F17" s="11"/>
      <c r="G17" s="11"/>
      <c r="H17" s="12">
        <f>146.3+6</f>
        <v>152.30000000000001</v>
      </c>
      <c r="I17" s="13"/>
      <c r="J17" s="9" t="s">
        <v>11</v>
      </c>
    </row>
    <row r="18" spans="1:10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" thickBot="1" x14ac:dyDescent="0.35">
      <c r="A19" s="3" t="s">
        <v>3</v>
      </c>
      <c r="B19" s="3"/>
      <c r="C19" s="3"/>
      <c r="D19" s="3"/>
      <c r="E19" s="14">
        <f>SUM(E11:E17)</f>
        <v>0</v>
      </c>
      <c r="F19" s="14">
        <f t="shared" ref="F19:H19" si="0">SUM(F11:F17)</f>
        <v>45</v>
      </c>
      <c r="G19" s="14">
        <f t="shared" si="0"/>
        <v>0</v>
      </c>
      <c r="H19" s="14">
        <f t="shared" si="0"/>
        <v>313.3</v>
      </c>
      <c r="I19" s="15"/>
      <c r="J19" s="3"/>
    </row>
    <row r="20" spans="1:10" ht="15" thickTop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6">
    <mergeCell ref="E8:F8"/>
    <mergeCell ref="G8:H8"/>
    <mergeCell ref="A2:J2"/>
    <mergeCell ref="A3:J3"/>
    <mergeCell ref="A4:J4"/>
    <mergeCell ref="A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"/>
  <sheetViews>
    <sheetView topLeftCell="A7" workbookViewId="0">
      <selection activeCell="A22" sqref="A22"/>
    </sheetView>
  </sheetViews>
  <sheetFormatPr defaultRowHeight="14.4" x14ac:dyDescent="0.3"/>
  <cols>
    <col min="1" max="1" width="19.6640625" customWidth="1"/>
    <col min="2" max="2" width="3.44140625" customWidth="1"/>
    <col min="3" max="3" width="14.109375" customWidth="1"/>
    <col min="4" max="4" width="2.44140625" customWidth="1"/>
    <col min="5" max="5" width="10.33203125" customWidth="1"/>
    <col min="8" max="8" width="8.88671875" bestFit="1" customWidth="1"/>
    <col min="9" max="9" width="10" customWidth="1"/>
    <col min="10" max="14" width="11" bestFit="1" customWidth="1"/>
    <col min="15" max="15" width="9.6640625" customWidth="1"/>
    <col min="16" max="16" width="2.33203125" customWidth="1"/>
    <col min="17" max="17" width="10.88671875" customWidth="1"/>
  </cols>
  <sheetData>
    <row r="2" spans="1:25" ht="18" x14ac:dyDescent="0.3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5" ht="18" x14ac:dyDescent="0.35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5" ht="18" x14ac:dyDescent="0.35">
      <c r="A4" s="64" t="s">
        <v>16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5" ht="18" x14ac:dyDescent="0.3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8" spans="1:25" x14ac:dyDescent="0.3">
      <c r="A8" s="3"/>
      <c r="B8" s="3"/>
      <c r="C8" s="4" t="s">
        <v>1</v>
      </c>
      <c r="D8" s="4"/>
      <c r="E8" s="65" t="s">
        <v>62</v>
      </c>
      <c r="F8" s="65"/>
      <c r="G8" s="65"/>
      <c r="H8" s="65"/>
      <c r="I8" s="65"/>
      <c r="J8" s="65"/>
      <c r="K8" s="65"/>
      <c r="L8" s="65"/>
      <c r="M8" s="65"/>
      <c r="N8" s="65"/>
      <c r="O8" s="4" t="s">
        <v>41</v>
      </c>
      <c r="P8" s="3"/>
      <c r="Q8" s="25" t="s">
        <v>19</v>
      </c>
    </row>
    <row r="9" spans="1:25" x14ac:dyDescent="0.3">
      <c r="A9" s="5" t="s">
        <v>13</v>
      </c>
      <c r="B9" s="3"/>
      <c r="C9" s="5" t="s">
        <v>2</v>
      </c>
      <c r="D9" s="5"/>
      <c r="E9" s="5">
        <v>2016</v>
      </c>
      <c r="F9" s="5">
        <v>2017</v>
      </c>
      <c r="G9" s="5">
        <v>2018</v>
      </c>
      <c r="H9" s="5">
        <v>2019</v>
      </c>
      <c r="I9" s="5">
        <v>2020</v>
      </c>
      <c r="J9" s="5">
        <v>2021</v>
      </c>
      <c r="K9" s="5">
        <v>2022</v>
      </c>
      <c r="L9" s="5">
        <v>2023</v>
      </c>
      <c r="M9" s="5">
        <v>2024</v>
      </c>
      <c r="N9" s="5">
        <v>2025</v>
      </c>
      <c r="O9" s="5" t="s">
        <v>3</v>
      </c>
      <c r="P9" s="6"/>
      <c r="Q9" s="5">
        <v>2025</v>
      </c>
      <c r="R9" s="6"/>
      <c r="S9" s="6"/>
      <c r="T9" s="6"/>
      <c r="U9" s="6"/>
      <c r="V9" s="6"/>
      <c r="W9" s="6"/>
      <c r="X9" s="6"/>
      <c r="Y9" s="6"/>
    </row>
    <row r="10" spans="1:25" x14ac:dyDescent="0.3">
      <c r="A10" s="3"/>
      <c r="B10" s="3"/>
      <c r="C10" s="8"/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5" ht="27.6" x14ac:dyDescent="0.3">
      <c r="A11" s="24" t="s">
        <v>0</v>
      </c>
      <c r="B11" s="56" t="s">
        <v>63</v>
      </c>
      <c r="C11" s="59" t="s">
        <v>65</v>
      </c>
      <c r="D11" s="24"/>
      <c r="E11" s="10">
        <f>'PYD-Advice Letter'!C21/1000000</f>
        <v>-0.73079340941522852</v>
      </c>
      <c r="F11" s="10">
        <f>'PYD-Advice Letter'!D21/1000000</f>
        <v>3.4026279177676386</v>
      </c>
      <c r="G11" s="10">
        <f>'PYD-Advice Letter'!E21/1000000</f>
        <v>6.4841477142799615</v>
      </c>
      <c r="H11" s="10">
        <f>'PYD-Advice Letter'!F21/1000000</f>
        <v>9.6530019757856138</v>
      </c>
      <c r="I11" s="10">
        <f>'PYD-Advice Letter'!G21/1000000</f>
        <v>6.8119845890914759</v>
      </c>
      <c r="J11" s="10">
        <f>'PYD-Advice Letter'!H21/1000000</f>
        <v>6.4712452933157474</v>
      </c>
      <c r="K11" s="10">
        <f>'PYD-Advice Letter'!I21/1000000</f>
        <v>5.7185121060437005</v>
      </c>
      <c r="L11" s="10">
        <f>'PYD-Advice Letter'!J21/1000000</f>
        <v>5.509542810834879</v>
      </c>
      <c r="M11" s="10">
        <f>'PYD-Advice Letter'!K21/1000000</f>
        <v>5.2778849692852665</v>
      </c>
      <c r="N11" s="10">
        <f>'PYD-Advice Letter'!L21/1000000</f>
        <v>5.0525685265602833</v>
      </c>
      <c r="O11" s="10">
        <f>SUM(E11:N11)</f>
        <v>53.650722493549338</v>
      </c>
      <c r="P11" s="24"/>
      <c r="Q11" s="10">
        <f>SUM('PYD-Advice Letter'!M21:AY21)/1000000</f>
        <v>51.27876381659663</v>
      </c>
    </row>
    <row r="12" spans="1:25" x14ac:dyDescent="0.3">
      <c r="A12" s="24"/>
      <c r="B12" s="57"/>
      <c r="C12" s="6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5" ht="27.6" x14ac:dyDescent="0.3">
      <c r="A13" s="24" t="s">
        <v>7</v>
      </c>
      <c r="B13" s="56" t="s">
        <v>63</v>
      </c>
      <c r="C13" s="59" t="s">
        <v>66</v>
      </c>
      <c r="D13" s="24"/>
      <c r="E13" s="13">
        <f>0</f>
        <v>0</v>
      </c>
      <c r="F13" s="13">
        <f>0</f>
        <v>0</v>
      </c>
      <c r="G13" s="13">
        <f>'PRP-Adice Letter'!C15/1000000</f>
        <v>-1.2867967995836473</v>
      </c>
      <c r="H13" s="13">
        <f>'PRP-Adice Letter'!D15/1000000</f>
        <v>9.1134179876380834</v>
      </c>
      <c r="I13" s="13">
        <f>'PRP-Adice Letter'!E15/1000000</f>
        <v>3.9415457599192067</v>
      </c>
      <c r="J13" s="13">
        <f>'PRP-Adice Letter'!F15/1000000</f>
        <v>3.8440383973951406</v>
      </c>
      <c r="K13" s="13">
        <f>'PRP-Adice Letter'!G15/1000000</f>
        <v>3.7020631521044578</v>
      </c>
      <c r="L13" s="13">
        <f>'PRP-Adice Letter'!H15/1000000</f>
        <v>3.5230968931677533</v>
      </c>
      <c r="M13" s="13">
        <f>'PRP-Adice Letter'!I15/1000000</f>
        <v>2.326944961568878</v>
      </c>
      <c r="N13" s="13">
        <f>'PRP-Adice Letter'!J15/1000000</f>
        <v>2.1178692256179592</v>
      </c>
      <c r="O13" s="10">
        <f>SUM(E13:N13)</f>
        <v>27.282179577827833</v>
      </c>
      <c r="P13" s="24"/>
      <c r="Q13" s="10">
        <f>SUM('PRP-Adice Letter'!K15:AZ15)/1000000</f>
        <v>27.321314133407402</v>
      </c>
    </row>
    <row r="14" spans="1:25" x14ac:dyDescent="0.3">
      <c r="A14" s="24"/>
      <c r="B14" s="57"/>
      <c r="C14" s="6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5" ht="27.6" x14ac:dyDescent="0.3">
      <c r="A15" s="24" t="s">
        <v>9</v>
      </c>
      <c r="B15" s="56" t="s">
        <v>63</v>
      </c>
      <c r="C15" s="59" t="s">
        <v>67</v>
      </c>
      <c r="D15" s="24"/>
      <c r="E15" s="13">
        <f>0</f>
        <v>0</v>
      </c>
      <c r="F15" s="13">
        <f>0</f>
        <v>0</v>
      </c>
      <c r="G15" s="13">
        <f>0</f>
        <v>0</v>
      </c>
      <c r="H15" s="10">
        <f>'Residential Decision'!F3/1000000</f>
        <v>-6.5016066504485712</v>
      </c>
      <c r="I15" s="10">
        <f>'Residential Decision'!G3/1000000</f>
        <v>31.104372402271537</v>
      </c>
      <c r="J15" s="10">
        <f>'Residential Decision'!H3/1000000</f>
        <v>31.093346466236831</v>
      </c>
      <c r="K15" s="10">
        <f>'Residential Decision'!I3/1000000</f>
        <v>31.848041629314331</v>
      </c>
      <c r="L15" s="10">
        <f>'Residential Decision'!J3/1000000</f>
        <v>32.587060048729619</v>
      </c>
      <c r="M15" s="10">
        <f>'Residential Decision'!K3/1000000</f>
        <v>33.169081929613576</v>
      </c>
      <c r="N15" s="10">
        <f>'Residential Decision'!L3/1000000</f>
        <v>29.751794092053306</v>
      </c>
      <c r="O15" s="10">
        <f>SUM(E15:N15)</f>
        <v>183.05208991777064</v>
      </c>
      <c r="P15" s="24"/>
      <c r="Q15" s="10">
        <f>SUM('Residential Decision'!M3:BB3)/1000000</f>
        <v>22.862208912962679</v>
      </c>
    </row>
    <row r="16" spans="1:25" x14ac:dyDescent="0.3">
      <c r="A16" s="24"/>
      <c r="B16" s="57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8" ht="41.4" x14ac:dyDescent="0.3">
      <c r="A17" s="24" t="s">
        <v>12</v>
      </c>
      <c r="B17" s="56" t="s">
        <v>63</v>
      </c>
      <c r="C17" s="24" t="s">
        <v>61</v>
      </c>
      <c r="D17" s="24"/>
      <c r="E17" s="12">
        <f>0</f>
        <v>0</v>
      </c>
      <c r="F17" s="12">
        <f>0</f>
        <v>0</v>
      </c>
      <c r="G17" s="12">
        <f>0</f>
        <v>0</v>
      </c>
      <c r="H17" s="12">
        <f>SUM('MDHD-Ownership-100 percent FFU'!C15/1000000)</f>
        <v>0.85971691612688883</v>
      </c>
      <c r="I17" s="12">
        <f>SUM('MDHD-Ownership-100 percent FFU'!D15/1000000)</f>
        <v>5.0126991404972285</v>
      </c>
      <c r="J17" s="12">
        <f>SUM('MDHD-Ownership-100 percent FFU'!E15/1000000)</f>
        <v>11.971932924185946</v>
      </c>
      <c r="K17" s="12">
        <f>SUM('MDHD-Ownership-100 percent FFU'!F15/1000000)</f>
        <v>19.374922751855035</v>
      </c>
      <c r="L17" s="12">
        <f>SUM('MDHD-Ownership-100 percent FFU'!G15/1000000)</f>
        <v>26.639412977369052</v>
      </c>
      <c r="M17" s="12">
        <f>SUM('MDHD-Ownership-100 percent FFU'!H15/1000000)</f>
        <v>33.391353970849579</v>
      </c>
      <c r="N17" s="12">
        <f>SUM('MDHD-Ownership-100 percent FFU'!I15/1000000)</f>
        <v>34.810045052073683</v>
      </c>
      <c r="O17" s="12">
        <f>SUM(E17:N17)</f>
        <v>132.06008373295742</v>
      </c>
      <c r="P17" s="24"/>
      <c r="Q17" s="12">
        <f>SUM('MDHD-Ownership-100 percent FFU'!J15:CB15)/1000000</f>
        <v>591.65891782078302</v>
      </c>
    </row>
    <row r="18" spans="1:18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8" ht="15" thickBot="1" x14ac:dyDescent="0.35">
      <c r="A19" s="3" t="s">
        <v>3</v>
      </c>
      <c r="B19" s="3"/>
      <c r="C19" s="3"/>
      <c r="D19" s="3"/>
      <c r="E19" s="14">
        <f>SUM(E11:E17)</f>
        <v>-0.73079340941522852</v>
      </c>
      <c r="F19" s="14">
        <f>SUM(F11:F17)</f>
        <v>3.4026279177676386</v>
      </c>
      <c r="G19" s="14">
        <f>SUM(G11:G17)</f>
        <v>5.1973509146963144</v>
      </c>
      <c r="H19" s="14">
        <f>SUM(H11:H17)</f>
        <v>13.124530229102014</v>
      </c>
      <c r="I19" s="14">
        <f t="shared" ref="I19:Q19" si="0">SUM(I11:I17)</f>
        <v>46.870601891779444</v>
      </c>
      <c r="J19" s="14">
        <f t="shared" si="0"/>
        <v>53.380563081133673</v>
      </c>
      <c r="K19" s="14">
        <f t="shared" si="0"/>
        <v>60.643539639317524</v>
      </c>
      <c r="L19" s="14">
        <f t="shared" si="0"/>
        <v>68.259112730101307</v>
      </c>
      <c r="M19" s="14">
        <f t="shared" si="0"/>
        <v>74.165265831317299</v>
      </c>
      <c r="N19" s="14">
        <f t="shared" si="0"/>
        <v>71.732276896305223</v>
      </c>
      <c r="O19" s="14">
        <f t="shared" si="0"/>
        <v>396.04507572210525</v>
      </c>
      <c r="P19" s="3"/>
      <c r="Q19" s="14">
        <f t="shared" si="0"/>
        <v>693.12120468374974</v>
      </c>
    </row>
    <row r="20" spans="1:18" ht="15" thickTop="1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8" x14ac:dyDescent="0.3">
      <c r="A21" s="58" t="s">
        <v>64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8" x14ac:dyDescent="0.3">
      <c r="A22" s="62" t="s">
        <v>69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44"/>
      <c r="Q22" s="44"/>
      <c r="R22" s="44"/>
    </row>
    <row r="23" spans="1:18" x14ac:dyDescent="0.3">
      <c r="A23" s="62" t="s">
        <v>68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44"/>
      <c r="Q23" s="44"/>
      <c r="R23" s="44"/>
    </row>
    <row r="24" spans="1:18" x14ac:dyDescent="0.3">
      <c r="A24" s="62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44"/>
      <c r="Q24" s="44"/>
      <c r="R24" s="44"/>
    </row>
    <row r="25" spans="1:18" x14ac:dyDescent="0.3">
      <c r="A25" s="62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44"/>
      <c r="Q25" s="44"/>
      <c r="R25" s="44"/>
    </row>
  </sheetData>
  <mergeCells count="5">
    <mergeCell ref="E8:N8"/>
    <mergeCell ref="A2:Q2"/>
    <mergeCell ref="A3:Q3"/>
    <mergeCell ref="A4:Q4"/>
    <mergeCell ref="A5:Q5"/>
  </mergeCells>
  <pageMargins left="0.7" right="0.7" top="0.75" bottom="0.75" header="0.3" footer="0.3"/>
  <pageSetup orientation="portrait" r:id="rId1"/>
  <ignoredErrors>
    <ignoredError sqref="Q15" formulaRange="1"/>
    <ignoredError sqref="B11:B12 B14 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Y22"/>
  <sheetViews>
    <sheetView topLeftCell="AL1" workbookViewId="0">
      <selection activeCell="AP35" sqref="AP35"/>
    </sheetView>
  </sheetViews>
  <sheetFormatPr defaultRowHeight="14.4" x14ac:dyDescent="0.3"/>
  <cols>
    <col min="1" max="1" width="25.6640625" customWidth="1"/>
    <col min="2" max="2" width="12.88671875" customWidth="1"/>
    <col min="3" max="51" width="12.109375" customWidth="1"/>
  </cols>
  <sheetData>
    <row r="5" spans="1:51" x14ac:dyDescent="0.3">
      <c r="A5" s="36"/>
    </row>
    <row r="6" spans="1:51" x14ac:dyDescent="0.3">
      <c r="A6" s="36"/>
    </row>
    <row r="7" spans="1:51" x14ac:dyDescent="0.3">
      <c r="A7" s="36"/>
    </row>
    <row r="8" spans="1:51" x14ac:dyDescent="0.3">
      <c r="A8" s="36"/>
    </row>
    <row r="9" spans="1:51" x14ac:dyDescent="0.3">
      <c r="A9" s="43" t="s">
        <v>57</v>
      </c>
      <c r="B9" s="2" t="s">
        <v>3</v>
      </c>
      <c r="C9" s="2">
        <v>2016</v>
      </c>
      <c r="D9" s="2">
        <v>2017</v>
      </c>
      <c r="E9" s="2">
        <v>2018</v>
      </c>
      <c r="F9" s="2">
        <v>2019</v>
      </c>
      <c r="G9" s="2">
        <v>2020</v>
      </c>
      <c r="H9" s="2">
        <v>2021</v>
      </c>
      <c r="I9" s="2">
        <v>2022</v>
      </c>
      <c r="J9" s="2">
        <v>2023</v>
      </c>
      <c r="K9" s="2">
        <v>2024</v>
      </c>
      <c r="L9" s="2">
        <v>2025</v>
      </c>
      <c r="M9" s="2">
        <v>2026</v>
      </c>
      <c r="N9" s="2">
        <v>2027</v>
      </c>
      <c r="O9" s="2">
        <v>2028</v>
      </c>
      <c r="P9" s="2">
        <v>2029</v>
      </c>
      <c r="Q9" s="2">
        <v>2030</v>
      </c>
      <c r="R9" s="2">
        <v>2031</v>
      </c>
      <c r="S9" s="2">
        <v>2032</v>
      </c>
      <c r="T9" s="2">
        <v>2033</v>
      </c>
      <c r="U9" s="2">
        <v>2034</v>
      </c>
      <c r="V9" s="2">
        <v>2035</v>
      </c>
      <c r="W9" s="2">
        <v>2036</v>
      </c>
      <c r="X9" s="2">
        <v>2037</v>
      </c>
      <c r="Y9" s="2">
        <v>2038</v>
      </c>
      <c r="Z9" s="2">
        <v>2039</v>
      </c>
      <c r="AA9" s="2">
        <v>2040</v>
      </c>
      <c r="AB9" s="2">
        <v>2041</v>
      </c>
      <c r="AC9" s="2">
        <v>2042</v>
      </c>
      <c r="AD9" s="2">
        <v>2043</v>
      </c>
      <c r="AE9" s="2">
        <v>2044</v>
      </c>
      <c r="AF9" s="2">
        <v>2045</v>
      </c>
      <c r="AG9" s="2">
        <v>2046</v>
      </c>
      <c r="AH9" s="2">
        <v>2047</v>
      </c>
      <c r="AI9" s="2">
        <v>2048</v>
      </c>
      <c r="AJ9" s="2">
        <v>2049</v>
      </c>
      <c r="AK9" s="2">
        <v>2050</v>
      </c>
      <c r="AL9" s="2">
        <v>2051</v>
      </c>
      <c r="AM9" s="2">
        <v>2052</v>
      </c>
      <c r="AN9" s="2">
        <v>2053</v>
      </c>
      <c r="AO9" s="2">
        <v>2054</v>
      </c>
      <c r="AP9" s="2">
        <v>2055</v>
      </c>
      <c r="AQ9" s="2">
        <v>2056</v>
      </c>
      <c r="AR9" s="2">
        <v>2057</v>
      </c>
      <c r="AS9" s="2">
        <v>2058</v>
      </c>
      <c r="AT9" s="2">
        <v>2059</v>
      </c>
      <c r="AU9" s="2">
        <v>2060</v>
      </c>
      <c r="AV9" s="2">
        <v>2061</v>
      </c>
      <c r="AW9" s="2">
        <v>2062</v>
      </c>
      <c r="AX9" s="2">
        <v>2063</v>
      </c>
      <c r="AY9" s="2">
        <v>2064</v>
      </c>
    </row>
    <row r="10" spans="1:51" x14ac:dyDescent="0.3">
      <c r="A10" s="36" t="s">
        <v>22</v>
      </c>
      <c r="B10" s="39">
        <f>SUM(C10:AY10)</f>
        <v>3772291.6127462424</v>
      </c>
      <c r="C10" s="37">
        <v>-22687.006216424903</v>
      </c>
      <c r="D10" s="37">
        <v>119463.8923019206</v>
      </c>
      <c r="E10" s="37">
        <v>231259.99240657719</v>
      </c>
      <c r="F10" s="37">
        <v>345519.22828065825</v>
      </c>
      <c r="G10" s="37">
        <v>243312.54354162901</v>
      </c>
      <c r="H10" s="37">
        <v>231351.95570503696</v>
      </c>
      <c r="I10" s="37">
        <v>206106.58818427485</v>
      </c>
      <c r="J10" s="37">
        <v>198477.32148960439</v>
      </c>
      <c r="K10" s="37">
        <v>190137.36195626314</v>
      </c>
      <c r="L10" s="37">
        <v>182019.97624750025</v>
      </c>
      <c r="M10" s="37">
        <v>173965.16159340131</v>
      </c>
      <c r="N10" s="37">
        <v>165903.84003099738</v>
      </c>
      <c r="O10" s="37">
        <v>157820.57326979825</v>
      </c>
      <c r="P10" s="37">
        <v>149715.91211993346</v>
      </c>
      <c r="Q10" s="37">
        <v>141591.31124366345</v>
      </c>
      <c r="R10" s="37">
        <v>133448.09839312252</v>
      </c>
      <c r="S10" s="37">
        <v>125287.51445270292</v>
      </c>
      <c r="T10" s="37">
        <v>117035.39790020724</v>
      </c>
      <c r="U10" s="37">
        <v>108640.79958204251</v>
      </c>
      <c r="V10" s="37">
        <v>100207.92284482322</v>
      </c>
      <c r="W10" s="37">
        <v>77661.069751652714</v>
      </c>
      <c r="X10" s="37">
        <v>41433.283146036731</v>
      </c>
      <c r="Y10" s="37">
        <v>20503.579386057041</v>
      </c>
      <c r="Z10" s="37">
        <v>17300.059079534392</v>
      </c>
      <c r="AA10" s="37">
        <v>16827.052694432688</v>
      </c>
      <c r="AB10" s="37">
        <v>16271.780829449857</v>
      </c>
      <c r="AC10" s="37">
        <v>15721.908804712153</v>
      </c>
      <c r="AD10" s="37">
        <v>15171.739288775765</v>
      </c>
      <c r="AE10" s="37">
        <v>14621.586162400781</v>
      </c>
      <c r="AF10" s="37">
        <v>14071.432133082368</v>
      </c>
      <c r="AG10" s="37">
        <v>13521.278153509449</v>
      </c>
      <c r="AH10" s="37">
        <v>14100.918022877511</v>
      </c>
      <c r="AI10" s="37">
        <v>15536.327812287409</v>
      </c>
      <c r="AJ10" s="37">
        <v>15551.169167924652</v>
      </c>
      <c r="AK10" s="37">
        <v>14261.162642834668</v>
      </c>
      <c r="AL10" s="37">
        <v>12866.307007096</v>
      </c>
      <c r="AM10" s="37">
        <v>11971.738455786408</v>
      </c>
      <c r="AN10" s="37">
        <v>11538.446687142972</v>
      </c>
      <c r="AO10" s="37">
        <v>11121.532991834703</v>
      </c>
      <c r="AP10" s="37">
        <v>10703.727630396954</v>
      </c>
      <c r="AQ10" s="37">
        <v>10285.971393158003</v>
      </c>
      <c r="AR10" s="37">
        <v>9868.2124495395838</v>
      </c>
      <c r="AS10" s="37">
        <v>9450.4536550226258</v>
      </c>
      <c r="AT10" s="37">
        <v>9032.6948522912808</v>
      </c>
      <c r="AU10" s="37">
        <v>8614.9360500124931</v>
      </c>
      <c r="AV10" s="37">
        <v>8197.1772477087779</v>
      </c>
      <c r="AW10" s="37">
        <v>7779.4184454064343</v>
      </c>
      <c r="AX10" s="37">
        <v>7361.6596431040152</v>
      </c>
      <c r="AY10" s="37">
        <v>22366.603834441026</v>
      </c>
    </row>
    <row r="11" spans="1:51" x14ac:dyDescent="0.3">
      <c r="A11" s="36" t="s">
        <v>23</v>
      </c>
      <c r="B11" s="39">
        <f t="shared" ref="B11:B19" si="0">SUM(C11:AY11)</f>
        <v>5256743.0970605481</v>
      </c>
      <c r="C11" s="37">
        <v>250777.39763190885</v>
      </c>
      <c r="D11" s="37">
        <v>1043045.8405680334</v>
      </c>
      <c r="E11" s="37">
        <v>1267911.234209504</v>
      </c>
      <c r="F11" s="37">
        <v>2695008.6246511014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7">
        <v>0</v>
      </c>
    </row>
    <row r="12" spans="1:51" x14ac:dyDescent="0.3">
      <c r="A12" s="36" t="s">
        <v>24</v>
      </c>
      <c r="B12" s="39">
        <f t="shared" si="0"/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</row>
    <row r="13" spans="1:51" x14ac:dyDescent="0.3">
      <c r="A13" s="36" t="s">
        <v>25</v>
      </c>
      <c r="B13" s="39">
        <f t="shared" si="0"/>
        <v>39743312.648597829</v>
      </c>
      <c r="C13" s="37">
        <v>26148.287</v>
      </c>
      <c r="D13" s="37">
        <v>685714.647901027</v>
      </c>
      <c r="E13" s="37">
        <v>1489883.971060334</v>
      </c>
      <c r="F13" s="37">
        <v>1998393.6904155726</v>
      </c>
      <c r="G13" s="37">
        <v>2074669.2905125318</v>
      </c>
      <c r="H13" s="37">
        <v>2048521.0035125318</v>
      </c>
      <c r="I13" s="37">
        <v>1760889.8465125319</v>
      </c>
      <c r="J13" s="37">
        <v>1760889.8465125319</v>
      </c>
      <c r="K13" s="37">
        <v>1760889.8465125319</v>
      </c>
      <c r="L13" s="37">
        <v>1760889.8465125319</v>
      </c>
      <c r="M13" s="37">
        <v>1760889.8465125319</v>
      </c>
      <c r="N13" s="37">
        <v>1760889.8465125319</v>
      </c>
      <c r="O13" s="37">
        <v>1760889.8465125319</v>
      </c>
      <c r="P13" s="37">
        <v>1760889.8465125319</v>
      </c>
      <c r="Q13" s="37">
        <v>1760889.8465125319</v>
      </c>
      <c r="R13" s="37">
        <v>1760889.8465125319</v>
      </c>
      <c r="S13" s="37">
        <v>1760889.8465125319</v>
      </c>
      <c r="T13" s="37">
        <v>1760889.8465125319</v>
      </c>
      <c r="U13" s="37">
        <v>1760889.8465125319</v>
      </c>
      <c r="V13" s="37">
        <v>1760889.8465125319</v>
      </c>
      <c r="W13" s="37">
        <v>1427612.414286216</v>
      </c>
      <c r="X13" s="37">
        <v>707303.12528095313</v>
      </c>
      <c r="Y13" s="37">
        <v>247792.56113884784</v>
      </c>
      <c r="Z13" s="37">
        <v>175313.85377569002</v>
      </c>
      <c r="AA13" s="37">
        <v>175313.85377569002</v>
      </c>
      <c r="AB13" s="37">
        <v>175313.85377569002</v>
      </c>
      <c r="AC13" s="37">
        <v>175313.85377569002</v>
      </c>
      <c r="AD13" s="37">
        <v>175313.85377569002</v>
      </c>
      <c r="AE13" s="37">
        <v>175313.85377569002</v>
      </c>
      <c r="AF13" s="37">
        <v>175313.85377569002</v>
      </c>
      <c r="AG13" s="37">
        <v>175313.85377569002</v>
      </c>
      <c r="AH13" s="37">
        <v>175313.85377569002</v>
      </c>
      <c r="AI13" s="37">
        <v>175313.85377569002</v>
      </c>
      <c r="AJ13" s="37">
        <v>175313.85377569002</v>
      </c>
      <c r="AK13" s="37">
        <v>166133.62250097864</v>
      </c>
      <c r="AL13" s="37">
        <v>145983.11114693503</v>
      </c>
      <c r="AM13" s="37">
        <v>134068.60353380139</v>
      </c>
      <c r="AN13" s="37">
        <v>133124.37600000002</v>
      </c>
      <c r="AO13" s="37">
        <v>133124.37600000002</v>
      </c>
      <c r="AP13" s="37">
        <v>133124.37600000002</v>
      </c>
      <c r="AQ13" s="37">
        <v>133124.37600000002</v>
      </c>
      <c r="AR13" s="37">
        <v>133124.37600000002</v>
      </c>
      <c r="AS13" s="37">
        <v>133124.37600000002</v>
      </c>
      <c r="AT13" s="37">
        <v>133124.37600000002</v>
      </c>
      <c r="AU13" s="37">
        <v>133124.37600000002</v>
      </c>
      <c r="AV13" s="37">
        <v>133124.37600000002</v>
      </c>
      <c r="AW13" s="37">
        <v>133124.37600000002</v>
      </c>
      <c r="AX13" s="37">
        <v>133124.37600000002</v>
      </c>
      <c r="AY13" s="37">
        <v>545809.94160004589</v>
      </c>
    </row>
    <row r="14" spans="1:51" x14ac:dyDescent="0.3">
      <c r="A14" s="36" t="s">
        <v>26</v>
      </c>
      <c r="B14" s="39">
        <f t="shared" si="0"/>
        <v>23304501.544508751</v>
      </c>
      <c r="C14" s="37">
        <v>6909.8281067649168</v>
      </c>
      <c r="D14" s="37">
        <v>501310.16625498678</v>
      </c>
      <c r="E14" s="37">
        <v>1373945.7511530679</v>
      </c>
      <c r="F14" s="37">
        <v>1847780.6238381499</v>
      </c>
      <c r="G14" s="37">
        <v>1806108.2527697957</v>
      </c>
      <c r="H14" s="37">
        <v>1684091.6841629008</v>
      </c>
      <c r="I14" s="37">
        <v>1574637.514334931</v>
      </c>
      <c r="J14" s="37">
        <v>1474976.3392961924</v>
      </c>
      <c r="K14" s="37">
        <v>1378191.9809516228</v>
      </c>
      <c r="L14" s="37">
        <v>1283644.7970796567</v>
      </c>
      <c r="M14" s="37">
        <v>1190165.5599112145</v>
      </c>
      <c r="N14" s="37">
        <v>1096916.989755031</v>
      </c>
      <c r="O14" s="37">
        <v>1003685.9479167551</v>
      </c>
      <c r="P14" s="37">
        <v>910454.90607847914</v>
      </c>
      <c r="Q14" s="37">
        <v>817223.86424020305</v>
      </c>
      <c r="R14" s="37">
        <v>723992.82240192732</v>
      </c>
      <c r="S14" s="37">
        <v>630761.78056365112</v>
      </c>
      <c r="T14" s="37">
        <v>537530.73872537538</v>
      </c>
      <c r="U14" s="37">
        <v>444299.69688709942</v>
      </c>
      <c r="V14" s="37">
        <v>351068.65504882357</v>
      </c>
      <c r="W14" s="37">
        <v>260738.29334192947</v>
      </c>
      <c r="X14" s="37">
        <v>194571.59194482217</v>
      </c>
      <c r="Y14" s="37">
        <v>162871.9353753801</v>
      </c>
      <c r="Z14" s="37">
        <v>150249.8369909254</v>
      </c>
      <c r="AA14" s="37">
        <v>143497.91272300546</v>
      </c>
      <c r="AB14" s="37">
        <v>137394.53621765863</v>
      </c>
      <c r="AC14" s="37">
        <v>131291.15971231181</v>
      </c>
      <c r="AD14" s="37">
        <v>125187.78320696503</v>
      </c>
      <c r="AE14" s="37">
        <v>119084.40670161821</v>
      </c>
      <c r="AF14" s="37">
        <v>112981.03019627139</v>
      </c>
      <c r="AG14" s="37">
        <v>106877.65369092462</v>
      </c>
      <c r="AH14" s="37">
        <v>100774.2771855778</v>
      </c>
      <c r="AI14" s="37">
        <v>94670.900680230974</v>
      </c>
      <c r="AJ14" s="37">
        <v>88567.524174884195</v>
      </c>
      <c r="AK14" s="37">
        <v>82544.047812436809</v>
      </c>
      <c r="AL14" s="37">
        <v>77095.45214005663</v>
      </c>
      <c r="AM14" s="37">
        <v>72307.853690939111</v>
      </c>
      <c r="AN14" s="37">
        <v>67665.043580534591</v>
      </c>
      <c r="AO14" s="37">
        <v>63030.451554470499</v>
      </c>
      <c r="AP14" s="37">
        <v>58395.859528406399</v>
      </c>
      <c r="AQ14" s="37">
        <v>53761.267502342322</v>
      </c>
      <c r="AR14" s="37">
        <v>49126.675476278266</v>
      </c>
      <c r="AS14" s="37">
        <v>44492.083450214202</v>
      </c>
      <c r="AT14" s="37">
        <v>39857.491424150146</v>
      </c>
      <c r="AU14" s="37">
        <v>35222.89939808612</v>
      </c>
      <c r="AV14" s="37">
        <v>30588.307372022144</v>
      </c>
      <c r="AW14" s="37">
        <v>25953.71534595816</v>
      </c>
      <c r="AX14" s="37">
        <v>21319.123319894185</v>
      </c>
      <c r="AY14" s="37">
        <v>16684.531293830205</v>
      </c>
    </row>
    <row r="15" spans="1:51" x14ac:dyDescent="0.3">
      <c r="A15" s="36" t="s">
        <v>27</v>
      </c>
      <c r="B15" s="39">
        <f t="shared" si="0"/>
        <v>744255.97258928721</v>
      </c>
      <c r="C15" s="37">
        <v>220.67328186373024</v>
      </c>
      <c r="D15" s="37">
        <v>16009.914850245608</v>
      </c>
      <c r="E15" s="37">
        <v>43878.53262410983</v>
      </c>
      <c r="F15" s="37">
        <v>59010.992477131353</v>
      </c>
      <c r="G15" s="37">
        <v>57680.137534778492</v>
      </c>
      <c r="H15" s="37">
        <v>53783.398539220354</v>
      </c>
      <c r="I15" s="37">
        <v>50287.854149923434</v>
      </c>
      <c r="J15" s="37">
        <v>47105.06027569338</v>
      </c>
      <c r="K15" s="37">
        <v>44014.140840510656</v>
      </c>
      <c r="L15" s="37">
        <v>40994.6681367579</v>
      </c>
      <c r="M15" s="37">
        <v>38009.301535252656</v>
      </c>
      <c r="N15" s="37">
        <v>35031.301549215474</v>
      </c>
      <c r="O15" s="37">
        <v>32053.861350104737</v>
      </c>
      <c r="P15" s="37">
        <v>29076.421150994003</v>
      </c>
      <c r="Q15" s="37">
        <v>26098.980951883259</v>
      </c>
      <c r="R15" s="37">
        <v>23121.540752772526</v>
      </c>
      <c r="S15" s="37">
        <v>20144.100553661789</v>
      </c>
      <c r="T15" s="37">
        <v>17166.660354551059</v>
      </c>
      <c r="U15" s="37">
        <v>14189.220155440318</v>
      </c>
      <c r="V15" s="37">
        <v>11211.779956329587</v>
      </c>
      <c r="W15" s="37">
        <v>8326.9763024901113</v>
      </c>
      <c r="X15" s="37">
        <v>6213.8668413296937</v>
      </c>
      <c r="Y15" s="37">
        <v>5201.5019689990231</v>
      </c>
      <c r="Z15" s="37">
        <v>4798.4007873968985</v>
      </c>
      <c r="AA15" s="37">
        <v>4582.7703456441532</v>
      </c>
      <c r="AB15" s="37">
        <v>4387.8520201699976</v>
      </c>
      <c r="AC15" s="37">
        <v>4192.9336946958429</v>
      </c>
      <c r="AD15" s="37">
        <v>3998.0153692216891</v>
      </c>
      <c r="AE15" s="37">
        <v>3803.0970437475348</v>
      </c>
      <c r="AF15" s="37">
        <v>3608.1787182733801</v>
      </c>
      <c r="AG15" s="37">
        <v>3413.2603927992259</v>
      </c>
      <c r="AH15" s="37">
        <v>3218.3420673250716</v>
      </c>
      <c r="AI15" s="37">
        <v>3023.4237418509169</v>
      </c>
      <c r="AJ15" s="37">
        <v>2828.5054163767622</v>
      </c>
      <c r="AK15" s="37">
        <v>2636.1387935618595</v>
      </c>
      <c r="AL15" s="37">
        <v>2462.1316446147662</v>
      </c>
      <c r="AM15" s="37">
        <v>2309.2341997451708</v>
      </c>
      <c r="AN15" s="37">
        <v>2160.9607364545263</v>
      </c>
      <c r="AO15" s="37">
        <v>2012.949727108323</v>
      </c>
      <c r="AP15" s="37">
        <v>1864.9387177621202</v>
      </c>
      <c r="AQ15" s="37">
        <v>1716.9277084159176</v>
      </c>
      <c r="AR15" s="37">
        <v>1568.9166990697152</v>
      </c>
      <c r="AS15" s="37">
        <v>1420.9056897235137</v>
      </c>
      <c r="AT15" s="37">
        <v>1272.8946803773122</v>
      </c>
      <c r="AU15" s="37">
        <v>1124.8836710311111</v>
      </c>
      <c r="AV15" s="37">
        <v>976.8726616849118</v>
      </c>
      <c r="AW15" s="37">
        <v>828.86165233871247</v>
      </c>
      <c r="AX15" s="37">
        <v>680.85064299251326</v>
      </c>
      <c r="AY15" s="37">
        <v>532.83963364631393</v>
      </c>
    </row>
    <row r="16" spans="1:51" x14ac:dyDescent="0.3">
      <c r="A16" s="36" t="s">
        <v>28</v>
      </c>
      <c r="B16" s="39">
        <f t="shared" si="0"/>
        <v>9844367.9507937022</v>
      </c>
      <c r="C16" s="37">
        <v>2918.8734300888027</v>
      </c>
      <c r="D16" s="37">
        <v>211765.17011798132</v>
      </c>
      <c r="E16" s="37">
        <v>580386.90477666468</v>
      </c>
      <c r="F16" s="37">
        <v>780545.86658585048</v>
      </c>
      <c r="G16" s="37">
        <v>762942.47981547122</v>
      </c>
      <c r="H16" s="37">
        <v>711399.81990637898</v>
      </c>
      <c r="I16" s="37">
        <v>665163.81183397712</v>
      </c>
      <c r="J16" s="37">
        <v>623064.59440956614</v>
      </c>
      <c r="K16" s="37">
        <v>582180.61181909032</v>
      </c>
      <c r="L16" s="37">
        <v>542241.6641883353</v>
      </c>
      <c r="M16" s="37">
        <v>502753.84228885802</v>
      </c>
      <c r="N16" s="37">
        <v>463363.45954457769</v>
      </c>
      <c r="O16" s="37">
        <v>423980.48117282649</v>
      </c>
      <c r="P16" s="37">
        <v>384597.50280107534</v>
      </c>
      <c r="Q16" s="37">
        <v>345214.52442932414</v>
      </c>
      <c r="R16" s="37">
        <v>305831.54605757288</v>
      </c>
      <c r="S16" s="37">
        <v>266448.56768582173</v>
      </c>
      <c r="T16" s="37">
        <v>227065.58931407053</v>
      </c>
      <c r="U16" s="37">
        <v>187682.61094231941</v>
      </c>
      <c r="V16" s="37">
        <v>148299.63257056824</v>
      </c>
      <c r="W16" s="37">
        <v>110141.96950823667</v>
      </c>
      <c r="X16" s="37">
        <v>82191.603206714033</v>
      </c>
      <c r="Y16" s="37">
        <v>68800.924904181767</v>
      </c>
      <c r="Z16" s="37">
        <v>63469.054554139046</v>
      </c>
      <c r="AA16" s="37">
        <v>60616.883408476468</v>
      </c>
      <c r="AB16" s="37">
        <v>58038.67404638775</v>
      </c>
      <c r="AC16" s="37">
        <v>55460.464684299033</v>
      </c>
      <c r="AD16" s="37">
        <v>52882.255322210309</v>
      </c>
      <c r="AE16" s="37">
        <v>50304.045960121599</v>
      </c>
      <c r="AF16" s="37">
        <v>47725.836598032889</v>
      </c>
      <c r="AG16" s="37">
        <v>45147.627235944165</v>
      </c>
      <c r="AH16" s="37">
        <v>42569.417873855455</v>
      </c>
      <c r="AI16" s="37">
        <v>39991.208511766752</v>
      </c>
      <c r="AJ16" s="37">
        <v>37412.999149678042</v>
      </c>
      <c r="AK16" s="37">
        <v>34868.54148163525</v>
      </c>
      <c r="AL16" s="37">
        <v>32566.926898222213</v>
      </c>
      <c r="AM16" s="37">
        <v>30544.533042522366</v>
      </c>
      <c r="AN16" s="37">
        <v>28583.301176430083</v>
      </c>
      <c r="AO16" s="37">
        <v>26625.540821880048</v>
      </c>
      <c r="AP16" s="37">
        <v>24667.780467330009</v>
      </c>
      <c r="AQ16" s="37">
        <v>22710.020112779974</v>
      </c>
      <c r="AR16" s="37">
        <v>20752.259758229939</v>
      </c>
      <c r="AS16" s="37">
        <v>18794.499403679918</v>
      </c>
      <c r="AT16" s="37">
        <v>16836.739049129897</v>
      </c>
      <c r="AU16" s="37">
        <v>14878.978694579888</v>
      </c>
      <c r="AV16" s="37">
        <v>12921.218340029895</v>
      </c>
      <c r="AW16" s="37">
        <v>10963.457985479903</v>
      </c>
      <c r="AX16" s="37">
        <v>9005.6976309299134</v>
      </c>
      <c r="AY16" s="37">
        <v>7047.9372763799201</v>
      </c>
    </row>
    <row r="17" spans="1:51" x14ac:dyDescent="0.3">
      <c r="A17" s="36" t="s">
        <v>29</v>
      </c>
      <c r="B17" s="39">
        <f t="shared" si="0"/>
        <v>12957645.224642076</v>
      </c>
      <c r="C17" s="37">
        <v>-792678.8970077635</v>
      </c>
      <c r="D17" s="37">
        <v>588766.41799379978</v>
      </c>
      <c r="E17" s="37">
        <v>952567.73569232004</v>
      </c>
      <c r="F17" s="37">
        <v>1200979.1731180702</v>
      </c>
      <c r="G17" s="37">
        <v>1146247.2296592798</v>
      </c>
      <c r="H17" s="37">
        <v>1059414.5317382547</v>
      </c>
      <c r="I17" s="37">
        <v>850720.568029769</v>
      </c>
      <c r="J17" s="37">
        <v>819381.75485905528</v>
      </c>
      <c r="K17" s="37">
        <v>764051.29805313027</v>
      </c>
      <c r="L17" s="37">
        <v>711349.74273988302</v>
      </c>
      <c r="M17" s="37">
        <v>659092.77456306177</v>
      </c>
      <c r="N17" s="37">
        <v>606926.74672727333</v>
      </c>
      <c r="O17" s="37">
        <v>554779.8158585208</v>
      </c>
      <c r="P17" s="37">
        <v>502655.05463036551</v>
      </c>
      <c r="Q17" s="37">
        <v>450551.67573100422</v>
      </c>
      <c r="R17" s="37">
        <v>398468.21562136733</v>
      </c>
      <c r="S17" s="37">
        <v>346403.34847843973</v>
      </c>
      <c r="T17" s="37">
        <v>293650.4357588964</v>
      </c>
      <c r="U17" s="37">
        <v>240179.54733825813</v>
      </c>
      <c r="V17" s="37">
        <v>187433.27456176135</v>
      </c>
      <c r="W17" s="37">
        <v>119040.41746521421</v>
      </c>
      <c r="X17" s="37">
        <v>64067.933073643588</v>
      </c>
      <c r="Y17" s="37">
        <v>64839.533959818153</v>
      </c>
      <c r="Z17" s="37">
        <v>79804.24623298581</v>
      </c>
      <c r="AA17" s="37">
        <v>79348.118266947102</v>
      </c>
      <c r="AB17" s="37">
        <v>75831.88883532169</v>
      </c>
      <c r="AC17" s="37">
        <v>72447.377065187698</v>
      </c>
      <c r="AD17" s="37">
        <v>69055.608627591922</v>
      </c>
      <c r="AE17" s="37">
        <v>65664.239978620186</v>
      </c>
      <c r="AF17" s="37">
        <v>62272.849304256677</v>
      </c>
      <c r="AG17" s="37">
        <v>58881.459843329088</v>
      </c>
      <c r="AH17" s="37">
        <v>66071.053766358731</v>
      </c>
      <c r="AI17" s="37">
        <v>74397.645232311494</v>
      </c>
      <c r="AJ17" s="37">
        <v>61803.342215353478</v>
      </c>
      <c r="AK17" s="37">
        <v>46163.673100235224</v>
      </c>
      <c r="AL17" s="37">
        <v>41235.609836235766</v>
      </c>
      <c r="AM17" s="37">
        <v>39191.603428700641</v>
      </c>
      <c r="AN17" s="37">
        <v>37194.882837657773</v>
      </c>
      <c r="AO17" s="37">
        <v>34640.249643852949</v>
      </c>
      <c r="AP17" s="37">
        <v>32063.866144099229</v>
      </c>
      <c r="AQ17" s="37">
        <v>29488.680925089917</v>
      </c>
      <c r="AR17" s="37">
        <v>26913.42968968776</v>
      </c>
      <c r="AS17" s="37">
        <v>24338.182091299845</v>
      </c>
      <c r="AT17" s="37">
        <v>21762.934292539387</v>
      </c>
      <c r="AU17" s="37">
        <v>19187.68650481799</v>
      </c>
      <c r="AV17" s="37">
        <v>16612.43871648845</v>
      </c>
      <c r="AW17" s="37">
        <v>14037.190928192411</v>
      </c>
      <c r="AX17" s="37">
        <v>11461.943139894527</v>
      </c>
      <c r="AY17" s="37">
        <v>8886.6953515967416</v>
      </c>
    </row>
    <row r="18" spans="1:51" x14ac:dyDescent="0.3">
      <c r="A18" s="36" t="s">
        <v>30</v>
      </c>
      <c r="B18" s="39">
        <f t="shared" si="0"/>
        <v>3548578.9802224515</v>
      </c>
      <c r="C18" s="37">
        <v>-204093.25297447515</v>
      </c>
      <c r="D18" s="37">
        <v>112656.41362306353</v>
      </c>
      <c r="E18" s="37">
        <v>204532.89613162304</v>
      </c>
      <c r="F18" s="37">
        <v>268777.57274990104</v>
      </c>
      <c r="G18" s="37">
        <v>274380.43752684665</v>
      </c>
      <c r="H18" s="37">
        <v>266248.68519576947</v>
      </c>
      <c r="I18" s="37">
        <v>221232.94305191483</v>
      </c>
      <c r="J18" s="37">
        <v>220860.51678970276</v>
      </c>
      <c r="K18" s="37">
        <v>217606.80566766838</v>
      </c>
      <c r="L18" s="37">
        <v>214045.43411103645</v>
      </c>
      <c r="M18" s="37">
        <v>209900.01113882702</v>
      </c>
      <c r="N18" s="37">
        <v>205101.39232808803</v>
      </c>
      <c r="O18" s="37">
        <v>199666.95536990958</v>
      </c>
      <c r="P18" s="37">
        <v>193637.87245397229</v>
      </c>
      <c r="Q18" s="37">
        <v>187053.85361946508</v>
      </c>
      <c r="R18" s="37">
        <v>179951.89090444765</v>
      </c>
      <c r="S18" s="37">
        <v>172366.51410423711</v>
      </c>
      <c r="T18" s="37">
        <v>163019.92429083254</v>
      </c>
      <c r="U18" s="37">
        <v>150578.73801934358</v>
      </c>
      <c r="V18" s="37">
        <v>136388.6700574616</v>
      </c>
      <c r="W18" s="37">
        <v>88398.461419868428</v>
      </c>
      <c r="X18" s="37">
        <v>6596.306913340346</v>
      </c>
      <c r="Y18" s="37">
        <v>-41060.85307709076</v>
      </c>
      <c r="Z18" s="37">
        <v>-47901.204994153661</v>
      </c>
      <c r="AA18" s="37">
        <v>-48621.096995615793</v>
      </c>
      <c r="AB18" s="37">
        <v>-49572.834539275609</v>
      </c>
      <c r="AC18" s="37">
        <v>-50511.799110934691</v>
      </c>
      <c r="AD18" s="37">
        <v>-51451.467378736372</v>
      </c>
      <c r="AE18" s="37">
        <v>-52391.096878093187</v>
      </c>
      <c r="AF18" s="37">
        <v>-53330.728513304173</v>
      </c>
      <c r="AG18" s="37">
        <v>-54270.36003084539</v>
      </c>
      <c r="AH18" s="37">
        <v>-35559.593717653464</v>
      </c>
      <c r="AI18" s="37">
        <v>4913.1372917002664</v>
      </c>
      <c r="AJ18" s="37">
        <v>28294.743243238641</v>
      </c>
      <c r="AK18" s="37">
        <v>28847.092394819651</v>
      </c>
      <c r="AL18" s="37">
        <v>25869.926877443235</v>
      </c>
      <c r="AM18" s="37">
        <v>24037.245354345843</v>
      </c>
      <c r="AN18" s="37">
        <v>23287.452021578316</v>
      </c>
      <c r="AO18" s="37">
        <v>22575.942935726383</v>
      </c>
      <c r="AP18" s="37">
        <v>21862.324671456423</v>
      </c>
      <c r="AQ18" s="37">
        <v>21148.82260729375</v>
      </c>
      <c r="AR18" s="37">
        <v>20435.314141365907</v>
      </c>
      <c r="AS18" s="37">
        <v>19721.806028127914</v>
      </c>
      <c r="AT18" s="37">
        <v>19008.297895459313</v>
      </c>
      <c r="AU18" s="37">
        <v>18294.789763861205</v>
      </c>
      <c r="AV18" s="37">
        <v>17581.281632204129</v>
      </c>
      <c r="AW18" s="37">
        <v>16867.773500550305</v>
      </c>
      <c r="AX18" s="37">
        <v>16154.265368896296</v>
      </c>
      <c r="AY18" s="37">
        <v>15440.7572372423</v>
      </c>
    </row>
    <row r="19" spans="1:51" x14ac:dyDescent="0.3">
      <c r="A19" s="36" t="s">
        <v>31</v>
      </c>
      <c r="B19" s="40">
        <f t="shared" si="0"/>
        <v>5757789.2789850831</v>
      </c>
      <c r="C19" s="38">
        <v>1690.6873328087349</v>
      </c>
      <c r="D19" s="38">
        <v>123895.45415658077</v>
      </c>
      <c r="E19" s="38">
        <v>339780.69622576144</v>
      </c>
      <c r="F19" s="38">
        <v>456986.20366917795</v>
      </c>
      <c r="G19" s="38">
        <v>446644.21773114341</v>
      </c>
      <c r="H19" s="38">
        <v>416434.21455565543</v>
      </c>
      <c r="I19" s="38">
        <v>389472.97994637827</v>
      </c>
      <c r="J19" s="38">
        <v>364787.37720253237</v>
      </c>
      <c r="K19" s="38">
        <v>340812.92348444858</v>
      </c>
      <c r="L19" s="38">
        <v>317382.39754458208</v>
      </c>
      <c r="M19" s="38">
        <v>294203.46648691822</v>
      </c>
      <c r="N19" s="38">
        <v>271077.69934650289</v>
      </c>
      <c r="O19" s="38">
        <v>247955.91706042312</v>
      </c>
      <c r="P19" s="38">
        <v>224834.1347743434</v>
      </c>
      <c r="Q19" s="38">
        <v>201712.35248826363</v>
      </c>
      <c r="R19" s="38">
        <v>178590.57020218391</v>
      </c>
      <c r="S19" s="38">
        <v>155468.78791610419</v>
      </c>
      <c r="T19" s="38">
        <v>132347.00563002453</v>
      </c>
      <c r="U19" s="38">
        <v>109225.22334394476</v>
      </c>
      <c r="V19" s="38">
        <v>86103.441057865071</v>
      </c>
      <c r="W19" s="38">
        <v>63820.939788241165</v>
      </c>
      <c r="X19" s="38">
        <v>47740.470376199344</v>
      </c>
      <c r="Y19" s="38">
        <v>40195.659148478786</v>
      </c>
      <c r="Z19" s="38">
        <v>37186.266291804626</v>
      </c>
      <c r="AA19" s="38">
        <v>35525.157628845685</v>
      </c>
      <c r="AB19" s="38">
        <v>34011.488576306292</v>
      </c>
      <c r="AC19" s="38">
        <v>32497.819523766906</v>
      </c>
      <c r="AD19" s="38">
        <v>30984.15047122752</v>
      </c>
      <c r="AE19" s="38">
        <v>29470.481418688138</v>
      </c>
      <c r="AF19" s="38">
        <v>27956.812366148752</v>
      </c>
      <c r="AG19" s="38">
        <v>26443.143313609369</v>
      </c>
      <c r="AH19" s="38">
        <v>24929.474261069983</v>
      </c>
      <c r="AI19" s="38">
        <v>23415.805208530601</v>
      </c>
      <c r="AJ19" s="38">
        <v>21902.136155991215</v>
      </c>
      <c r="AK19" s="38">
        <v>20411.585361967173</v>
      </c>
      <c r="AL19" s="38">
        <v>19067.554545311323</v>
      </c>
      <c r="AM19" s="38">
        <v>17884.491550460782</v>
      </c>
      <c r="AN19" s="38">
        <v>16733.390232778882</v>
      </c>
      <c r="AO19" s="38">
        <v>15583.987354740251</v>
      </c>
      <c r="AP19" s="38">
        <v>14434.584476701611</v>
      </c>
      <c r="AQ19" s="38">
        <v>13285.181598662975</v>
      </c>
      <c r="AR19" s="38">
        <v>12135.778720624343</v>
      </c>
      <c r="AS19" s="38">
        <v>10986.375842585714</v>
      </c>
      <c r="AT19" s="38">
        <v>9836.9729645470852</v>
      </c>
      <c r="AU19" s="38">
        <v>8687.5700865084636</v>
      </c>
      <c r="AV19" s="38">
        <v>7538.1672084698548</v>
      </c>
      <c r="AW19" s="38">
        <v>6388.7643304312451</v>
      </c>
      <c r="AX19" s="38">
        <v>5239.3614523926353</v>
      </c>
      <c r="AY19" s="38">
        <v>4089.9585743540256</v>
      </c>
    </row>
    <row r="21" spans="1:51" ht="15" thickBot="1" x14ac:dyDescent="0.35">
      <c r="A21" s="41" t="s">
        <v>56</v>
      </c>
      <c r="B21" s="42">
        <f>SUM(B10:B19)</f>
        <v>104929486.31014596</v>
      </c>
      <c r="C21" s="42">
        <f t="shared" ref="C21:AY21" si="1">SUM(C10:C19)</f>
        <v>-730793.40941522853</v>
      </c>
      <c r="D21" s="42">
        <f t="shared" si="1"/>
        <v>3402627.9177676388</v>
      </c>
      <c r="E21" s="42">
        <f t="shared" si="1"/>
        <v>6484147.7142799618</v>
      </c>
      <c r="F21" s="42">
        <f t="shared" si="1"/>
        <v>9653001.9757856131</v>
      </c>
      <c r="G21" s="42">
        <f t="shared" si="1"/>
        <v>6811984.5890914761</v>
      </c>
      <c r="H21" s="42">
        <f t="shared" si="1"/>
        <v>6471245.2933157478</v>
      </c>
      <c r="I21" s="42">
        <f t="shared" si="1"/>
        <v>5718512.1060437001</v>
      </c>
      <c r="J21" s="42">
        <f t="shared" si="1"/>
        <v>5509542.8108348791</v>
      </c>
      <c r="K21" s="42">
        <f t="shared" si="1"/>
        <v>5277884.9692852665</v>
      </c>
      <c r="L21" s="42">
        <f t="shared" si="1"/>
        <v>5052568.5265602833</v>
      </c>
      <c r="M21" s="42">
        <f t="shared" si="1"/>
        <v>4828979.9640300646</v>
      </c>
      <c r="N21" s="42">
        <f t="shared" si="1"/>
        <v>4605211.2757942174</v>
      </c>
      <c r="O21" s="42">
        <f t="shared" si="1"/>
        <v>4380833.3985108705</v>
      </c>
      <c r="P21" s="42">
        <f t="shared" si="1"/>
        <v>4155861.6505216951</v>
      </c>
      <c r="Q21" s="42">
        <f t="shared" si="1"/>
        <v>3930336.4092163388</v>
      </c>
      <c r="R21" s="42">
        <f t="shared" si="1"/>
        <v>3704294.5308459257</v>
      </c>
      <c r="S21" s="42">
        <f t="shared" si="1"/>
        <v>3477770.4602671503</v>
      </c>
      <c r="T21" s="42">
        <f t="shared" si="1"/>
        <v>3248705.5984864892</v>
      </c>
      <c r="U21" s="42">
        <f t="shared" si="1"/>
        <v>3015685.6827809797</v>
      </c>
      <c r="V21" s="42">
        <f t="shared" si="1"/>
        <v>2781603.2226101644</v>
      </c>
      <c r="W21" s="42">
        <f t="shared" si="1"/>
        <v>2155740.5418638489</v>
      </c>
      <c r="X21" s="42">
        <f t="shared" si="1"/>
        <v>1150118.1807830387</v>
      </c>
      <c r="Y21" s="42">
        <f t="shared" si="1"/>
        <v>569144.84280467196</v>
      </c>
      <c r="Z21" s="42">
        <f t="shared" si="1"/>
        <v>480220.51271832251</v>
      </c>
      <c r="AA21" s="42">
        <f t="shared" si="1"/>
        <v>467090.65184742573</v>
      </c>
      <c r="AB21" s="42">
        <f t="shared" si="1"/>
        <v>451677.23976170865</v>
      </c>
      <c r="AC21" s="42">
        <f t="shared" si="1"/>
        <v>436413.71814972878</v>
      </c>
      <c r="AD21" s="42">
        <f t="shared" si="1"/>
        <v>421141.93868294591</v>
      </c>
      <c r="AE21" s="42">
        <f t="shared" si="1"/>
        <v>405870.61416279332</v>
      </c>
      <c r="AF21" s="42">
        <f t="shared" si="1"/>
        <v>390599.26457845123</v>
      </c>
      <c r="AG21" s="42">
        <f t="shared" si="1"/>
        <v>375327.91637496051</v>
      </c>
      <c r="AH21" s="42">
        <f t="shared" si="1"/>
        <v>391417.74323510111</v>
      </c>
      <c r="AI21" s="42">
        <f t="shared" si="1"/>
        <v>431262.30225436849</v>
      </c>
      <c r="AJ21" s="42">
        <f t="shared" si="1"/>
        <v>431674.27329913701</v>
      </c>
      <c r="AK21" s="42">
        <f t="shared" si="1"/>
        <v>395865.86408846924</v>
      </c>
      <c r="AL21" s="42">
        <f t="shared" si="1"/>
        <v>357147.02009591495</v>
      </c>
      <c r="AM21" s="42">
        <f t="shared" si="1"/>
        <v>332315.30325630173</v>
      </c>
      <c r="AN21" s="42">
        <f t="shared" si="1"/>
        <v>320287.85327257717</v>
      </c>
      <c r="AO21" s="42">
        <f t="shared" si="1"/>
        <v>308715.03102961316</v>
      </c>
      <c r="AP21" s="42">
        <f t="shared" si="1"/>
        <v>297117.4576361528</v>
      </c>
      <c r="AQ21" s="42">
        <f t="shared" si="1"/>
        <v>285521.24784774287</v>
      </c>
      <c r="AR21" s="42">
        <f t="shared" si="1"/>
        <v>273924.96293479559</v>
      </c>
      <c r="AS21" s="42">
        <f t="shared" si="1"/>
        <v>262328.68216065376</v>
      </c>
      <c r="AT21" s="42">
        <f t="shared" si="1"/>
        <v>250732.40115849441</v>
      </c>
      <c r="AU21" s="42">
        <f t="shared" si="1"/>
        <v>239136.12016889732</v>
      </c>
      <c r="AV21" s="42">
        <f t="shared" si="1"/>
        <v>227539.83917860818</v>
      </c>
      <c r="AW21" s="42">
        <f t="shared" si="1"/>
        <v>215943.55818835716</v>
      </c>
      <c r="AX21" s="42">
        <f t="shared" si="1"/>
        <v>204347.27719810407</v>
      </c>
      <c r="AY21" s="42">
        <f t="shared" si="1"/>
        <v>620859.26480153645</v>
      </c>
    </row>
    <row r="22" spans="1:51" ht="15" thickTop="1" x14ac:dyDescent="0.3"/>
  </sheetData>
  <pageMargins left="0.7" right="0.7" top="0.75" bottom="0.75" header="0.3" footer="0.3"/>
  <ignoredErrors>
    <ignoredError sqref="C21:AY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Z93"/>
  <sheetViews>
    <sheetView topLeftCell="AJ1" workbookViewId="0">
      <selection activeCell="K15" sqref="K15:AZ15"/>
    </sheetView>
  </sheetViews>
  <sheetFormatPr defaultRowHeight="14.4" x14ac:dyDescent="0.3"/>
  <cols>
    <col min="1" max="1" width="29.109375" customWidth="1"/>
    <col min="2" max="52" width="12.109375" customWidth="1"/>
  </cols>
  <sheetData>
    <row r="4" spans="1:52" x14ac:dyDescent="0.3">
      <c r="A4" s="17" t="s">
        <v>54</v>
      </c>
      <c r="B4" s="17" t="s">
        <v>3</v>
      </c>
      <c r="C4" s="26">
        <v>2018</v>
      </c>
      <c r="D4" s="26">
        <v>2019</v>
      </c>
      <c r="E4" s="26">
        <v>2020</v>
      </c>
      <c r="F4" s="26">
        <v>2021</v>
      </c>
      <c r="G4" s="26">
        <v>2022</v>
      </c>
      <c r="H4" s="26">
        <v>2023</v>
      </c>
      <c r="I4" s="26">
        <v>2024</v>
      </c>
      <c r="J4" s="26">
        <v>2025</v>
      </c>
      <c r="K4" s="26">
        <v>2026</v>
      </c>
      <c r="L4" s="26">
        <v>2027</v>
      </c>
      <c r="M4" s="26">
        <v>2028</v>
      </c>
      <c r="N4" s="26">
        <v>2029</v>
      </c>
      <c r="O4" s="26">
        <v>2030</v>
      </c>
      <c r="P4" s="26">
        <v>2031</v>
      </c>
      <c r="Q4" s="26">
        <v>2032</v>
      </c>
      <c r="R4" s="26">
        <v>2033</v>
      </c>
      <c r="S4" s="26">
        <v>2034</v>
      </c>
      <c r="T4" s="26">
        <v>2035</v>
      </c>
      <c r="U4" s="26">
        <v>2036</v>
      </c>
      <c r="V4" s="26">
        <v>2037</v>
      </c>
      <c r="W4" s="26">
        <v>2038</v>
      </c>
      <c r="X4" s="26">
        <v>2039</v>
      </c>
      <c r="Y4" s="26">
        <v>2040</v>
      </c>
      <c r="Z4" s="26">
        <v>2041</v>
      </c>
      <c r="AA4" s="26">
        <v>2042</v>
      </c>
      <c r="AB4" s="26">
        <v>2043</v>
      </c>
      <c r="AC4" s="26">
        <v>2044</v>
      </c>
      <c r="AD4" s="26">
        <v>2045</v>
      </c>
      <c r="AE4" s="26">
        <v>2046</v>
      </c>
      <c r="AF4" s="26">
        <v>2047</v>
      </c>
      <c r="AG4" s="26">
        <v>2048</v>
      </c>
      <c r="AH4" s="26">
        <v>2049</v>
      </c>
      <c r="AI4" s="26">
        <v>2050</v>
      </c>
      <c r="AJ4" s="26">
        <v>2051</v>
      </c>
      <c r="AK4" s="26">
        <v>2052</v>
      </c>
      <c r="AL4" s="26">
        <v>2053</v>
      </c>
      <c r="AM4" s="26">
        <v>2054</v>
      </c>
      <c r="AN4" s="26">
        <v>2055</v>
      </c>
      <c r="AO4" s="26">
        <v>2056</v>
      </c>
      <c r="AP4" s="26">
        <v>2057</v>
      </c>
      <c r="AQ4" s="26">
        <v>2058</v>
      </c>
      <c r="AR4" s="26">
        <v>2059</v>
      </c>
      <c r="AS4" s="26">
        <v>2060</v>
      </c>
      <c r="AT4" s="26">
        <v>2061</v>
      </c>
      <c r="AU4" s="26">
        <v>2062</v>
      </c>
      <c r="AV4" s="26">
        <v>2063</v>
      </c>
      <c r="AW4" s="26">
        <v>2064</v>
      </c>
      <c r="AX4" s="26">
        <v>2065</v>
      </c>
      <c r="AY4" s="26">
        <v>2066</v>
      </c>
      <c r="AZ4" s="26">
        <v>2067</v>
      </c>
    </row>
    <row r="5" spans="1:52" x14ac:dyDescent="0.3">
      <c r="A5" s="27" t="s">
        <v>22</v>
      </c>
      <c r="B5" s="28">
        <f>SUM(C5:AZ5)</f>
        <v>1944784.9315088768</v>
      </c>
      <c r="C5" s="29">
        <f>C18+C31+C44+C57+C70+C83</f>
        <v>-41848.397737284686</v>
      </c>
      <c r="D5" s="29">
        <f t="shared" ref="D5:AZ10" si="0">D18+D31+D44+D57+D70+D83</f>
        <v>324243.13108059915</v>
      </c>
      <c r="E5" s="29">
        <f t="shared" si="0"/>
        <v>136468.68575237773</v>
      </c>
      <c r="F5" s="29">
        <f t="shared" si="0"/>
        <v>133318.03757682446</v>
      </c>
      <c r="G5" s="29">
        <f t="shared" si="0"/>
        <v>128529.32284346255</v>
      </c>
      <c r="H5" s="29">
        <f t="shared" si="0"/>
        <v>122414.76360818581</v>
      </c>
      <c r="I5" s="29">
        <f t="shared" si="0"/>
        <v>83225.168984756659</v>
      </c>
      <c r="J5" s="29">
        <f t="shared" si="0"/>
        <v>76141.043613701739</v>
      </c>
      <c r="K5" s="29">
        <f t="shared" si="0"/>
        <v>73168.241866004377</v>
      </c>
      <c r="L5" s="29">
        <f t="shared" si="0"/>
        <v>70254.762235643168</v>
      </c>
      <c r="M5" s="29">
        <f t="shared" si="0"/>
        <v>67344.047958908748</v>
      </c>
      <c r="N5" s="29">
        <f t="shared" si="0"/>
        <v>64425.321759720697</v>
      </c>
      <c r="O5" s="29">
        <f t="shared" si="0"/>
        <v>61497.187670765939</v>
      </c>
      <c r="P5" s="29">
        <f t="shared" si="0"/>
        <v>58560.153157194596</v>
      </c>
      <c r="Q5" s="29">
        <f t="shared" si="0"/>
        <v>55614.811200572374</v>
      </c>
      <c r="R5" s="29">
        <f t="shared" si="0"/>
        <v>52661.71564049265</v>
      </c>
      <c r="S5" s="29">
        <f t="shared" si="0"/>
        <v>49701.383383586493</v>
      </c>
      <c r="T5" s="29">
        <f t="shared" si="0"/>
        <v>35933.06602146251</v>
      </c>
      <c r="U5" s="29">
        <f t="shared" si="0"/>
        <v>19782.566198029461</v>
      </c>
      <c r="V5" s="29">
        <f t="shared" si="0"/>
        <v>18959.862418202203</v>
      </c>
      <c r="W5" s="29">
        <f t="shared" si="0"/>
        <v>17915.373891413234</v>
      </c>
      <c r="X5" s="29">
        <f t="shared" si="0"/>
        <v>16982.529489966448</v>
      </c>
      <c r="Y5" s="29">
        <f t="shared" si="0"/>
        <v>16304.793064138383</v>
      </c>
      <c r="Z5" s="29">
        <f t="shared" si="0"/>
        <v>15832.214547442309</v>
      </c>
      <c r="AA5" s="29">
        <f t="shared" si="0"/>
        <v>15417.501565813975</v>
      </c>
      <c r="AB5" s="29">
        <f t="shared" si="0"/>
        <v>15007.464396759184</v>
      </c>
      <c r="AC5" s="29">
        <f t="shared" si="0"/>
        <v>14597.444161105541</v>
      </c>
      <c r="AD5" s="29">
        <f t="shared" si="0"/>
        <v>14187.423477402215</v>
      </c>
      <c r="AE5" s="29">
        <f t="shared" si="0"/>
        <v>13777.402805554069</v>
      </c>
      <c r="AF5" s="29">
        <f t="shared" si="0"/>
        <v>13367.382133392242</v>
      </c>
      <c r="AG5" s="29">
        <f t="shared" si="0"/>
        <v>12957.361461238712</v>
      </c>
      <c r="AH5" s="29">
        <f t="shared" si="0"/>
        <v>13213.832862913961</v>
      </c>
      <c r="AI5" s="29">
        <f t="shared" si="0"/>
        <v>13538.659183579666</v>
      </c>
      <c r="AJ5" s="29">
        <f t="shared" si="0"/>
        <v>13147.73459572333</v>
      </c>
      <c r="AK5" s="29">
        <f t="shared" si="0"/>
        <v>12689.758454052193</v>
      </c>
      <c r="AL5" s="29">
        <f t="shared" si="0"/>
        <v>11839.973866322694</v>
      </c>
      <c r="AM5" s="29">
        <f t="shared" si="0"/>
        <v>11019.743127190915</v>
      </c>
      <c r="AN5" s="29">
        <f t="shared" si="0"/>
        <v>10685.042749134693</v>
      </c>
      <c r="AO5" s="29">
        <f t="shared" si="0"/>
        <v>10347.571404386828</v>
      </c>
      <c r="AP5" s="29">
        <f t="shared" si="0"/>
        <v>10010.265104719219</v>
      </c>
      <c r="AQ5" s="29">
        <f t="shared" si="0"/>
        <v>9672.9547066754094</v>
      </c>
      <c r="AR5" s="29">
        <f t="shared" si="0"/>
        <v>9335.6444170726681</v>
      </c>
      <c r="AS5" s="29">
        <f t="shared" si="0"/>
        <v>8998.3341246006294</v>
      </c>
      <c r="AT5" s="29">
        <f t="shared" si="0"/>
        <v>8661.0238322045116</v>
      </c>
      <c r="AU5" s="29">
        <f t="shared" si="0"/>
        <v>8323.7135398063838</v>
      </c>
      <c r="AV5" s="29">
        <f t="shared" si="0"/>
        <v>7986.4032474083097</v>
      </c>
      <c r="AW5" s="29">
        <f t="shared" si="0"/>
        <v>7649.0929550102337</v>
      </c>
      <c r="AX5" s="29">
        <f t="shared" si="0"/>
        <v>7311.7826626121587</v>
      </c>
      <c r="AY5" s="29">
        <f t="shared" si="0"/>
        <v>6974.4723702140827</v>
      </c>
      <c r="AZ5" s="29">
        <f t="shared" si="0"/>
        <v>6637.1620778160068</v>
      </c>
    </row>
    <row r="6" spans="1:52" x14ac:dyDescent="0.3">
      <c r="A6" s="27" t="s">
        <v>23</v>
      </c>
      <c r="B6" s="28">
        <f t="shared" ref="B6:B14" si="1">SUM(C6:AZ6)</f>
        <v>6981710.5138787664</v>
      </c>
      <c r="C6" s="29">
        <f t="shared" ref="C6:R14" si="2">C19+C32+C45+C58+C71+C84</f>
        <v>0</v>
      </c>
      <c r="D6" s="29">
        <f t="shared" si="2"/>
        <v>6981710.5138787664</v>
      </c>
      <c r="E6" s="29">
        <f t="shared" si="2"/>
        <v>0</v>
      </c>
      <c r="F6" s="29">
        <f t="shared" si="2"/>
        <v>0</v>
      </c>
      <c r="G6" s="29">
        <f t="shared" si="2"/>
        <v>0</v>
      </c>
      <c r="H6" s="29">
        <f t="shared" si="2"/>
        <v>0</v>
      </c>
      <c r="I6" s="29">
        <f t="shared" si="2"/>
        <v>0</v>
      </c>
      <c r="J6" s="29">
        <f t="shared" si="2"/>
        <v>0</v>
      </c>
      <c r="K6" s="29">
        <f t="shared" si="2"/>
        <v>0</v>
      </c>
      <c r="L6" s="29">
        <f t="shared" si="2"/>
        <v>0</v>
      </c>
      <c r="M6" s="29">
        <f t="shared" si="2"/>
        <v>0</v>
      </c>
      <c r="N6" s="29">
        <f t="shared" si="2"/>
        <v>0</v>
      </c>
      <c r="O6" s="29">
        <f t="shared" si="2"/>
        <v>0</v>
      </c>
      <c r="P6" s="29">
        <f t="shared" si="2"/>
        <v>0</v>
      </c>
      <c r="Q6" s="29">
        <f t="shared" si="2"/>
        <v>0</v>
      </c>
      <c r="R6" s="29">
        <f t="shared" si="2"/>
        <v>0</v>
      </c>
      <c r="S6" s="29">
        <f t="shared" si="0"/>
        <v>0</v>
      </c>
      <c r="T6" s="29">
        <f t="shared" si="0"/>
        <v>0</v>
      </c>
      <c r="U6" s="29">
        <f t="shared" si="0"/>
        <v>0</v>
      </c>
      <c r="V6" s="29">
        <f t="shared" si="0"/>
        <v>0</v>
      </c>
      <c r="W6" s="29">
        <f t="shared" si="0"/>
        <v>0</v>
      </c>
      <c r="X6" s="29">
        <f t="shared" si="0"/>
        <v>0</v>
      </c>
      <c r="Y6" s="29">
        <f t="shared" si="0"/>
        <v>0</v>
      </c>
      <c r="Z6" s="29">
        <f t="shared" si="0"/>
        <v>0</v>
      </c>
      <c r="AA6" s="29">
        <f t="shared" si="0"/>
        <v>0</v>
      </c>
      <c r="AB6" s="29">
        <f t="shared" si="0"/>
        <v>0</v>
      </c>
      <c r="AC6" s="29">
        <f t="shared" si="0"/>
        <v>0</v>
      </c>
      <c r="AD6" s="29">
        <f t="shared" si="0"/>
        <v>0</v>
      </c>
      <c r="AE6" s="29">
        <f t="shared" si="0"/>
        <v>0</v>
      </c>
      <c r="AF6" s="29">
        <f t="shared" si="0"/>
        <v>0</v>
      </c>
      <c r="AG6" s="29">
        <f t="shared" si="0"/>
        <v>0</v>
      </c>
      <c r="AH6" s="29">
        <f t="shared" si="0"/>
        <v>0</v>
      </c>
      <c r="AI6" s="29">
        <f t="shared" si="0"/>
        <v>0</v>
      </c>
      <c r="AJ6" s="29">
        <f t="shared" si="0"/>
        <v>0</v>
      </c>
      <c r="AK6" s="29">
        <f t="shared" si="0"/>
        <v>0</v>
      </c>
      <c r="AL6" s="29">
        <f t="shared" si="0"/>
        <v>0</v>
      </c>
      <c r="AM6" s="29">
        <f t="shared" si="0"/>
        <v>0</v>
      </c>
      <c r="AN6" s="29">
        <f t="shared" si="0"/>
        <v>0</v>
      </c>
      <c r="AO6" s="29">
        <f t="shared" si="0"/>
        <v>0</v>
      </c>
      <c r="AP6" s="29">
        <f t="shared" si="0"/>
        <v>0</v>
      </c>
      <c r="AQ6" s="29">
        <f t="shared" si="0"/>
        <v>0</v>
      </c>
      <c r="AR6" s="29">
        <f t="shared" si="0"/>
        <v>0</v>
      </c>
      <c r="AS6" s="29">
        <f t="shared" si="0"/>
        <v>0</v>
      </c>
      <c r="AT6" s="29">
        <f t="shared" si="0"/>
        <v>0</v>
      </c>
      <c r="AU6" s="29">
        <f t="shared" si="0"/>
        <v>0</v>
      </c>
      <c r="AV6" s="29">
        <f t="shared" si="0"/>
        <v>0</v>
      </c>
      <c r="AW6" s="29">
        <f t="shared" si="0"/>
        <v>0</v>
      </c>
      <c r="AX6" s="29">
        <f t="shared" si="0"/>
        <v>0</v>
      </c>
      <c r="AY6" s="29">
        <f t="shared" si="0"/>
        <v>0</v>
      </c>
      <c r="AZ6" s="29">
        <f t="shared" si="0"/>
        <v>0</v>
      </c>
    </row>
    <row r="7" spans="1:52" x14ac:dyDescent="0.3">
      <c r="A7" s="27" t="s">
        <v>24</v>
      </c>
      <c r="B7" s="28">
        <f t="shared" si="1"/>
        <v>0</v>
      </c>
      <c r="C7" s="29">
        <f t="shared" si="2"/>
        <v>0</v>
      </c>
      <c r="D7" s="29">
        <f t="shared" si="0"/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  <c r="Q7" s="29">
        <f t="shared" si="0"/>
        <v>0</v>
      </c>
      <c r="R7" s="29">
        <f t="shared" si="0"/>
        <v>0</v>
      </c>
      <c r="S7" s="29">
        <f t="shared" si="0"/>
        <v>0</v>
      </c>
      <c r="T7" s="29">
        <f t="shared" si="0"/>
        <v>0</v>
      </c>
      <c r="U7" s="29">
        <f t="shared" si="0"/>
        <v>0</v>
      </c>
      <c r="V7" s="29">
        <f t="shared" si="0"/>
        <v>0</v>
      </c>
      <c r="W7" s="29">
        <f t="shared" si="0"/>
        <v>0</v>
      </c>
      <c r="X7" s="29">
        <f t="shared" si="0"/>
        <v>0</v>
      </c>
      <c r="Y7" s="29">
        <f t="shared" si="0"/>
        <v>0</v>
      </c>
      <c r="Z7" s="29">
        <f t="shared" si="0"/>
        <v>0</v>
      </c>
      <c r="AA7" s="29">
        <f t="shared" si="0"/>
        <v>0</v>
      </c>
      <c r="AB7" s="29">
        <f t="shared" si="0"/>
        <v>0</v>
      </c>
      <c r="AC7" s="29">
        <f t="shared" si="0"/>
        <v>0</v>
      </c>
      <c r="AD7" s="29">
        <f t="shared" si="0"/>
        <v>0</v>
      </c>
      <c r="AE7" s="29">
        <f t="shared" si="0"/>
        <v>0</v>
      </c>
      <c r="AF7" s="29">
        <f t="shared" si="0"/>
        <v>0</v>
      </c>
      <c r="AG7" s="29">
        <f t="shared" si="0"/>
        <v>0</v>
      </c>
      <c r="AH7" s="29">
        <f t="shared" si="0"/>
        <v>0</v>
      </c>
      <c r="AI7" s="29">
        <f t="shared" si="0"/>
        <v>0</v>
      </c>
      <c r="AJ7" s="29">
        <f t="shared" si="0"/>
        <v>0</v>
      </c>
      <c r="AK7" s="29">
        <f t="shared" si="0"/>
        <v>0</v>
      </c>
      <c r="AL7" s="29">
        <f t="shared" si="0"/>
        <v>0</v>
      </c>
      <c r="AM7" s="29">
        <f t="shared" si="0"/>
        <v>0</v>
      </c>
      <c r="AN7" s="29">
        <f t="shared" si="0"/>
        <v>0</v>
      </c>
      <c r="AO7" s="29">
        <f t="shared" si="0"/>
        <v>0</v>
      </c>
      <c r="AP7" s="29">
        <f t="shared" si="0"/>
        <v>0</v>
      </c>
      <c r="AQ7" s="29">
        <f t="shared" si="0"/>
        <v>0</v>
      </c>
      <c r="AR7" s="29">
        <f t="shared" si="0"/>
        <v>0</v>
      </c>
      <c r="AS7" s="29">
        <f t="shared" si="0"/>
        <v>0</v>
      </c>
      <c r="AT7" s="29">
        <f t="shared" si="0"/>
        <v>0</v>
      </c>
      <c r="AU7" s="29">
        <f t="shared" si="0"/>
        <v>0</v>
      </c>
      <c r="AV7" s="29">
        <f t="shared" si="0"/>
        <v>0</v>
      </c>
      <c r="AW7" s="29">
        <f t="shared" si="0"/>
        <v>0</v>
      </c>
      <c r="AX7" s="29">
        <f t="shared" si="0"/>
        <v>0</v>
      </c>
      <c r="AY7" s="29">
        <f t="shared" si="0"/>
        <v>0</v>
      </c>
      <c r="AZ7" s="29">
        <f t="shared" si="0"/>
        <v>0</v>
      </c>
    </row>
    <row r="8" spans="1:52" x14ac:dyDescent="0.3">
      <c r="A8" s="27" t="s">
        <v>25</v>
      </c>
      <c r="B8" s="28">
        <f t="shared" si="1"/>
        <v>19578124.190250494</v>
      </c>
      <c r="C8" s="29">
        <f t="shared" si="2"/>
        <v>0</v>
      </c>
      <c r="D8" s="29">
        <f t="shared" si="0"/>
        <v>952396.26753686054</v>
      </c>
      <c r="E8" s="29">
        <f t="shared" si="0"/>
        <v>1551617.2945969491</v>
      </c>
      <c r="F8" s="29">
        <f t="shared" si="0"/>
        <v>1551617.2945969491</v>
      </c>
      <c r="G8" s="29">
        <f t="shared" si="0"/>
        <v>1551617.2945969491</v>
      </c>
      <c r="H8" s="29">
        <f t="shared" si="0"/>
        <v>1551617.2945969491</v>
      </c>
      <c r="I8" s="29">
        <f t="shared" si="0"/>
        <v>873410.84792042885</v>
      </c>
      <c r="J8" s="29">
        <f t="shared" si="0"/>
        <v>737769.55858512479</v>
      </c>
      <c r="K8" s="29">
        <f t="shared" si="0"/>
        <v>737769.55858512479</v>
      </c>
      <c r="L8" s="29">
        <f t="shared" si="0"/>
        <v>737769.55858512479</v>
      </c>
      <c r="M8" s="29">
        <f t="shared" si="0"/>
        <v>737769.55858512479</v>
      </c>
      <c r="N8" s="29">
        <f t="shared" si="0"/>
        <v>737769.55858512479</v>
      </c>
      <c r="O8" s="29">
        <f t="shared" si="0"/>
        <v>737769.55858512479</v>
      </c>
      <c r="P8" s="29">
        <f t="shared" si="0"/>
        <v>737769.55858512479</v>
      </c>
      <c r="Q8" s="29">
        <f t="shared" si="0"/>
        <v>737769.55858512479</v>
      </c>
      <c r="R8" s="29">
        <f t="shared" si="0"/>
        <v>737769.55858512479</v>
      </c>
      <c r="S8" s="29">
        <f t="shared" si="0"/>
        <v>737769.55858512479</v>
      </c>
      <c r="T8" s="29">
        <f t="shared" si="0"/>
        <v>509745.10638009722</v>
      </c>
      <c r="U8" s="29">
        <f t="shared" si="0"/>
        <v>124218.33731055222</v>
      </c>
      <c r="V8" s="29">
        <f t="shared" si="0"/>
        <v>124218.33731055222</v>
      </c>
      <c r="W8" s="29">
        <f t="shared" si="0"/>
        <v>124218.33731055222</v>
      </c>
      <c r="X8" s="29">
        <f t="shared" si="0"/>
        <v>124218.33731055222</v>
      </c>
      <c r="Y8" s="29">
        <f t="shared" si="0"/>
        <v>124218.33731055222</v>
      </c>
      <c r="Z8" s="29">
        <f t="shared" si="0"/>
        <v>124218.33731055222</v>
      </c>
      <c r="AA8" s="29">
        <f t="shared" si="0"/>
        <v>124218.33731055222</v>
      </c>
      <c r="AB8" s="29">
        <f t="shared" si="0"/>
        <v>124218.33731055222</v>
      </c>
      <c r="AC8" s="29">
        <f t="shared" si="0"/>
        <v>124218.33731055222</v>
      </c>
      <c r="AD8" s="29">
        <f t="shared" si="0"/>
        <v>124218.33731055222</v>
      </c>
      <c r="AE8" s="29">
        <f t="shared" si="0"/>
        <v>124218.33731055222</v>
      </c>
      <c r="AF8" s="29">
        <f t="shared" si="0"/>
        <v>124218.33731055222</v>
      </c>
      <c r="AG8" s="29">
        <f t="shared" si="0"/>
        <v>124218.33731055222</v>
      </c>
      <c r="AH8" s="29">
        <f t="shared" si="0"/>
        <v>124218.33731055222</v>
      </c>
      <c r="AI8" s="29">
        <f t="shared" si="0"/>
        <v>124218.33731055222</v>
      </c>
      <c r="AJ8" s="29">
        <f t="shared" si="0"/>
        <v>124218.33731055222</v>
      </c>
      <c r="AK8" s="29">
        <f t="shared" si="0"/>
        <v>124218.33731055222</v>
      </c>
      <c r="AL8" s="29">
        <f t="shared" si="0"/>
        <v>116031.67328491656</v>
      </c>
      <c r="AM8" s="29">
        <f t="shared" si="0"/>
        <v>102190.27118641112</v>
      </c>
      <c r="AN8" s="29">
        <f t="shared" si="0"/>
        <v>102190.27118641112</v>
      </c>
      <c r="AO8" s="29">
        <f t="shared" si="0"/>
        <v>102190.27118641112</v>
      </c>
      <c r="AP8" s="29">
        <f t="shared" si="0"/>
        <v>102190.27118641112</v>
      </c>
      <c r="AQ8" s="29">
        <f t="shared" si="0"/>
        <v>102190.27118641112</v>
      </c>
      <c r="AR8" s="29">
        <f t="shared" si="0"/>
        <v>102190.27118641112</v>
      </c>
      <c r="AS8" s="29">
        <f t="shared" si="0"/>
        <v>102190.27118641112</v>
      </c>
      <c r="AT8" s="29">
        <f t="shared" si="0"/>
        <v>102190.27118641112</v>
      </c>
      <c r="AU8" s="29">
        <f t="shared" si="0"/>
        <v>102190.27118641112</v>
      </c>
      <c r="AV8" s="29">
        <f t="shared" si="0"/>
        <v>102190.27118641112</v>
      </c>
      <c r="AW8" s="29">
        <f t="shared" si="0"/>
        <v>102190.27118641112</v>
      </c>
      <c r="AX8" s="29">
        <f t="shared" si="0"/>
        <v>102190.27118641112</v>
      </c>
      <c r="AY8" s="29">
        <f t="shared" si="0"/>
        <v>102190.27118641112</v>
      </c>
      <c r="AZ8" s="29">
        <f t="shared" si="0"/>
        <v>102190.27118641112</v>
      </c>
    </row>
    <row r="9" spans="1:52" x14ac:dyDescent="0.3">
      <c r="A9" s="27" t="s">
        <v>26</v>
      </c>
      <c r="B9" s="28">
        <f t="shared" si="1"/>
        <v>12433378.988423202</v>
      </c>
      <c r="C9" s="29">
        <f t="shared" si="2"/>
        <v>0</v>
      </c>
      <c r="D9" s="29">
        <f t="shared" si="0"/>
        <v>479342.5188208865</v>
      </c>
      <c r="E9" s="29">
        <f t="shared" si="0"/>
        <v>979094.45003677136</v>
      </c>
      <c r="F9" s="29">
        <f t="shared" si="0"/>
        <v>893127.58761023474</v>
      </c>
      <c r="G9" s="29">
        <f t="shared" si="0"/>
        <v>807235.8302632058</v>
      </c>
      <c r="H9" s="29">
        <f t="shared" si="0"/>
        <v>722306.60961599159</v>
      </c>
      <c r="I9" s="29">
        <f t="shared" si="0"/>
        <v>653184.96889763756</v>
      </c>
      <c r="J9" s="29">
        <f t="shared" si="0"/>
        <v>612329.86182281084</v>
      </c>
      <c r="K9" s="29">
        <f t="shared" si="0"/>
        <v>572768.51811039611</v>
      </c>
      <c r="L9" s="29">
        <f t="shared" si="0"/>
        <v>533664.4939659005</v>
      </c>
      <c r="M9" s="29">
        <f t="shared" si="0"/>
        <v>494697.23085552256</v>
      </c>
      <c r="N9" s="29">
        <f t="shared" si="0"/>
        <v>455743.60189577634</v>
      </c>
      <c r="O9" s="29">
        <f t="shared" si="0"/>
        <v>416789.97293603001</v>
      </c>
      <c r="P9" s="29">
        <f t="shared" si="0"/>
        <v>377836.34397628368</v>
      </c>
      <c r="Q9" s="29">
        <f t="shared" si="0"/>
        <v>338882.71501653729</v>
      </c>
      <c r="R9" s="29">
        <f t="shared" si="0"/>
        <v>299929.0860567909</v>
      </c>
      <c r="S9" s="29">
        <f t="shared" si="0"/>
        <v>260975.45709704459</v>
      </c>
      <c r="T9" s="29">
        <f t="shared" si="0"/>
        <v>224787.24277210294</v>
      </c>
      <c r="U9" s="29">
        <f t="shared" si="0"/>
        <v>205453.72919689887</v>
      </c>
      <c r="V9" s="29">
        <f t="shared" si="0"/>
        <v>192266.04522304871</v>
      </c>
      <c r="W9" s="29">
        <f t="shared" si="0"/>
        <v>179079.41365042998</v>
      </c>
      <c r="X9" s="29">
        <f t="shared" si="0"/>
        <v>167380.79287472222</v>
      </c>
      <c r="Y9" s="29">
        <f t="shared" si="0"/>
        <v>159162.65726620116</v>
      </c>
      <c r="Z9" s="29">
        <f t="shared" si="0"/>
        <v>153441.45960132038</v>
      </c>
      <c r="AA9" s="29">
        <f t="shared" si="0"/>
        <v>148224.72550980438</v>
      </c>
      <c r="AB9" s="29">
        <f t="shared" si="0"/>
        <v>143007.99141828835</v>
      </c>
      <c r="AC9" s="29">
        <f t="shared" si="0"/>
        <v>137791.25732677232</v>
      </c>
      <c r="AD9" s="29">
        <f t="shared" si="0"/>
        <v>132574.52323525632</v>
      </c>
      <c r="AE9" s="29">
        <f t="shared" si="0"/>
        <v>127357.78914374027</v>
      </c>
      <c r="AF9" s="29">
        <f t="shared" si="0"/>
        <v>122141.05505222426</v>
      </c>
      <c r="AG9" s="29">
        <f t="shared" si="0"/>
        <v>116924.32096070825</v>
      </c>
      <c r="AH9" s="29">
        <f t="shared" si="0"/>
        <v>111707.58686919224</v>
      </c>
      <c r="AI9" s="29">
        <f t="shared" si="0"/>
        <v>106490.85277767621</v>
      </c>
      <c r="AJ9" s="29">
        <f t="shared" si="0"/>
        <v>101274.11868616019</v>
      </c>
      <c r="AK9" s="29">
        <f t="shared" si="0"/>
        <v>96057.384594644202</v>
      </c>
      <c r="AL9" s="29">
        <f t="shared" si="0"/>
        <v>90939.175770117858</v>
      </c>
      <c r="AM9" s="29">
        <f t="shared" si="0"/>
        <v>86424.802428484181</v>
      </c>
      <c r="AN9" s="29">
        <f t="shared" si="0"/>
        <v>82133.08949259705</v>
      </c>
      <c r="AO9" s="29">
        <f t="shared" si="0"/>
        <v>77841.45684751794</v>
      </c>
      <c r="AP9" s="29">
        <f t="shared" si="0"/>
        <v>73549.824202438831</v>
      </c>
      <c r="AQ9" s="29">
        <f t="shared" si="0"/>
        <v>69258.191557359736</v>
      </c>
      <c r="AR9" s="29">
        <f t="shared" si="0"/>
        <v>64966.558912280641</v>
      </c>
      <c r="AS9" s="29">
        <f t="shared" si="0"/>
        <v>60674.926267201532</v>
      </c>
      <c r="AT9" s="29">
        <f t="shared" si="0"/>
        <v>56383.29362212243</v>
      </c>
      <c r="AU9" s="29">
        <f t="shared" si="0"/>
        <v>52091.660977043328</v>
      </c>
      <c r="AV9" s="29">
        <f t="shared" si="0"/>
        <v>47800.028331964226</v>
      </c>
      <c r="AW9" s="29">
        <f t="shared" si="0"/>
        <v>43508.395686885138</v>
      </c>
      <c r="AX9" s="29">
        <f t="shared" si="0"/>
        <v>39216.763041806029</v>
      </c>
      <c r="AY9" s="29">
        <f t="shared" si="0"/>
        <v>34925.130396726934</v>
      </c>
      <c r="AZ9" s="29">
        <f t="shared" si="0"/>
        <v>30633.497751647825</v>
      </c>
    </row>
    <row r="10" spans="1:52" x14ac:dyDescent="0.3">
      <c r="A10" s="27" t="s">
        <v>27</v>
      </c>
      <c r="B10" s="28">
        <f t="shared" si="1"/>
        <v>400967.09577107651</v>
      </c>
      <c r="C10" s="29">
        <f t="shared" si="2"/>
        <v>0</v>
      </c>
      <c r="D10" s="29">
        <f t="shared" si="0"/>
        <v>15458.434736861356</v>
      </c>
      <c r="E10" s="29">
        <f t="shared" si="0"/>
        <v>31575.057631747695</v>
      </c>
      <c r="F10" s="29">
        <f t="shared" si="0"/>
        <v>28802.69115021317</v>
      </c>
      <c r="G10" s="29">
        <f t="shared" si="0"/>
        <v>26032.746750852446</v>
      </c>
      <c r="H10" s="29">
        <f t="shared" si="0"/>
        <v>23293.843434165796</v>
      </c>
      <c r="I10" s="29">
        <f t="shared" si="0"/>
        <v>21064.722648933053</v>
      </c>
      <c r="J10" s="29">
        <f t="shared" si="0"/>
        <v>19747.176256559542</v>
      </c>
      <c r="K10" s="29">
        <f t="shared" si="0"/>
        <v>18471.352756935004</v>
      </c>
      <c r="L10" s="29">
        <f t="shared" si="0"/>
        <v>17210.277468489305</v>
      </c>
      <c r="M10" s="29">
        <f t="shared" si="0"/>
        <v>15953.612620255873</v>
      </c>
      <c r="N10" s="29">
        <f t="shared" si="0"/>
        <v>14697.387463098145</v>
      </c>
      <c r="O10" s="29">
        <f t="shared" si="0"/>
        <v>13441.162305940412</v>
      </c>
      <c r="P10" s="29">
        <f t="shared" si="0"/>
        <v>12184.937148782679</v>
      </c>
      <c r="Q10" s="29">
        <f t="shared" si="0"/>
        <v>10928.711991624947</v>
      </c>
      <c r="R10" s="29">
        <f t="shared" si="0"/>
        <v>9672.4868344672122</v>
      </c>
      <c r="S10" s="29">
        <f t="shared" si="0"/>
        <v>8416.2616773094796</v>
      </c>
      <c r="T10" s="29">
        <f t="shared" si="0"/>
        <v>7249.2190565928013</v>
      </c>
      <c r="U10" s="29">
        <f t="shared" si="0"/>
        <v>6625.7278241194508</v>
      </c>
      <c r="V10" s="29">
        <f t="shared" si="0"/>
        <v>6200.4349614258081</v>
      </c>
      <c r="W10" s="29">
        <f t="shared" si="0"/>
        <v>5775.1760378782146</v>
      </c>
      <c r="X10" s="29">
        <f t="shared" si="0"/>
        <v>5397.9043403509131</v>
      </c>
      <c r="Y10" s="29">
        <f t="shared" si="0"/>
        <v>5132.8756646651018</v>
      </c>
      <c r="Z10" s="29">
        <f t="shared" si="0"/>
        <v>4948.3713546014051</v>
      </c>
      <c r="AA10" s="29">
        <f t="shared" si="0"/>
        <v>4780.1356143386192</v>
      </c>
      <c r="AB10" s="29">
        <f t="shared" si="0"/>
        <v>4611.8998740758343</v>
      </c>
      <c r="AC10" s="29">
        <f t="shared" ref="D10:AZ14" si="3">AC23+AC36+AC49+AC62+AC75+AC88</f>
        <v>4443.6641338130485</v>
      </c>
      <c r="AD10" s="29">
        <f t="shared" si="3"/>
        <v>4275.4283935502626</v>
      </c>
      <c r="AE10" s="29">
        <f t="shared" si="3"/>
        <v>4107.1926532874768</v>
      </c>
      <c r="AF10" s="29">
        <f t="shared" si="3"/>
        <v>3938.9569130246914</v>
      </c>
      <c r="AG10" s="29">
        <f t="shared" si="3"/>
        <v>3770.7211727619056</v>
      </c>
      <c r="AH10" s="29">
        <f t="shared" si="3"/>
        <v>3602.4854324991202</v>
      </c>
      <c r="AI10" s="29">
        <f t="shared" si="3"/>
        <v>3434.2496922363343</v>
      </c>
      <c r="AJ10" s="29">
        <f t="shared" si="3"/>
        <v>3266.013951973549</v>
      </c>
      <c r="AK10" s="29">
        <f t="shared" si="3"/>
        <v>3097.7782117107636</v>
      </c>
      <c r="AL10" s="29">
        <f t="shared" si="3"/>
        <v>2932.7198370057804</v>
      </c>
      <c r="AM10" s="29">
        <f t="shared" si="3"/>
        <v>2787.1347012428769</v>
      </c>
      <c r="AN10" s="29">
        <f t="shared" si="3"/>
        <v>2648.7301956464416</v>
      </c>
      <c r="AO10" s="29">
        <f t="shared" si="3"/>
        <v>2510.3282793680141</v>
      </c>
      <c r="AP10" s="29">
        <f t="shared" si="3"/>
        <v>2371.9263630895862</v>
      </c>
      <c r="AQ10" s="29">
        <f t="shared" si="3"/>
        <v>2233.5244468111582</v>
      </c>
      <c r="AR10" s="29">
        <f t="shared" si="3"/>
        <v>2095.1225305327307</v>
      </c>
      <c r="AS10" s="29">
        <f t="shared" si="3"/>
        <v>1956.7206142543032</v>
      </c>
      <c r="AT10" s="29">
        <f t="shared" si="3"/>
        <v>1818.3186979758752</v>
      </c>
      <c r="AU10" s="29">
        <f t="shared" si="3"/>
        <v>1679.9167816974477</v>
      </c>
      <c r="AV10" s="29">
        <f t="shared" si="3"/>
        <v>1541.5148654190198</v>
      </c>
      <c r="AW10" s="29">
        <f t="shared" si="3"/>
        <v>1403.1129491405925</v>
      </c>
      <c r="AX10" s="29">
        <f t="shared" si="3"/>
        <v>1264.7110328621648</v>
      </c>
      <c r="AY10" s="29">
        <f t="shared" si="3"/>
        <v>1126.309116583737</v>
      </c>
      <c r="AZ10" s="29">
        <f t="shared" si="3"/>
        <v>987.90720030530929</v>
      </c>
    </row>
    <row r="11" spans="1:52" x14ac:dyDescent="0.3">
      <c r="A11" s="27" t="s">
        <v>28</v>
      </c>
      <c r="B11" s="28">
        <f t="shared" si="1"/>
        <v>4868743.8394570705</v>
      </c>
      <c r="C11" s="29">
        <f t="shared" si="2"/>
        <v>0</v>
      </c>
      <c r="D11" s="29">
        <f t="shared" si="3"/>
        <v>187704.07768250586</v>
      </c>
      <c r="E11" s="29">
        <f t="shared" si="3"/>
        <v>383400.20651680324</v>
      </c>
      <c r="F11" s="29">
        <f t="shared" si="3"/>
        <v>349736.74043679633</v>
      </c>
      <c r="G11" s="29">
        <f t="shared" si="3"/>
        <v>316102.68449489493</v>
      </c>
      <c r="H11" s="29">
        <f t="shared" si="3"/>
        <v>282845.54496741603</v>
      </c>
      <c r="I11" s="29">
        <f t="shared" si="3"/>
        <v>255778.44094573363</v>
      </c>
      <c r="J11" s="29">
        <f t="shared" si="3"/>
        <v>239780.13098782673</v>
      </c>
      <c r="K11" s="29">
        <f t="shared" si="3"/>
        <v>224288.44134659512</v>
      </c>
      <c r="L11" s="29">
        <f t="shared" si="3"/>
        <v>208975.83189193561</v>
      </c>
      <c r="M11" s="29">
        <f t="shared" si="3"/>
        <v>193716.77621722277</v>
      </c>
      <c r="N11" s="29">
        <f t="shared" si="3"/>
        <v>178463.05949236057</v>
      </c>
      <c r="O11" s="29">
        <f t="shared" si="3"/>
        <v>163209.34276749834</v>
      </c>
      <c r="P11" s="29">
        <f t="shared" si="3"/>
        <v>147955.62604263617</v>
      </c>
      <c r="Q11" s="29">
        <f t="shared" si="3"/>
        <v>132701.90931777391</v>
      </c>
      <c r="R11" s="29">
        <f t="shared" si="3"/>
        <v>117448.19259291168</v>
      </c>
      <c r="S11" s="29">
        <f t="shared" si="3"/>
        <v>102194.47586804946</v>
      </c>
      <c r="T11" s="29">
        <f t="shared" si="3"/>
        <v>88023.658287441329</v>
      </c>
      <c r="U11" s="29">
        <f t="shared" si="3"/>
        <v>80452.914630227984</v>
      </c>
      <c r="V11" s="29">
        <f t="shared" si="3"/>
        <v>75288.795112583291</v>
      </c>
      <c r="W11" s="29">
        <f t="shared" si="3"/>
        <v>70125.087701093871</v>
      </c>
      <c r="X11" s="29">
        <f t="shared" si="3"/>
        <v>65544.065286760248</v>
      </c>
      <c r="Y11" s="29">
        <f t="shared" si="3"/>
        <v>62325.954011211958</v>
      </c>
      <c r="Z11" s="29">
        <f t="shared" si="3"/>
        <v>60085.610021767076</v>
      </c>
      <c r="AA11" s="29">
        <f t="shared" si="3"/>
        <v>58042.807176796006</v>
      </c>
      <c r="AB11" s="29">
        <f t="shared" si="3"/>
        <v>56000.004331824952</v>
      </c>
      <c r="AC11" s="29">
        <f t="shared" si="3"/>
        <v>53957.20148685389</v>
      </c>
      <c r="AD11" s="29">
        <f t="shared" si="3"/>
        <v>51914.398641882843</v>
      </c>
      <c r="AE11" s="29">
        <f t="shared" si="3"/>
        <v>49871.595796911774</v>
      </c>
      <c r="AF11" s="29">
        <f t="shared" si="3"/>
        <v>47828.792951940712</v>
      </c>
      <c r="AG11" s="29">
        <f t="shared" si="3"/>
        <v>45785.990106969664</v>
      </c>
      <c r="AH11" s="29">
        <f t="shared" si="3"/>
        <v>43743.18726199861</v>
      </c>
      <c r="AI11" s="29">
        <f t="shared" si="3"/>
        <v>41700.384417027548</v>
      </c>
      <c r="AJ11" s="29">
        <f t="shared" si="3"/>
        <v>39657.581572056501</v>
      </c>
      <c r="AK11" s="29">
        <f t="shared" si="3"/>
        <v>37614.778727085446</v>
      </c>
      <c r="AL11" s="29">
        <f t="shared" si="3"/>
        <v>35610.557050365882</v>
      </c>
      <c r="AM11" s="29">
        <f t="shared" si="3"/>
        <v>33842.789220192499</v>
      </c>
      <c r="AN11" s="29">
        <f t="shared" si="3"/>
        <v>32162.212207557845</v>
      </c>
      <c r="AO11" s="29">
        <f t="shared" si="3"/>
        <v>30481.66663572278</v>
      </c>
      <c r="AP11" s="29">
        <f t="shared" si="3"/>
        <v>28801.12106388772</v>
      </c>
      <c r="AQ11" s="29">
        <f t="shared" si="3"/>
        <v>27120.575492052652</v>
      </c>
      <c r="AR11" s="29">
        <f t="shared" si="3"/>
        <v>25440.029920217588</v>
      </c>
      <c r="AS11" s="29">
        <f t="shared" si="3"/>
        <v>23759.484348382532</v>
      </c>
      <c r="AT11" s="29">
        <f t="shared" si="3"/>
        <v>22078.938776547468</v>
      </c>
      <c r="AU11" s="29">
        <f t="shared" si="3"/>
        <v>20398.393204712407</v>
      </c>
      <c r="AV11" s="29">
        <f t="shared" si="3"/>
        <v>18717.847632877343</v>
      </c>
      <c r="AW11" s="29">
        <f t="shared" si="3"/>
        <v>17037.302061042283</v>
      </c>
      <c r="AX11" s="29">
        <f t="shared" si="3"/>
        <v>15356.756489207222</v>
      </c>
      <c r="AY11" s="29">
        <f t="shared" si="3"/>
        <v>13676.21091737216</v>
      </c>
      <c r="AZ11" s="29">
        <f t="shared" si="3"/>
        <v>11995.665345537098</v>
      </c>
    </row>
    <row r="12" spans="1:52" x14ac:dyDescent="0.3">
      <c r="A12" s="27" t="s">
        <v>29</v>
      </c>
      <c r="B12" s="28">
        <f t="shared" si="1"/>
        <v>3426505.7433528304</v>
      </c>
      <c r="C12" s="29">
        <f t="shared" si="2"/>
        <v>-876136.60987847229</v>
      </c>
      <c r="D12" s="29">
        <f t="shared" si="3"/>
        <v>152280.10705386824</v>
      </c>
      <c r="E12" s="29">
        <f t="shared" si="3"/>
        <v>534939.02008866763</v>
      </c>
      <c r="F12" s="29">
        <f t="shared" si="3"/>
        <v>454383.00375717791</v>
      </c>
      <c r="G12" s="29">
        <f t="shared" si="3"/>
        <v>436237.08384596091</v>
      </c>
      <c r="H12" s="29">
        <f t="shared" si="3"/>
        <v>412707.2111647983</v>
      </c>
      <c r="I12" s="29">
        <f t="shared" si="3"/>
        <v>159112.05226711091</v>
      </c>
      <c r="J12" s="29">
        <f t="shared" si="3"/>
        <v>169675.83553177002</v>
      </c>
      <c r="K12" s="29">
        <f t="shared" si="3"/>
        <v>158783.00289383746</v>
      </c>
      <c r="L12" s="29">
        <f t="shared" si="3"/>
        <v>147982.20041426888</v>
      </c>
      <c r="M12" s="29">
        <f t="shared" si="3"/>
        <v>137214.56966488244</v>
      </c>
      <c r="N12" s="29">
        <f t="shared" si="3"/>
        <v>126451.99152460034</v>
      </c>
      <c r="O12" s="29">
        <f t="shared" si="3"/>
        <v>115693.99688897756</v>
      </c>
      <c r="P12" s="29">
        <f t="shared" si="3"/>
        <v>104940.63125197866</v>
      </c>
      <c r="Q12" s="29">
        <f t="shared" si="3"/>
        <v>94191.576724790997</v>
      </c>
      <c r="R12" s="29">
        <f t="shared" si="3"/>
        <v>83446.546145873814</v>
      </c>
      <c r="S12" s="29">
        <f t="shared" si="3"/>
        <v>72705.271245505879</v>
      </c>
      <c r="T12" s="29">
        <f t="shared" si="3"/>
        <v>30920.40867516975</v>
      </c>
      <c r="U12" s="29">
        <f t="shared" si="3"/>
        <v>49080.519212357336</v>
      </c>
      <c r="V12" s="29">
        <f t="shared" si="3"/>
        <v>52782.740449086588</v>
      </c>
      <c r="W12" s="29">
        <f t="shared" si="3"/>
        <v>48970.719728961201</v>
      </c>
      <c r="X12" s="29">
        <f t="shared" si="3"/>
        <v>45817.242061401164</v>
      </c>
      <c r="Y12" s="29">
        <f t="shared" si="3"/>
        <v>43681.058377835405</v>
      </c>
      <c r="Z12" s="29">
        <f t="shared" si="3"/>
        <v>42194.371035953147</v>
      </c>
      <c r="AA12" s="29">
        <f t="shared" si="3"/>
        <v>40778.163297361381</v>
      </c>
      <c r="AB12" s="29">
        <f t="shared" si="3"/>
        <v>39346.312379092866</v>
      </c>
      <c r="AC12" s="29">
        <f t="shared" si="3"/>
        <v>37914.87537186699</v>
      </c>
      <c r="AD12" s="29">
        <f t="shared" si="3"/>
        <v>36483.427412753161</v>
      </c>
      <c r="AE12" s="29">
        <f t="shared" si="3"/>
        <v>35051.979743421034</v>
      </c>
      <c r="AF12" s="29">
        <f t="shared" si="3"/>
        <v>33620.53206642143</v>
      </c>
      <c r="AG12" s="29">
        <f t="shared" si="3"/>
        <v>32189.084389624692</v>
      </c>
      <c r="AH12" s="29">
        <f t="shared" si="3"/>
        <v>34510.586755021752</v>
      </c>
      <c r="AI12" s="29">
        <f t="shared" si="3"/>
        <v>34252.158282341239</v>
      </c>
      <c r="AJ12" s="29">
        <f t="shared" si="3"/>
        <v>29036.723036964271</v>
      </c>
      <c r="AK12" s="29">
        <f t="shared" si="3"/>
        <v>26433.077394124724</v>
      </c>
      <c r="AL12" s="29">
        <f t="shared" si="3"/>
        <v>22908.889361565336</v>
      </c>
      <c r="AM12" s="29">
        <f t="shared" si="3"/>
        <v>23665.519284369482</v>
      </c>
      <c r="AN12" s="29">
        <f t="shared" si="3"/>
        <v>22627.399991317383</v>
      </c>
      <c r="AO12" s="29">
        <f t="shared" si="3"/>
        <v>21446.107358556317</v>
      </c>
      <c r="AP12" s="29">
        <f t="shared" si="3"/>
        <v>20268.600830829033</v>
      </c>
      <c r="AQ12" s="29">
        <f t="shared" si="3"/>
        <v>19090.99412457574</v>
      </c>
      <c r="AR12" s="29">
        <f t="shared" si="3"/>
        <v>17913.390068998269</v>
      </c>
      <c r="AS12" s="29">
        <f t="shared" si="3"/>
        <v>16735.785943285184</v>
      </c>
      <c r="AT12" s="29">
        <f t="shared" si="3"/>
        <v>15558.181819427855</v>
      </c>
      <c r="AU12" s="29">
        <f t="shared" si="3"/>
        <v>14380.577695521424</v>
      </c>
      <c r="AV12" s="29">
        <f t="shared" si="3"/>
        <v>13202.97357161629</v>
      </c>
      <c r="AW12" s="29">
        <f t="shared" si="3"/>
        <v>12025.369447711128</v>
      </c>
      <c r="AX12" s="29">
        <f t="shared" si="3"/>
        <v>10847.765323805959</v>
      </c>
      <c r="AY12" s="29">
        <f t="shared" si="3"/>
        <v>9670.1611999007928</v>
      </c>
      <c r="AZ12" s="29">
        <f t="shared" si="3"/>
        <v>8492.5570759956281</v>
      </c>
    </row>
    <row r="13" spans="1:52" x14ac:dyDescent="0.3">
      <c r="A13" s="27" t="s">
        <v>30</v>
      </c>
      <c r="B13" s="28">
        <f t="shared" si="1"/>
        <v>1516164.039659187</v>
      </c>
      <c r="C13" s="29">
        <f t="shared" si="2"/>
        <v>-368811.79196789034</v>
      </c>
      <c r="D13" s="29">
        <f t="shared" si="3"/>
        <v>20282.936847734614</v>
      </c>
      <c r="E13" s="29">
        <f t="shared" si="3"/>
        <v>210910.50898651584</v>
      </c>
      <c r="F13" s="29">
        <f t="shared" si="3"/>
        <v>187233.24859585878</v>
      </c>
      <c r="G13" s="29">
        <f t="shared" si="3"/>
        <v>183954.46742844192</v>
      </c>
      <c r="H13" s="29">
        <f t="shared" si="3"/>
        <v>179826.67013864743</v>
      </c>
      <c r="I13" s="29">
        <f t="shared" si="3"/>
        <v>77080.605194667383</v>
      </c>
      <c r="J13" s="29">
        <f t="shared" si="3"/>
        <v>77022.748279994921</v>
      </c>
      <c r="K13" s="29">
        <f t="shared" si="3"/>
        <v>76824.259606091437</v>
      </c>
      <c r="L13" s="29">
        <f t="shared" si="3"/>
        <v>76359.280084847545</v>
      </c>
      <c r="M13" s="29">
        <f t="shared" si="3"/>
        <v>75611.427131665929</v>
      </c>
      <c r="N13" s="29">
        <f t="shared" si="3"/>
        <v>74585.634339089069</v>
      </c>
      <c r="O13" s="29">
        <f t="shared" si="3"/>
        <v>73299.144415120958</v>
      </c>
      <c r="P13" s="29">
        <f t="shared" si="3"/>
        <v>71769.371211727746</v>
      </c>
      <c r="Q13" s="29">
        <f t="shared" si="3"/>
        <v>70012.532713437482</v>
      </c>
      <c r="R13" s="29">
        <f t="shared" si="3"/>
        <v>68043.766630410537</v>
      </c>
      <c r="S13" s="29">
        <f t="shared" si="3"/>
        <v>65877.201467665363</v>
      </c>
      <c r="T13" s="29">
        <f t="shared" si="3"/>
        <v>29037.939532737179</v>
      </c>
      <c r="U13" s="29">
        <f t="shared" si="3"/>
        <v>536.48967292274733</v>
      </c>
      <c r="V13" s="29">
        <f t="shared" si="3"/>
        <v>-424.57965027121168</v>
      </c>
      <c r="W13" s="29">
        <f t="shared" si="3"/>
        <v>-2114.2173768181556</v>
      </c>
      <c r="X13" s="29">
        <f t="shared" si="3"/>
        <v>-3591.0452842844597</v>
      </c>
      <c r="Y13" s="29">
        <f t="shared" si="3"/>
        <v>-4620.8284790531161</v>
      </c>
      <c r="Z13" s="29">
        <f t="shared" si="3"/>
        <v>-5337.6858897677666</v>
      </c>
      <c r="AA13" s="29">
        <f t="shared" si="3"/>
        <v>-5997.2121043583375</v>
      </c>
      <c r="AB13" s="29">
        <f t="shared" si="3"/>
        <v>-6658.2552749421211</v>
      </c>
      <c r="AC13" s="29">
        <f t="shared" si="3"/>
        <v>-7319.2583075968178</v>
      </c>
      <c r="AD13" s="29">
        <f t="shared" si="3"/>
        <v>-7980.2624022818782</v>
      </c>
      <c r="AE13" s="29">
        <f t="shared" si="3"/>
        <v>-8641.2664688661462</v>
      </c>
      <c r="AF13" s="29">
        <f t="shared" si="3"/>
        <v>-9302.2705361939152</v>
      </c>
      <c r="AG13" s="29">
        <f t="shared" si="3"/>
        <v>-9963.2746035020609</v>
      </c>
      <c r="AH13" s="29">
        <f t="shared" si="3"/>
        <v>3493.9619641289842</v>
      </c>
      <c r="AI13" s="29">
        <f t="shared" si="3"/>
        <v>21363.985061550236</v>
      </c>
      <c r="AJ13" s="29">
        <f t="shared" si="3"/>
        <v>24999.00730576073</v>
      </c>
      <c r="AK13" s="29">
        <f t="shared" si="3"/>
        <v>24224.332439639336</v>
      </c>
      <c r="AL13" s="29">
        <f t="shared" si="3"/>
        <v>21910.703639242445</v>
      </c>
      <c r="AM13" s="29">
        <f t="shared" si="3"/>
        <v>20855.624308781131</v>
      </c>
      <c r="AN13" s="29">
        <f t="shared" si="3"/>
        <v>20325.356507845463</v>
      </c>
      <c r="AO13" s="29">
        <f t="shared" si="3"/>
        <v>19781.212887880476</v>
      </c>
      <c r="AP13" s="29">
        <f t="shared" si="3"/>
        <v>19237.4364154418</v>
      </c>
      <c r="AQ13" s="29">
        <f t="shared" si="3"/>
        <v>18693.650228455408</v>
      </c>
      <c r="AR13" s="29">
        <f t="shared" si="3"/>
        <v>18149.864298511293</v>
      </c>
      <c r="AS13" s="29">
        <f t="shared" si="3"/>
        <v>17606.078361765958</v>
      </c>
      <c r="AT13" s="29">
        <f t="shared" si="3"/>
        <v>17062.292425200591</v>
      </c>
      <c r="AU13" s="29">
        <f t="shared" si="3"/>
        <v>16518.506488630454</v>
      </c>
      <c r="AV13" s="29">
        <f t="shared" si="3"/>
        <v>15974.720552060446</v>
      </c>
      <c r="AW13" s="29">
        <f t="shared" si="3"/>
        <v>15430.934615490438</v>
      </c>
      <c r="AX13" s="29">
        <f t="shared" si="3"/>
        <v>14887.148678920426</v>
      </c>
      <c r="AY13" s="29">
        <f t="shared" si="3"/>
        <v>14343.362742350413</v>
      </c>
      <c r="AZ13" s="29">
        <f t="shared" si="3"/>
        <v>13799.576805780402</v>
      </c>
    </row>
    <row r="14" spans="1:52" x14ac:dyDescent="0.3">
      <c r="A14" s="27" t="s">
        <v>31</v>
      </c>
      <c r="B14" s="31">
        <f t="shared" si="1"/>
        <v>3453114.3689337298</v>
      </c>
      <c r="C14" s="32">
        <f t="shared" si="2"/>
        <v>0</v>
      </c>
      <c r="D14" s="32">
        <f t="shared" si="3"/>
        <v>0</v>
      </c>
      <c r="E14" s="32">
        <f t="shared" si="3"/>
        <v>113540.53630937405</v>
      </c>
      <c r="F14" s="32">
        <f t="shared" si="3"/>
        <v>245819.79367108562</v>
      </c>
      <c r="G14" s="32">
        <f t="shared" si="3"/>
        <v>252353.72188068996</v>
      </c>
      <c r="H14" s="32">
        <f t="shared" si="3"/>
        <v>228084.9556415992</v>
      </c>
      <c r="I14" s="32">
        <f t="shared" si="3"/>
        <v>204088.15470960966</v>
      </c>
      <c r="J14" s="32">
        <f t="shared" si="3"/>
        <v>185402.87054017061</v>
      </c>
      <c r="K14" s="32">
        <f t="shared" si="3"/>
        <v>173014.16034313547</v>
      </c>
      <c r="L14" s="32">
        <f t="shared" si="3"/>
        <v>161836.07955498958</v>
      </c>
      <c r="M14" s="32">
        <f t="shared" si="3"/>
        <v>150787.21467804621</v>
      </c>
      <c r="N14" s="32">
        <f t="shared" si="3"/>
        <v>139776.99171122487</v>
      </c>
      <c r="O14" s="32">
        <f t="shared" si="3"/>
        <v>128770.62108163314</v>
      </c>
      <c r="P14" s="32">
        <f t="shared" si="3"/>
        <v>117764.25045204139</v>
      </c>
      <c r="Q14" s="32">
        <f t="shared" si="3"/>
        <v>106757.87982244966</v>
      </c>
      <c r="R14" s="32">
        <f t="shared" si="3"/>
        <v>95751.509192857891</v>
      </c>
      <c r="S14" s="32">
        <f t="shared" si="3"/>
        <v>84745.138563266126</v>
      </c>
      <c r="T14" s="32">
        <f t="shared" si="3"/>
        <v>73738.767933674375</v>
      </c>
      <c r="U14" s="32">
        <f t="shared" si="3"/>
        <v>64078.219157137726</v>
      </c>
      <c r="V14" s="32">
        <f t="shared" si="3"/>
        <v>58054.342187419526</v>
      </c>
      <c r="W14" s="32">
        <f t="shared" si="3"/>
        <v>54324.883450460999</v>
      </c>
      <c r="X14" s="32">
        <f t="shared" si="3"/>
        <v>50598.992992498825</v>
      </c>
      <c r="Y14" s="32">
        <f t="shared" si="3"/>
        <v>47293.540854893407</v>
      </c>
      <c r="Z14" s="32">
        <f t="shared" si="3"/>
        <v>44971.501835496791</v>
      </c>
      <c r="AA14" s="32">
        <f t="shared" si="3"/>
        <v>43354.974091447497</v>
      </c>
      <c r="AB14" s="32">
        <f t="shared" si="3"/>
        <v>41880.982824893472</v>
      </c>
      <c r="AC14" s="32">
        <f t="shared" si="3"/>
        <v>40406.991558339454</v>
      </c>
      <c r="AD14" s="32">
        <f t="shared" si="3"/>
        <v>38933.000291785436</v>
      </c>
      <c r="AE14" s="32">
        <f t="shared" si="3"/>
        <v>37459.009025231411</v>
      </c>
      <c r="AF14" s="32">
        <f t="shared" si="3"/>
        <v>35985.017758677379</v>
      </c>
      <c r="AG14" s="32">
        <f t="shared" si="3"/>
        <v>34511.026492123368</v>
      </c>
      <c r="AH14" s="32">
        <f t="shared" si="3"/>
        <v>33037.035225569343</v>
      </c>
      <c r="AI14" s="32">
        <f t="shared" si="3"/>
        <v>31563.043959015322</v>
      </c>
      <c r="AJ14" s="32">
        <f t="shared" si="3"/>
        <v>30089.0526924613</v>
      </c>
      <c r="AK14" s="32">
        <f t="shared" si="3"/>
        <v>28615.061425907279</v>
      </c>
      <c r="AL14" s="32">
        <f t="shared" si="3"/>
        <v>27141.070159353269</v>
      </c>
      <c r="AM14" s="32">
        <f t="shared" si="3"/>
        <v>25715.138201752085</v>
      </c>
      <c r="AN14" s="32">
        <f t="shared" si="3"/>
        <v>24419.627986763975</v>
      </c>
      <c r="AO14" s="32">
        <f t="shared" si="3"/>
        <v>23206.752440012904</v>
      </c>
      <c r="AP14" s="32">
        <f t="shared" si="3"/>
        <v>21994.149127838638</v>
      </c>
      <c r="AQ14" s="32">
        <f t="shared" si="3"/>
        <v>20781.545815664376</v>
      </c>
      <c r="AR14" s="32">
        <f t="shared" si="3"/>
        <v>19568.942503490111</v>
      </c>
      <c r="AS14" s="32">
        <f t="shared" si="3"/>
        <v>18356.339191315845</v>
      </c>
      <c r="AT14" s="32">
        <f t="shared" si="3"/>
        <v>17143.735879141579</v>
      </c>
      <c r="AU14" s="32">
        <f t="shared" si="3"/>
        <v>15931.132566967313</v>
      </c>
      <c r="AV14" s="32">
        <f t="shared" si="3"/>
        <v>14718.529254793049</v>
      </c>
      <c r="AW14" s="32">
        <f t="shared" si="3"/>
        <v>13505.925942618784</v>
      </c>
      <c r="AX14" s="32">
        <f t="shared" si="3"/>
        <v>12293.322630444522</v>
      </c>
      <c r="AY14" s="32">
        <f t="shared" si="3"/>
        <v>11080.719318270258</v>
      </c>
      <c r="AZ14" s="32">
        <f t="shared" si="3"/>
        <v>9868.1160060959937</v>
      </c>
    </row>
    <row r="15" spans="1:52" x14ac:dyDescent="0.3">
      <c r="A15" s="34" t="s">
        <v>55</v>
      </c>
      <c r="B15" s="30">
        <f>SUM(B5:B14)</f>
        <v>54603493.711235233</v>
      </c>
      <c r="C15" s="30">
        <f>SUM(C5:C14)</f>
        <v>-1286796.7995836474</v>
      </c>
      <c r="D15" s="30">
        <f t="shared" ref="D15:AZ15" si="4">SUM(D5:D14)</f>
        <v>9113417.9876380842</v>
      </c>
      <c r="E15" s="30">
        <f t="shared" si="4"/>
        <v>3941545.7599192066</v>
      </c>
      <c r="F15" s="30">
        <f t="shared" si="4"/>
        <v>3844038.3973951405</v>
      </c>
      <c r="G15" s="30">
        <f t="shared" si="4"/>
        <v>3702063.1521044578</v>
      </c>
      <c r="H15" s="30">
        <f t="shared" si="4"/>
        <v>3523096.8931677532</v>
      </c>
      <c r="I15" s="30">
        <f t="shared" si="4"/>
        <v>2326944.961568878</v>
      </c>
      <c r="J15" s="30">
        <f t="shared" si="4"/>
        <v>2117869.2256179592</v>
      </c>
      <c r="K15" s="30">
        <f t="shared" si="4"/>
        <v>2035087.5355081197</v>
      </c>
      <c r="L15" s="30">
        <f t="shared" si="4"/>
        <v>1954052.4842011989</v>
      </c>
      <c r="M15" s="30">
        <f t="shared" si="4"/>
        <v>1873094.4377116293</v>
      </c>
      <c r="N15" s="30">
        <f t="shared" si="4"/>
        <v>1791913.546770995</v>
      </c>
      <c r="O15" s="30">
        <f t="shared" si="4"/>
        <v>1710470.9866510909</v>
      </c>
      <c r="P15" s="30">
        <f t="shared" si="4"/>
        <v>1628780.8718257698</v>
      </c>
      <c r="Q15" s="30">
        <f t="shared" si="4"/>
        <v>1546859.6953723116</v>
      </c>
      <c r="R15" s="30">
        <f t="shared" si="4"/>
        <v>1464722.8616789293</v>
      </c>
      <c r="S15" s="30">
        <f t="shared" si="4"/>
        <v>1382384.7478875523</v>
      </c>
      <c r="T15" s="30">
        <f t="shared" si="4"/>
        <v>999435.40865927818</v>
      </c>
      <c r="U15" s="30">
        <f t="shared" si="4"/>
        <v>550228.5032022458</v>
      </c>
      <c r="V15" s="30">
        <f t="shared" si="4"/>
        <v>527345.97801204701</v>
      </c>
      <c r="W15" s="30">
        <f t="shared" si="4"/>
        <v>498294.77439397154</v>
      </c>
      <c r="X15" s="30">
        <f t="shared" si="4"/>
        <v>472348.8190719675</v>
      </c>
      <c r="Y15" s="30">
        <f t="shared" si="4"/>
        <v>453498.38807044458</v>
      </c>
      <c r="Z15" s="30">
        <f t="shared" si="4"/>
        <v>440354.1798173656</v>
      </c>
      <c r="AA15" s="30">
        <f t="shared" si="4"/>
        <v>428819.43246175576</v>
      </c>
      <c r="AB15" s="30">
        <f t="shared" si="4"/>
        <v>417414.73726054473</v>
      </c>
      <c r="AC15" s="30">
        <f t="shared" si="4"/>
        <v>406010.51304170664</v>
      </c>
      <c r="AD15" s="30">
        <f t="shared" si="4"/>
        <v>394606.27636090067</v>
      </c>
      <c r="AE15" s="30">
        <f t="shared" si="4"/>
        <v>383202.04000983213</v>
      </c>
      <c r="AF15" s="30">
        <f t="shared" si="4"/>
        <v>371797.80365003902</v>
      </c>
      <c r="AG15" s="30">
        <f t="shared" si="4"/>
        <v>360393.56729047676</v>
      </c>
      <c r="AH15" s="30">
        <f t="shared" si="4"/>
        <v>367527.01368187624</v>
      </c>
      <c r="AI15" s="30">
        <f t="shared" si="4"/>
        <v>376561.67068397882</v>
      </c>
      <c r="AJ15" s="30">
        <f t="shared" si="4"/>
        <v>365688.5691516521</v>
      </c>
      <c r="AK15" s="30">
        <f t="shared" si="4"/>
        <v>352950.50855771609</v>
      </c>
      <c r="AL15" s="30">
        <f t="shared" si="4"/>
        <v>329314.76296888985</v>
      </c>
      <c r="AM15" s="30">
        <f t="shared" si="4"/>
        <v>306501.02245842427</v>
      </c>
      <c r="AN15" s="30">
        <f t="shared" si="4"/>
        <v>297191.73031727393</v>
      </c>
      <c r="AO15" s="30">
        <f t="shared" si="4"/>
        <v>287805.36703985638</v>
      </c>
      <c r="AP15" s="30">
        <f t="shared" si="4"/>
        <v>278423.59429465595</v>
      </c>
      <c r="AQ15" s="30">
        <f t="shared" si="4"/>
        <v>269041.70755800558</v>
      </c>
      <c r="AR15" s="30">
        <f t="shared" si="4"/>
        <v>259659.82383751444</v>
      </c>
      <c r="AS15" s="30">
        <f t="shared" si="4"/>
        <v>250277.94003721708</v>
      </c>
      <c r="AT15" s="30">
        <f t="shared" si="4"/>
        <v>240896.0562390314</v>
      </c>
      <c r="AU15" s="30">
        <f t="shared" si="4"/>
        <v>231514.17244078987</v>
      </c>
      <c r="AV15" s="30">
        <f t="shared" si="4"/>
        <v>222132.28864254977</v>
      </c>
      <c r="AW15" s="30">
        <f t="shared" si="4"/>
        <v>212750.40484430973</v>
      </c>
      <c r="AX15" s="30">
        <f t="shared" si="4"/>
        <v>203368.5210460696</v>
      </c>
      <c r="AY15" s="30">
        <f t="shared" si="4"/>
        <v>193986.63724782947</v>
      </c>
      <c r="AZ15" s="30">
        <f t="shared" si="4"/>
        <v>184604.75344958939</v>
      </c>
    </row>
    <row r="17" spans="1:52" x14ac:dyDescent="0.3">
      <c r="A17" s="17" t="s">
        <v>42</v>
      </c>
      <c r="B17" s="17" t="s">
        <v>3</v>
      </c>
      <c r="C17" s="26">
        <v>2018</v>
      </c>
      <c r="D17" s="26">
        <v>2019</v>
      </c>
      <c r="E17" s="26">
        <v>2020</v>
      </c>
      <c r="F17" s="26">
        <v>2021</v>
      </c>
      <c r="G17" s="26">
        <v>2022</v>
      </c>
      <c r="H17" s="26">
        <v>2023</v>
      </c>
      <c r="I17" s="26">
        <v>2024</v>
      </c>
      <c r="J17" s="26">
        <v>2025</v>
      </c>
      <c r="K17" s="26">
        <v>2026</v>
      </c>
      <c r="L17" s="26">
        <v>2027</v>
      </c>
      <c r="M17" s="26">
        <v>2028</v>
      </c>
      <c r="N17" s="26">
        <v>2029</v>
      </c>
      <c r="O17" s="26">
        <v>2030</v>
      </c>
      <c r="P17" s="26">
        <v>2031</v>
      </c>
      <c r="Q17" s="26">
        <v>2032</v>
      </c>
      <c r="R17" s="26">
        <v>2033</v>
      </c>
      <c r="S17" s="26">
        <v>2034</v>
      </c>
      <c r="T17" s="26">
        <v>2035</v>
      </c>
      <c r="U17" s="26">
        <v>2036</v>
      </c>
      <c r="V17" s="26">
        <v>2037</v>
      </c>
      <c r="W17" s="26">
        <v>2038</v>
      </c>
      <c r="X17" s="26">
        <v>2039</v>
      </c>
      <c r="Y17" s="26">
        <v>2040</v>
      </c>
      <c r="Z17" s="26">
        <v>2041</v>
      </c>
      <c r="AA17" s="26">
        <v>2042</v>
      </c>
      <c r="AB17" s="26">
        <v>2043</v>
      </c>
      <c r="AC17" s="26">
        <v>2044</v>
      </c>
      <c r="AD17" s="26">
        <v>2045</v>
      </c>
      <c r="AE17" s="26">
        <v>2046</v>
      </c>
      <c r="AF17" s="26">
        <v>2047</v>
      </c>
      <c r="AG17" s="26">
        <v>2048</v>
      </c>
      <c r="AH17" s="26">
        <v>2049</v>
      </c>
      <c r="AI17" s="26">
        <v>2050</v>
      </c>
      <c r="AJ17" s="26">
        <v>2051</v>
      </c>
      <c r="AK17" s="26">
        <v>2052</v>
      </c>
      <c r="AL17" s="26">
        <v>2053</v>
      </c>
      <c r="AM17" s="26">
        <v>2054</v>
      </c>
      <c r="AN17" s="26">
        <v>2055</v>
      </c>
      <c r="AO17" s="26">
        <v>2056</v>
      </c>
      <c r="AP17" s="26">
        <v>2057</v>
      </c>
      <c r="AQ17" s="26">
        <v>2058</v>
      </c>
      <c r="AR17" s="26">
        <v>2059</v>
      </c>
      <c r="AS17" s="26">
        <v>2060</v>
      </c>
      <c r="AT17" s="26">
        <v>2061</v>
      </c>
      <c r="AU17" s="26">
        <v>2062</v>
      </c>
      <c r="AV17" s="26">
        <v>2063</v>
      </c>
      <c r="AW17" s="26">
        <v>2064</v>
      </c>
      <c r="AX17" s="26">
        <v>2065</v>
      </c>
      <c r="AY17" s="26">
        <v>2066</v>
      </c>
      <c r="AZ17" s="26">
        <v>2067</v>
      </c>
    </row>
    <row r="18" spans="1:52" x14ac:dyDescent="0.3">
      <c r="A18" s="27" t="s">
        <v>22</v>
      </c>
      <c r="B18" s="28">
        <f>SUM(C18:AZ18)</f>
        <v>418625.75555676426</v>
      </c>
      <c r="C18" s="29">
        <v>-16916.047312375951</v>
      </c>
      <c r="D18" s="29">
        <v>60966.434117321704</v>
      </c>
      <c r="E18" s="29">
        <v>39206.07308730825</v>
      </c>
      <c r="F18" s="29">
        <v>37844.484039971641</v>
      </c>
      <c r="G18" s="29">
        <v>36208.693914549993</v>
      </c>
      <c r="H18" s="30">
        <v>34280.487703043153</v>
      </c>
      <c r="I18" s="30">
        <v>18972.232943952848</v>
      </c>
      <c r="J18" s="30">
        <v>16632.993964633893</v>
      </c>
      <c r="K18" s="30">
        <v>15947.57115322338</v>
      </c>
      <c r="L18" s="30">
        <v>15281.129338929599</v>
      </c>
      <c r="M18" s="30">
        <v>14615.287357380183</v>
      </c>
      <c r="N18" s="30">
        <v>13947.724145957716</v>
      </c>
      <c r="O18" s="30">
        <v>13278.13998812856</v>
      </c>
      <c r="P18" s="30">
        <v>12606.643890564539</v>
      </c>
      <c r="Q18" s="30">
        <v>11933.363234372002</v>
      </c>
      <c r="R18" s="30">
        <v>11258.416992283772</v>
      </c>
      <c r="S18" s="30">
        <v>10581.916203302462</v>
      </c>
      <c r="T18" s="30">
        <v>7300.0452536348039</v>
      </c>
      <c r="U18" s="30">
        <v>3445.0084843298323</v>
      </c>
      <c r="V18" s="30">
        <v>3286.8303486120139</v>
      </c>
      <c r="W18" s="30">
        <v>3075.0709767475837</v>
      </c>
      <c r="X18" s="30">
        <v>2887.5147331194157</v>
      </c>
      <c r="Y18" s="30">
        <v>2754.7536257349761</v>
      </c>
      <c r="Z18" s="30">
        <v>2666.0635491732451</v>
      </c>
      <c r="AA18" s="30">
        <v>2589.8038204405316</v>
      </c>
      <c r="AB18" s="30">
        <v>2514.5485238199158</v>
      </c>
      <c r="AC18" s="30">
        <v>2439.2968647353787</v>
      </c>
      <c r="AD18" s="30">
        <v>2364.0451094033788</v>
      </c>
      <c r="AE18" s="30">
        <v>2288.7933566180413</v>
      </c>
      <c r="AF18" s="30">
        <v>2213.5416037653199</v>
      </c>
      <c r="AG18" s="30">
        <v>2138.289850914382</v>
      </c>
      <c r="AH18" s="30">
        <v>2206.2102120099521</v>
      </c>
      <c r="AI18" s="30">
        <v>2288.8141959643604</v>
      </c>
      <c r="AJ18" s="30">
        <v>2217.6645575485177</v>
      </c>
      <c r="AK18" s="30">
        <v>2132.1112779191872</v>
      </c>
      <c r="AL18" s="30">
        <v>1919.3486554269725</v>
      </c>
      <c r="AM18" s="30">
        <v>1715.9460915229026</v>
      </c>
      <c r="AN18" s="30">
        <v>1664.2251312851408</v>
      </c>
      <c r="AO18" s="30">
        <v>1611.6385799003913</v>
      </c>
      <c r="AP18" s="30">
        <v>1559.1035880395636</v>
      </c>
      <c r="AQ18" s="30">
        <v>1506.5673158637283</v>
      </c>
      <c r="AR18" s="30">
        <v>1454.0310775644141</v>
      </c>
      <c r="AS18" s="30">
        <v>1401.494838368744</v>
      </c>
      <c r="AT18" s="30">
        <v>1348.9585991967911</v>
      </c>
      <c r="AU18" s="30">
        <v>1296.4223600242101</v>
      </c>
      <c r="AV18" s="30">
        <v>1243.886120851646</v>
      </c>
      <c r="AW18" s="30">
        <v>1191.3498816790816</v>
      </c>
      <c r="AX18" s="30">
        <v>1138.8136425065172</v>
      </c>
      <c r="AY18" s="30">
        <v>1086.2774033339526</v>
      </c>
      <c r="AZ18" s="30">
        <v>1033.7411641613883</v>
      </c>
    </row>
    <row r="19" spans="1:52" x14ac:dyDescent="0.3">
      <c r="A19" s="27" t="s">
        <v>23</v>
      </c>
      <c r="B19" s="28">
        <f t="shared" ref="B19:B27" si="5">SUM(C19:AZ19)</f>
        <v>1097480.8901646947</v>
      </c>
      <c r="C19" s="29">
        <v>0</v>
      </c>
      <c r="D19" s="29">
        <v>1097480.8901646947</v>
      </c>
      <c r="E19" s="29">
        <v>0</v>
      </c>
      <c r="F19" s="29">
        <v>0</v>
      </c>
      <c r="G19" s="29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</row>
    <row r="20" spans="1:52" x14ac:dyDescent="0.3">
      <c r="A20" s="27" t="s">
        <v>24</v>
      </c>
      <c r="B20" s="28">
        <f t="shared" si="5"/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</row>
    <row r="21" spans="1:52" x14ac:dyDescent="0.3">
      <c r="A21" s="27" t="s">
        <v>25</v>
      </c>
      <c r="B21" s="28">
        <f t="shared" si="5"/>
        <v>5016415.747550441</v>
      </c>
      <c r="C21" s="29">
        <v>0</v>
      </c>
      <c r="D21" s="29">
        <v>337614.8349207284</v>
      </c>
      <c r="E21" s="29">
        <v>499752.36302376125</v>
      </c>
      <c r="F21" s="29">
        <v>499752.36302376125</v>
      </c>
      <c r="G21" s="29">
        <v>499752.36302376125</v>
      </c>
      <c r="H21" s="30">
        <v>499752.36302376125</v>
      </c>
      <c r="I21" s="30">
        <v>225606.32733654539</v>
      </c>
      <c r="J21" s="30">
        <v>170777.12019910221</v>
      </c>
      <c r="K21" s="30">
        <v>170777.12019910221</v>
      </c>
      <c r="L21" s="30">
        <v>170777.12019910221</v>
      </c>
      <c r="M21" s="30">
        <v>170777.12019910221</v>
      </c>
      <c r="N21" s="30">
        <v>170777.12019910221</v>
      </c>
      <c r="O21" s="30">
        <v>170777.12019910221</v>
      </c>
      <c r="P21" s="30">
        <v>170777.12019910221</v>
      </c>
      <c r="Q21" s="30">
        <v>170777.12019910221</v>
      </c>
      <c r="R21" s="30">
        <v>170777.12019910221</v>
      </c>
      <c r="S21" s="30">
        <v>170777.12019910221</v>
      </c>
      <c r="T21" s="30">
        <v>115781.12526122658</v>
      </c>
      <c r="U21" s="30">
        <v>22797.991061652981</v>
      </c>
      <c r="V21" s="30">
        <v>22797.991061652981</v>
      </c>
      <c r="W21" s="30">
        <v>22797.991061652981</v>
      </c>
      <c r="X21" s="30">
        <v>22797.991061652981</v>
      </c>
      <c r="Y21" s="30">
        <v>22797.991061652981</v>
      </c>
      <c r="Z21" s="30">
        <v>22797.991061652981</v>
      </c>
      <c r="AA21" s="30">
        <v>22797.991061652981</v>
      </c>
      <c r="AB21" s="30">
        <v>22797.991061652981</v>
      </c>
      <c r="AC21" s="30">
        <v>22797.991061652981</v>
      </c>
      <c r="AD21" s="30">
        <v>22797.991061652981</v>
      </c>
      <c r="AE21" s="30">
        <v>22797.991061652981</v>
      </c>
      <c r="AF21" s="30">
        <v>22797.991061652981</v>
      </c>
      <c r="AG21" s="30">
        <v>22797.991061652981</v>
      </c>
      <c r="AH21" s="30">
        <v>22797.991061652981</v>
      </c>
      <c r="AI21" s="30">
        <v>22797.991061652981</v>
      </c>
      <c r="AJ21" s="30">
        <v>22797.991061652981</v>
      </c>
      <c r="AK21" s="30">
        <v>22797.991061652981</v>
      </c>
      <c r="AL21" s="30">
        <v>20240.388154339551</v>
      </c>
      <c r="AM21" s="30">
        <v>15916.183553102719</v>
      </c>
      <c r="AN21" s="30">
        <v>15916.183553102719</v>
      </c>
      <c r="AO21" s="30">
        <v>15916.183553102719</v>
      </c>
      <c r="AP21" s="30">
        <v>15916.183553102719</v>
      </c>
      <c r="AQ21" s="30">
        <v>15916.183553102719</v>
      </c>
      <c r="AR21" s="30">
        <v>15916.183553102719</v>
      </c>
      <c r="AS21" s="30">
        <v>15916.183553102719</v>
      </c>
      <c r="AT21" s="30">
        <v>15916.183553102719</v>
      </c>
      <c r="AU21" s="30">
        <v>15916.183553102719</v>
      </c>
      <c r="AV21" s="30">
        <v>15916.183553102719</v>
      </c>
      <c r="AW21" s="30">
        <v>15916.183553102719</v>
      </c>
      <c r="AX21" s="30">
        <v>15916.183553102719</v>
      </c>
      <c r="AY21" s="30">
        <v>15916.183553102719</v>
      </c>
      <c r="AZ21" s="30">
        <v>15916.183553102719</v>
      </c>
    </row>
    <row r="22" spans="1:52" x14ac:dyDescent="0.3">
      <c r="A22" s="27" t="s">
        <v>26</v>
      </c>
      <c r="B22" s="28">
        <f t="shared" si="5"/>
        <v>2534288.6739483266</v>
      </c>
      <c r="C22" s="29">
        <v>0</v>
      </c>
      <c r="D22" s="29">
        <v>134141.93092664401</v>
      </c>
      <c r="E22" s="29">
        <v>239846.27179457585</v>
      </c>
      <c r="F22" s="29">
        <v>212674.32825184695</v>
      </c>
      <c r="G22" s="29">
        <v>185526.45416655921</v>
      </c>
      <c r="H22" s="30">
        <v>158601.21845777988</v>
      </c>
      <c r="I22" s="30">
        <v>137911.7987260762</v>
      </c>
      <c r="J22" s="30">
        <v>128505.92622586922</v>
      </c>
      <c r="K22" s="30">
        <v>119491.29183030057</v>
      </c>
      <c r="L22" s="30">
        <v>110574.89627636124</v>
      </c>
      <c r="M22" s="30">
        <v>101687.87896580849</v>
      </c>
      <c r="N22" s="30">
        <v>92803.790467531857</v>
      </c>
      <c r="O22" s="30">
        <v>83919.701969255242</v>
      </c>
      <c r="P22" s="30">
        <v>75035.613470978613</v>
      </c>
      <c r="Q22" s="30">
        <v>66151.524972701984</v>
      </c>
      <c r="R22" s="30">
        <v>57267.436474425413</v>
      </c>
      <c r="S22" s="30">
        <v>48383.347976148827</v>
      </c>
      <c r="T22" s="30">
        <v>40166.235005216542</v>
      </c>
      <c r="U22" s="30">
        <v>36014.216931556606</v>
      </c>
      <c r="V22" s="30">
        <v>33344.478544906713</v>
      </c>
      <c r="W22" s="30">
        <v>30674.993981266754</v>
      </c>
      <c r="X22" s="30">
        <v>28325.155606583136</v>
      </c>
      <c r="Y22" s="30">
        <v>26722.97566402904</v>
      </c>
      <c r="Z22" s="30">
        <v>25657.174018864993</v>
      </c>
      <c r="AA22" s="30">
        <v>24699.738427917833</v>
      </c>
      <c r="AB22" s="30">
        <v>23742.302836970684</v>
      </c>
      <c r="AC22" s="30">
        <v>22784.867246023525</v>
      </c>
      <c r="AD22" s="30">
        <v>21827.43165507638</v>
      </c>
      <c r="AE22" s="30">
        <v>20869.99606412922</v>
      </c>
      <c r="AF22" s="30">
        <v>19912.560473182071</v>
      </c>
      <c r="AG22" s="30">
        <v>18955.124882234919</v>
      </c>
      <c r="AH22" s="30">
        <v>17997.68929128777</v>
      </c>
      <c r="AI22" s="30">
        <v>17040.253700340618</v>
      </c>
      <c r="AJ22" s="30">
        <v>16082.818109393465</v>
      </c>
      <c r="AK22" s="30">
        <v>15125.382518446313</v>
      </c>
      <c r="AL22" s="30">
        <v>14198.727292799051</v>
      </c>
      <c r="AM22" s="30">
        <v>13460.716841353988</v>
      </c>
      <c r="AN22" s="30">
        <v>12792.267923067948</v>
      </c>
      <c r="AO22" s="30">
        <v>12123.84408850384</v>
      </c>
      <c r="AP22" s="30">
        <v>11455.420253939734</v>
      </c>
      <c r="AQ22" s="30">
        <v>10786.99641937563</v>
      </c>
      <c r="AR22" s="30">
        <v>10118.572584811523</v>
      </c>
      <c r="AS22" s="30">
        <v>9450.1487502474192</v>
      </c>
      <c r="AT22" s="30">
        <v>8781.724915683315</v>
      </c>
      <c r="AU22" s="30">
        <v>8113.3010811192098</v>
      </c>
      <c r="AV22" s="30">
        <v>7444.8772465551065</v>
      </c>
      <c r="AW22" s="30">
        <v>6776.4534119909995</v>
      </c>
      <c r="AX22" s="30">
        <v>6108.0295774268943</v>
      </c>
      <c r="AY22" s="30">
        <v>5439.6057428627901</v>
      </c>
      <c r="AZ22" s="30">
        <v>4771.181908298684</v>
      </c>
    </row>
    <row r="23" spans="1:52" x14ac:dyDescent="0.3">
      <c r="A23" s="27" t="s">
        <v>27</v>
      </c>
      <c r="B23" s="28">
        <f t="shared" si="5"/>
        <v>81728.898506572645</v>
      </c>
      <c r="C23" s="29">
        <v>0</v>
      </c>
      <c r="D23" s="29">
        <v>4325.9761095404338</v>
      </c>
      <c r="E23" s="29">
        <v>7734.8613858337485</v>
      </c>
      <c r="F23" s="29">
        <v>6858.5866982425387</v>
      </c>
      <c r="G23" s="29">
        <v>5983.0882325018774</v>
      </c>
      <c r="H23" s="30">
        <v>5114.7696865013668</v>
      </c>
      <c r="I23" s="30">
        <v>4447.551503034565</v>
      </c>
      <c r="J23" s="30">
        <v>4144.2192083210657</v>
      </c>
      <c r="K23" s="30">
        <v>3853.5040474307903</v>
      </c>
      <c r="L23" s="30">
        <v>3565.9570150964541</v>
      </c>
      <c r="M23" s="30">
        <v>3279.3574089557965</v>
      </c>
      <c r="N23" s="30">
        <v>2992.852254802287</v>
      </c>
      <c r="O23" s="30">
        <v>2706.3471006487762</v>
      </c>
      <c r="P23" s="30">
        <v>2419.8419464952663</v>
      </c>
      <c r="Q23" s="30">
        <v>2133.3367923417568</v>
      </c>
      <c r="R23" s="30">
        <v>1846.831638188248</v>
      </c>
      <c r="S23" s="30">
        <v>1560.326484034739</v>
      </c>
      <c r="T23" s="30">
        <v>1295.3307876399494</v>
      </c>
      <c r="U23" s="30">
        <v>1161.4313359997657</v>
      </c>
      <c r="V23" s="30">
        <v>1075.3342864076722</v>
      </c>
      <c r="W23" s="30">
        <v>989.24542241622896</v>
      </c>
      <c r="X23" s="30">
        <v>913.46490695815339</v>
      </c>
      <c r="Y23" s="30">
        <v>861.79581209128344</v>
      </c>
      <c r="Z23" s="30">
        <v>827.42451280672265</v>
      </c>
      <c r="AA23" s="30">
        <v>796.54793704663393</v>
      </c>
      <c r="AB23" s="30">
        <v>765.67136128654522</v>
      </c>
      <c r="AC23" s="30">
        <v>734.79478552645651</v>
      </c>
      <c r="AD23" s="30">
        <v>703.91820976636768</v>
      </c>
      <c r="AE23" s="30">
        <v>673.04163400627897</v>
      </c>
      <c r="AF23" s="30">
        <v>642.16505824619048</v>
      </c>
      <c r="AG23" s="30">
        <v>611.28848248610166</v>
      </c>
      <c r="AH23" s="30">
        <v>580.41190672601294</v>
      </c>
      <c r="AI23" s="30">
        <v>549.53533096592423</v>
      </c>
      <c r="AJ23" s="30">
        <v>518.65875520583575</v>
      </c>
      <c r="AK23" s="30">
        <v>487.78217944574698</v>
      </c>
      <c r="AL23" s="30">
        <v>457.89824725363451</v>
      </c>
      <c r="AM23" s="30">
        <v>434.09796676349919</v>
      </c>
      <c r="AN23" s="30">
        <v>412.54099325806419</v>
      </c>
      <c r="AO23" s="30">
        <v>390.98482868374475</v>
      </c>
      <c r="AP23" s="30">
        <v>369.42866410942531</v>
      </c>
      <c r="AQ23" s="30">
        <v>347.87249953510593</v>
      </c>
      <c r="AR23" s="30">
        <v>326.31633496078649</v>
      </c>
      <c r="AS23" s="30">
        <v>304.76017038646705</v>
      </c>
      <c r="AT23" s="30">
        <v>283.20400581214767</v>
      </c>
      <c r="AU23" s="30">
        <v>261.64784123782829</v>
      </c>
      <c r="AV23" s="30">
        <v>240.09167666350879</v>
      </c>
      <c r="AW23" s="30">
        <v>218.53551208918941</v>
      </c>
      <c r="AX23" s="30">
        <v>196.97934751486997</v>
      </c>
      <c r="AY23" s="30">
        <v>175.42318294055056</v>
      </c>
      <c r="AZ23" s="30">
        <v>153.86701836623112</v>
      </c>
    </row>
    <row r="24" spans="1:52" x14ac:dyDescent="0.3">
      <c r="A24" s="27" t="s">
        <v>28</v>
      </c>
      <c r="B24" s="28">
        <f t="shared" si="5"/>
        <v>992393.32929370785</v>
      </c>
      <c r="C24" s="29">
        <v>0</v>
      </c>
      <c r="D24" s="29">
        <v>52528.174394111338</v>
      </c>
      <c r="E24" s="29">
        <v>93920.571334943321</v>
      </c>
      <c r="F24" s="29">
        <v>83280.404019773749</v>
      </c>
      <c r="G24" s="29">
        <v>72649.661980126228</v>
      </c>
      <c r="H24" s="30">
        <v>62106.102131664302</v>
      </c>
      <c r="I24" s="30">
        <v>54004.403876148608</v>
      </c>
      <c r="J24" s="30">
        <v>50321.190822581964</v>
      </c>
      <c r="K24" s="30">
        <v>46791.181344124925</v>
      </c>
      <c r="L24" s="30">
        <v>43299.640873603974</v>
      </c>
      <c r="M24" s="30">
        <v>39819.604527716845</v>
      </c>
      <c r="N24" s="30">
        <v>36340.715065290729</v>
      </c>
      <c r="O24" s="30">
        <v>32861.825602864621</v>
      </c>
      <c r="P24" s="30">
        <v>29382.936140438513</v>
      </c>
      <c r="Q24" s="30">
        <v>25904.046678012401</v>
      </c>
      <c r="R24" s="30">
        <v>22425.157215586307</v>
      </c>
      <c r="S24" s="30">
        <v>18946.267753160206</v>
      </c>
      <c r="T24" s="30">
        <v>15728.556928725429</v>
      </c>
      <c r="U24" s="30">
        <v>14102.682543631185</v>
      </c>
      <c r="V24" s="30">
        <v>13057.248930205064</v>
      </c>
      <c r="W24" s="30">
        <v>12011.914710452776</v>
      </c>
      <c r="X24" s="30">
        <v>11091.749635366334</v>
      </c>
      <c r="Y24" s="30">
        <v>10464.357537669066</v>
      </c>
      <c r="Z24" s="30">
        <v>10047.003960752667</v>
      </c>
      <c r="AA24" s="30">
        <v>9672.0850718937909</v>
      </c>
      <c r="AB24" s="30">
        <v>9297.1661830349167</v>
      </c>
      <c r="AC24" s="30">
        <v>8922.2472941760443</v>
      </c>
      <c r="AD24" s="30">
        <v>8547.3284053171701</v>
      </c>
      <c r="AE24" s="30">
        <v>8172.4095164582968</v>
      </c>
      <c r="AF24" s="30">
        <v>7797.4906275994226</v>
      </c>
      <c r="AG24" s="30">
        <v>7422.5717387405512</v>
      </c>
      <c r="AH24" s="30">
        <v>7047.6528498816779</v>
      </c>
      <c r="AI24" s="30">
        <v>6672.7339610228073</v>
      </c>
      <c r="AJ24" s="30">
        <v>6297.815072163934</v>
      </c>
      <c r="AK24" s="30">
        <v>5922.8961833050616</v>
      </c>
      <c r="AL24" s="30">
        <v>5560.0304711465533</v>
      </c>
      <c r="AM24" s="30">
        <v>5271.0355131167453</v>
      </c>
      <c r="AN24" s="30">
        <v>5009.2799150667524</v>
      </c>
      <c r="AO24" s="30">
        <v>4747.5341394646075</v>
      </c>
      <c r="AP24" s="30">
        <v>4485.7883638624598</v>
      </c>
      <c r="AQ24" s="30">
        <v>4224.0425882603149</v>
      </c>
      <c r="AR24" s="30">
        <v>3962.2968126581682</v>
      </c>
      <c r="AS24" s="30">
        <v>3700.5510370560223</v>
      </c>
      <c r="AT24" s="30">
        <v>3438.8052614538756</v>
      </c>
      <c r="AU24" s="30">
        <v>3177.0594858517302</v>
      </c>
      <c r="AV24" s="30">
        <v>2915.3137102495839</v>
      </c>
      <c r="AW24" s="30">
        <v>2653.5679346474381</v>
      </c>
      <c r="AX24" s="30">
        <v>2391.8221590452913</v>
      </c>
      <c r="AY24" s="30">
        <v>2130.0763834431455</v>
      </c>
      <c r="AZ24" s="30">
        <v>1868.3306078409996</v>
      </c>
    </row>
    <row r="25" spans="1:52" x14ac:dyDescent="0.3">
      <c r="A25" s="27" t="s">
        <v>29</v>
      </c>
      <c r="B25" s="28">
        <f t="shared" si="5"/>
        <v>697709.0559431666</v>
      </c>
      <c r="C25" s="29">
        <v>-354153.78237060667</v>
      </c>
      <c r="D25" s="29">
        <v>43795.407213120423</v>
      </c>
      <c r="E25" s="29">
        <v>170287.07844708435</v>
      </c>
      <c r="F25" s="29">
        <v>143390.38631582601</v>
      </c>
      <c r="G25" s="29">
        <v>137334.51931980383</v>
      </c>
      <c r="H25" s="30">
        <v>129892.37898402367</v>
      </c>
      <c r="I25" s="30">
        <v>29387.380590794623</v>
      </c>
      <c r="J25" s="30">
        <v>35621.838730979856</v>
      </c>
      <c r="K25" s="30">
        <v>33146.020622247743</v>
      </c>
      <c r="L25" s="30">
        <v>30684.032558935596</v>
      </c>
      <c r="M25" s="30">
        <v>28229.327414518481</v>
      </c>
      <c r="N25" s="30">
        <v>25775.703485255184</v>
      </c>
      <c r="O25" s="30">
        <v>23323.064268949402</v>
      </c>
      <c r="P25" s="30">
        <v>20871.419425426408</v>
      </c>
      <c r="Q25" s="30">
        <v>18420.700670570808</v>
      </c>
      <c r="R25" s="30">
        <v>15970.846317861255</v>
      </c>
      <c r="S25" s="30">
        <v>13521.798739092976</v>
      </c>
      <c r="T25" s="30">
        <v>3592.0200120280456</v>
      </c>
      <c r="U25" s="30">
        <v>8121.5839797131666</v>
      </c>
      <c r="V25" s="30">
        <v>9156.8463221844759</v>
      </c>
      <c r="W25" s="30">
        <v>8377.5850609389836</v>
      </c>
      <c r="X25" s="30">
        <v>7745.0889153211892</v>
      </c>
      <c r="Y25" s="30">
        <v>7330.9819450609793</v>
      </c>
      <c r="Z25" s="30">
        <v>7056.399871218885</v>
      </c>
      <c r="AA25" s="30">
        <v>6796.9577348891034</v>
      </c>
      <c r="AB25" s="30">
        <v>6534.1552204550371</v>
      </c>
      <c r="AC25" s="30">
        <v>6271.4416200163059</v>
      </c>
      <c r="AD25" s="30">
        <v>6008.725666955841</v>
      </c>
      <c r="AE25" s="30">
        <v>5746.0097761446177</v>
      </c>
      <c r="AF25" s="30">
        <v>5483.2938836863132</v>
      </c>
      <c r="AG25" s="30">
        <v>5220.5779912715852</v>
      </c>
      <c r="AH25" s="30">
        <v>5764.0499174003144</v>
      </c>
      <c r="AI25" s="30">
        <v>5753.3154749500145</v>
      </c>
      <c r="AJ25" s="30">
        <v>4677.7444554987424</v>
      </c>
      <c r="AK25" s="30">
        <v>4163.2235269069997</v>
      </c>
      <c r="AL25" s="30">
        <v>3243.6857479776113</v>
      </c>
      <c r="AM25" s="30">
        <v>3664.6291963820963</v>
      </c>
      <c r="AN25" s="30">
        <v>3524.7912509688731</v>
      </c>
      <c r="AO25" s="30">
        <v>3340.2265719135698</v>
      </c>
      <c r="AP25" s="30">
        <v>3156.8446557033631</v>
      </c>
      <c r="AQ25" s="30">
        <v>2973.4314441547072</v>
      </c>
      <c r="AR25" s="30">
        <v>2790.0190606657188</v>
      </c>
      <c r="AS25" s="30">
        <v>2606.6066552666684</v>
      </c>
      <c r="AT25" s="30">
        <v>2423.1942504473477</v>
      </c>
      <c r="AU25" s="30">
        <v>2239.781845612687</v>
      </c>
      <c r="AV25" s="30">
        <v>2056.3694407784324</v>
      </c>
      <c r="AW25" s="30">
        <v>1872.9570359441689</v>
      </c>
      <c r="AX25" s="30">
        <v>1689.544631109904</v>
      </c>
      <c r="AY25" s="30">
        <v>1506.1322262756389</v>
      </c>
      <c r="AZ25" s="30">
        <v>1322.7198214413743</v>
      </c>
    </row>
    <row r="26" spans="1:52" x14ac:dyDescent="0.3">
      <c r="A26" s="27" t="s">
        <v>30</v>
      </c>
      <c r="B26" s="28">
        <f t="shared" si="5"/>
        <v>311887.52647515858</v>
      </c>
      <c r="C26" s="29">
        <v>-149081.87791219828</v>
      </c>
      <c r="D26" s="29">
        <v>3248.7672627399925</v>
      </c>
      <c r="E26" s="29">
        <v>69495.588287946797</v>
      </c>
      <c r="F26" s="29">
        <v>62607.833335406598</v>
      </c>
      <c r="G26" s="29">
        <v>60961.856044097047</v>
      </c>
      <c r="H26" s="30">
        <v>59112.809839632493</v>
      </c>
      <c r="I26" s="30">
        <v>17453.154693176508</v>
      </c>
      <c r="J26" s="30">
        <v>17354.102047979992</v>
      </c>
      <c r="K26" s="30">
        <v>17246.60702639302</v>
      </c>
      <c r="L26" s="30">
        <v>17081.289971953072</v>
      </c>
      <c r="M26" s="30">
        <v>16855.222862351675</v>
      </c>
      <c r="N26" s="30">
        <v>16569.449861761354</v>
      </c>
      <c r="O26" s="30">
        <v>16227.675366546058</v>
      </c>
      <c r="P26" s="30">
        <v>15833.64011241252</v>
      </c>
      <c r="Q26" s="30">
        <v>15390.827956728515</v>
      </c>
      <c r="R26" s="30">
        <v>14902.490698043426</v>
      </c>
      <c r="S26" s="30">
        <v>14371.663343088705</v>
      </c>
      <c r="T26" s="30">
        <v>5508.0025057729517</v>
      </c>
      <c r="U26" s="30">
        <v>-1309.2392935160271</v>
      </c>
      <c r="V26" s="30">
        <v>-1476.0873205995388</v>
      </c>
      <c r="W26" s="30">
        <v>-1818.8685694989674</v>
      </c>
      <c r="X26" s="30">
        <v>-2115.4211903426899</v>
      </c>
      <c r="Y26" s="30">
        <v>-2315.955757125289</v>
      </c>
      <c r="Z26" s="30">
        <v>-2449.2689905795414</v>
      </c>
      <c r="AA26" s="30">
        <v>-2570.2666654242917</v>
      </c>
      <c r="AB26" s="30">
        <v>-2691.590204051859</v>
      </c>
      <c r="AC26" s="30">
        <v>-2812.9051204797947</v>
      </c>
      <c r="AD26" s="30">
        <v>-2934.2202650469981</v>
      </c>
      <c r="AE26" s="30">
        <v>-3055.5354035777518</v>
      </c>
      <c r="AF26" s="30">
        <v>-3176.8505422682206</v>
      </c>
      <c r="AG26" s="30">
        <v>-3298.1656809544738</v>
      </c>
      <c r="AH26" s="30">
        <v>-386.67902606826789</v>
      </c>
      <c r="AI26" s="30">
        <v>3472.7378453550014</v>
      </c>
      <c r="AJ26" s="30">
        <v>4274.2711436450099</v>
      </c>
      <c r="AK26" s="30">
        <v>4128.537877273322</v>
      </c>
      <c r="AL26" s="30">
        <v>3490.6312540672739</v>
      </c>
      <c r="AM26" s="30">
        <v>3246.2104827688058</v>
      </c>
      <c r="AN26" s="30">
        <v>3165.7385705168363</v>
      </c>
      <c r="AO26" s="30">
        <v>3080.9319123857204</v>
      </c>
      <c r="AP26" s="30">
        <v>2996.2399495546333</v>
      </c>
      <c r="AQ26" s="30">
        <v>2911.5449519408357</v>
      </c>
      <c r="AR26" s="30">
        <v>2826.8500346259348</v>
      </c>
      <c r="AS26" s="30">
        <v>2742.1551151863641</v>
      </c>
      <c r="AT26" s="30">
        <v>2657.4601958030107</v>
      </c>
      <c r="AU26" s="30">
        <v>2572.7652764181707</v>
      </c>
      <c r="AV26" s="30">
        <v>2488.070357033369</v>
      </c>
      <c r="AW26" s="30">
        <v>2403.3754376485667</v>
      </c>
      <c r="AX26" s="30">
        <v>2318.6805182637645</v>
      </c>
      <c r="AY26" s="30">
        <v>2233.9855988789623</v>
      </c>
      <c r="AZ26" s="30">
        <v>2149.2906794941596</v>
      </c>
    </row>
    <row r="27" spans="1:52" x14ac:dyDescent="0.3">
      <c r="A27" s="27" t="s">
        <v>31</v>
      </c>
      <c r="B27" s="31">
        <f t="shared" si="5"/>
        <v>699854.13230269856</v>
      </c>
      <c r="C27" s="32">
        <v>0</v>
      </c>
      <c r="D27" s="32">
        <v>0</v>
      </c>
      <c r="E27" s="32">
        <v>29175.86962386575</v>
      </c>
      <c r="F27" s="32">
        <v>61147.282499038258</v>
      </c>
      <c r="G27" s="32">
        <v>60091.255748166004</v>
      </c>
      <c r="H27" s="33">
        <v>52420.608058397789</v>
      </c>
      <c r="I27" s="33">
        <v>44812.866972036296</v>
      </c>
      <c r="J27" s="33">
        <v>39308.657657046802</v>
      </c>
      <c r="K27" s="33">
        <v>36309.424562278342</v>
      </c>
      <c r="L27" s="33">
        <v>33762.334345076153</v>
      </c>
      <c r="M27" s="33">
        <v>31243.00156999343</v>
      </c>
      <c r="N27" s="33">
        <v>28731.96963475013</v>
      </c>
      <c r="O27" s="33">
        <v>26221.765237127242</v>
      </c>
      <c r="P27" s="33">
        <v>23711.560839504345</v>
      </c>
      <c r="Q27" s="33">
        <v>21201.356441881457</v>
      </c>
      <c r="R27" s="33">
        <v>18691.152044258568</v>
      </c>
      <c r="S27" s="33">
        <v>16180.947646635681</v>
      </c>
      <c r="T27" s="33">
        <v>13670.743249012801</v>
      </c>
      <c r="U27" s="33">
        <v>11485.130407699633</v>
      </c>
      <c r="V27" s="33">
        <v>10176.626939282454</v>
      </c>
      <c r="W27" s="33">
        <v>9421.5019015292091</v>
      </c>
      <c r="X27" s="33">
        <v>8667.2374778536287</v>
      </c>
      <c r="Y27" s="33">
        <v>8003.2892716895321</v>
      </c>
      <c r="Z27" s="33">
        <v>7550.5923925034876</v>
      </c>
      <c r="AA27" s="33">
        <v>7249.4495147391035</v>
      </c>
      <c r="AB27" s="33">
        <v>6978.9255289298162</v>
      </c>
      <c r="AC27" s="33">
        <v>6708.4015431205316</v>
      </c>
      <c r="AD27" s="33">
        <v>6437.8775573112471</v>
      </c>
      <c r="AE27" s="33">
        <v>6167.3535715019625</v>
      </c>
      <c r="AF27" s="33">
        <v>5896.8295856926761</v>
      </c>
      <c r="AG27" s="33">
        <v>5626.3055998833916</v>
      </c>
      <c r="AH27" s="33">
        <v>5355.781614074107</v>
      </c>
      <c r="AI27" s="33">
        <v>5085.2576282648215</v>
      </c>
      <c r="AJ27" s="33">
        <v>4814.7336424555388</v>
      </c>
      <c r="AK27" s="33">
        <v>4544.2096566462551</v>
      </c>
      <c r="AL27" s="33">
        <v>4273.6856708369705</v>
      </c>
      <c r="AM27" s="33">
        <v>4018.1759359993075</v>
      </c>
      <c r="AN27" s="33">
        <v>3803.4113724596896</v>
      </c>
      <c r="AO27" s="33">
        <v>3614.4627782900279</v>
      </c>
      <c r="AP27" s="33">
        <v>3425.5992331639013</v>
      </c>
      <c r="AQ27" s="33">
        <v>3236.7356880377752</v>
      </c>
      <c r="AR27" s="33">
        <v>3047.8721429116467</v>
      </c>
      <c r="AS27" s="33">
        <v>2859.0085977855206</v>
      </c>
      <c r="AT27" s="33">
        <v>2670.1450526593935</v>
      </c>
      <c r="AU27" s="33">
        <v>2481.2815075332664</v>
      </c>
      <c r="AV27" s="33">
        <v>2292.4179624071394</v>
      </c>
      <c r="AW27" s="33">
        <v>2103.5544172810119</v>
      </c>
      <c r="AX27" s="33">
        <v>1914.6908721548862</v>
      </c>
      <c r="AY27" s="33">
        <v>1725.8273270287589</v>
      </c>
      <c r="AZ27" s="33">
        <v>1536.9637819026314</v>
      </c>
    </row>
    <row r="28" spans="1:52" x14ac:dyDescent="0.3">
      <c r="A28" s="34" t="s">
        <v>43</v>
      </c>
      <c r="B28" s="30">
        <f>SUM(B18:B27)</f>
        <v>11850384.00974153</v>
      </c>
      <c r="C28" s="30">
        <f>SUM(C18:C27)</f>
        <v>-520151.70759518095</v>
      </c>
      <c r="D28" s="30">
        <f t="shared" ref="D28:AZ28" si="6">SUM(D18:D27)</f>
        <v>1734102.415108901</v>
      </c>
      <c r="E28" s="30">
        <f t="shared" si="6"/>
        <v>1149418.6769853192</v>
      </c>
      <c r="F28" s="30">
        <f t="shared" si="6"/>
        <v>1107555.6681838669</v>
      </c>
      <c r="G28" s="30">
        <f t="shared" si="6"/>
        <v>1058507.8924295653</v>
      </c>
      <c r="H28" s="30">
        <f t="shared" si="6"/>
        <v>1001280.7378848039</v>
      </c>
      <c r="I28" s="30">
        <f t="shared" si="6"/>
        <v>532595.71664176497</v>
      </c>
      <c r="J28" s="30">
        <f t="shared" si="6"/>
        <v>462666.04885651503</v>
      </c>
      <c r="K28" s="30">
        <f t="shared" si="6"/>
        <v>443562.72078510089</v>
      </c>
      <c r="L28" s="30">
        <f t="shared" si="6"/>
        <v>425026.40057905833</v>
      </c>
      <c r="M28" s="30">
        <f t="shared" si="6"/>
        <v>406506.80030582717</v>
      </c>
      <c r="N28" s="30">
        <f t="shared" si="6"/>
        <v>387939.32511445147</v>
      </c>
      <c r="O28" s="30">
        <f t="shared" si="6"/>
        <v>369315.63973262213</v>
      </c>
      <c r="P28" s="30">
        <f t="shared" si="6"/>
        <v>350638.77602492238</v>
      </c>
      <c r="Q28" s="30">
        <f t="shared" si="6"/>
        <v>331912.27694571111</v>
      </c>
      <c r="R28" s="30">
        <f t="shared" si="6"/>
        <v>313139.45157974918</v>
      </c>
      <c r="S28" s="30">
        <f t="shared" si="6"/>
        <v>294323.38834456581</v>
      </c>
      <c r="T28" s="30">
        <f t="shared" si="6"/>
        <v>203042.05900325708</v>
      </c>
      <c r="U28" s="30">
        <f t="shared" si="6"/>
        <v>95818.805451067135</v>
      </c>
      <c r="V28" s="30">
        <f t="shared" si="6"/>
        <v>91419.269112651818</v>
      </c>
      <c r="W28" s="30">
        <f t="shared" si="6"/>
        <v>85529.434545505545</v>
      </c>
      <c r="X28" s="30">
        <f t="shared" si="6"/>
        <v>80312.781146512149</v>
      </c>
      <c r="Y28" s="30">
        <f t="shared" si="6"/>
        <v>76620.189160802547</v>
      </c>
      <c r="Z28" s="30">
        <f t="shared" si="6"/>
        <v>74153.380376393441</v>
      </c>
      <c r="AA28" s="30">
        <f t="shared" si="6"/>
        <v>72032.306903155681</v>
      </c>
      <c r="AB28" s="30">
        <f t="shared" si="6"/>
        <v>69939.170512098033</v>
      </c>
      <c r="AC28" s="30">
        <f t="shared" si="6"/>
        <v>67846.135294771419</v>
      </c>
      <c r="AD28" s="30">
        <f t="shared" si="6"/>
        <v>65753.097400436367</v>
      </c>
      <c r="AE28" s="30">
        <f t="shared" si="6"/>
        <v>63660.059576933643</v>
      </c>
      <c r="AF28" s="30">
        <f t="shared" si="6"/>
        <v>61567.021751556749</v>
      </c>
      <c r="AG28" s="30">
        <f t="shared" si="6"/>
        <v>59473.983926229441</v>
      </c>
      <c r="AH28" s="30">
        <f t="shared" si="6"/>
        <v>61363.107826964544</v>
      </c>
      <c r="AI28" s="30">
        <f t="shared" si="6"/>
        <v>63660.639198516539</v>
      </c>
      <c r="AJ28" s="30">
        <f t="shared" si="6"/>
        <v>61681.696797564029</v>
      </c>
      <c r="AK28" s="30">
        <f t="shared" si="6"/>
        <v>59302.134281595871</v>
      </c>
      <c r="AL28" s="30">
        <f t="shared" si="6"/>
        <v>53384.395493847609</v>
      </c>
      <c r="AM28" s="30">
        <f t="shared" si="6"/>
        <v>47726.995581010066</v>
      </c>
      <c r="AN28" s="30">
        <f t="shared" si="6"/>
        <v>46288.438709726033</v>
      </c>
      <c r="AO28" s="30">
        <f t="shared" si="6"/>
        <v>44825.806452244622</v>
      </c>
      <c r="AP28" s="30">
        <f t="shared" si="6"/>
        <v>43364.608261475798</v>
      </c>
      <c r="AQ28" s="30">
        <f t="shared" si="6"/>
        <v>41903.374460270825</v>
      </c>
      <c r="AR28" s="30">
        <f t="shared" si="6"/>
        <v>40442.141601300915</v>
      </c>
      <c r="AS28" s="30">
        <f t="shared" si="6"/>
        <v>38980.908717399929</v>
      </c>
      <c r="AT28" s="30">
        <f t="shared" si="6"/>
        <v>37519.675834158603</v>
      </c>
      <c r="AU28" s="30">
        <f t="shared" si="6"/>
        <v>36058.442950899822</v>
      </c>
      <c r="AV28" s="30">
        <f t="shared" si="6"/>
        <v>34597.210067641507</v>
      </c>
      <c r="AW28" s="30">
        <f t="shared" si="6"/>
        <v>33135.977184383177</v>
      </c>
      <c r="AX28" s="30">
        <f t="shared" si="6"/>
        <v>31674.744301124847</v>
      </c>
      <c r="AY28" s="30">
        <f t="shared" si="6"/>
        <v>30213.511417866521</v>
      </c>
      <c r="AZ28" s="30">
        <f t="shared" si="6"/>
        <v>28752.278534608187</v>
      </c>
    </row>
    <row r="30" spans="1:52" x14ac:dyDescent="0.3">
      <c r="A30" s="17" t="s">
        <v>44</v>
      </c>
      <c r="B30" s="17" t="s">
        <v>3</v>
      </c>
      <c r="C30" s="26">
        <v>2018</v>
      </c>
      <c r="D30" s="26">
        <v>2019</v>
      </c>
      <c r="E30" s="26">
        <v>2020</v>
      </c>
      <c r="F30" s="26">
        <v>2021</v>
      </c>
      <c r="G30" s="26">
        <v>2022</v>
      </c>
      <c r="H30" s="26">
        <v>2023</v>
      </c>
      <c r="I30" s="26">
        <v>2024</v>
      </c>
      <c r="J30" s="26">
        <v>2025</v>
      </c>
      <c r="K30" s="26">
        <v>2026</v>
      </c>
      <c r="L30" s="26">
        <v>2027</v>
      </c>
      <c r="M30" s="26">
        <v>2028</v>
      </c>
      <c r="N30" s="26">
        <v>2029</v>
      </c>
      <c r="O30" s="26">
        <v>2030</v>
      </c>
      <c r="P30" s="26">
        <v>2031</v>
      </c>
      <c r="Q30" s="26">
        <v>2032</v>
      </c>
      <c r="R30" s="26">
        <v>2033</v>
      </c>
      <c r="S30" s="26">
        <v>2034</v>
      </c>
      <c r="T30" s="26">
        <v>2035</v>
      </c>
      <c r="U30" s="26">
        <v>2036</v>
      </c>
      <c r="V30" s="26">
        <v>2037</v>
      </c>
      <c r="W30" s="26">
        <v>2038</v>
      </c>
      <c r="X30" s="26">
        <v>2039</v>
      </c>
      <c r="Y30" s="26">
        <v>2040</v>
      </c>
      <c r="Z30" s="26">
        <v>2041</v>
      </c>
      <c r="AA30" s="26">
        <v>2042</v>
      </c>
      <c r="AB30" s="26">
        <v>2043</v>
      </c>
      <c r="AC30" s="26">
        <v>2044</v>
      </c>
      <c r="AD30" s="26">
        <v>2045</v>
      </c>
      <c r="AE30" s="26">
        <v>2046</v>
      </c>
      <c r="AF30" s="26">
        <v>2047</v>
      </c>
      <c r="AG30" s="26">
        <v>2048</v>
      </c>
      <c r="AH30" s="26">
        <v>2049</v>
      </c>
      <c r="AI30" s="26">
        <v>2050</v>
      </c>
      <c r="AJ30" s="26">
        <v>2051</v>
      </c>
      <c r="AK30" s="26">
        <v>2052</v>
      </c>
      <c r="AL30" s="26">
        <v>2053</v>
      </c>
      <c r="AM30" s="26">
        <v>2054</v>
      </c>
      <c r="AN30" s="26">
        <v>2055</v>
      </c>
      <c r="AO30" s="26">
        <v>2056</v>
      </c>
      <c r="AP30" s="26">
        <v>2057</v>
      </c>
      <c r="AQ30" s="26">
        <v>2058</v>
      </c>
      <c r="AR30" s="26">
        <v>2059</v>
      </c>
      <c r="AS30" s="26">
        <v>2060</v>
      </c>
      <c r="AT30" s="26">
        <v>2061</v>
      </c>
      <c r="AU30" s="26">
        <v>2062</v>
      </c>
      <c r="AV30" s="26">
        <v>2063</v>
      </c>
      <c r="AW30" s="26">
        <v>2064</v>
      </c>
      <c r="AX30" s="26">
        <v>2065</v>
      </c>
      <c r="AY30" s="26">
        <v>2066</v>
      </c>
      <c r="AZ30" s="26">
        <v>2067</v>
      </c>
    </row>
    <row r="31" spans="1:52" x14ac:dyDescent="0.3">
      <c r="A31" s="27" t="s">
        <v>22</v>
      </c>
      <c r="B31" s="28">
        <f>SUM(C31:AZ31)</f>
        <v>82546.500834652135</v>
      </c>
      <c r="C31" s="29">
        <v>0</v>
      </c>
      <c r="D31" s="29">
        <v>82546.500834652135</v>
      </c>
      <c r="E31" s="29">
        <v>0</v>
      </c>
      <c r="F31" s="29">
        <v>0</v>
      </c>
      <c r="G31" s="29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</row>
    <row r="32" spans="1:52" x14ac:dyDescent="0.3">
      <c r="A32" s="27" t="s">
        <v>23</v>
      </c>
      <c r="B32" s="28">
        <f t="shared" ref="B32:B40" si="7">SUM(C32:AZ32)</f>
        <v>2213386.0462460099</v>
      </c>
      <c r="C32" s="29">
        <v>0</v>
      </c>
      <c r="D32" s="29">
        <v>2213386.0462460099</v>
      </c>
      <c r="E32" s="29">
        <v>0</v>
      </c>
      <c r="F32" s="29">
        <v>0</v>
      </c>
      <c r="G32" s="29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</row>
    <row r="33" spans="1:52" x14ac:dyDescent="0.3">
      <c r="A33" s="27" t="s">
        <v>24</v>
      </c>
      <c r="B33" s="28">
        <f t="shared" si="7"/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</row>
    <row r="34" spans="1:52" x14ac:dyDescent="0.3">
      <c r="A34" s="27" t="s">
        <v>25</v>
      </c>
      <c r="B34" s="28">
        <f t="shared" si="7"/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</row>
    <row r="35" spans="1:52" x14ac:dyDescent="0.3">
      <c r="A35" s="27" t="s">
        <v>26</v>
      </c>
      <c r="B35" s="28">
        <f t="shared" si="7"/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</row>
    <row r="36" spans="1:52" x14ac:dyDescent="0.3">
      <c r="A36" s="27" t="s">
        <v>27</v>
      </c>
      <c r="B36" s="28">
        <f t="shared" si="7"/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</row>
    <row r="37" spans="1:52" x14ac:dyDescent="0.3">
      <c r="A37" s="27" t="s">
        <v>28</v>
      </c>
      <c r="B37" s="28">
        <f t="shared" si="7"/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</row>
    <row r="38" spans="1:52" x14ac:dyDescent="0.3">
      <c r="A38" s="27" t="s">
        <v>29</v>
      </c>
      <c r="B38" s="28">
        <f t="shared" si="7"/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</row>
    <row r="39" spans="1:52" x14ac:dyDescent="0.3">
      <c r="A39" s="27" t="s">
        <v>30</v>
      </c>
      <c r="B39" s="28">
        <f t="shared" si="7"/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</row>
    <row r="40" spans="1:52" x14ac:dyDescent="0.3">
      <c r="A40" s="27" t="s">
        <v>31</v>
      </c>
      <c r="B40" s="31">
        <f t="shared" si="7"/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</v>
      </c>
      <c r="AW40" s="33">
        <v>0</v>
      </c>
      <c r="AX40" s="33">
        <v>0</v>
      </c>
      <c r="AY40" s="33">
        <v>0</v>
      </c>
      <c r="AZ40" s="33">
        <v>0</v>
      </c>
    </row>
    <row r="41" spans="1:52" x14ac:dyDescent="0.3">
      <c r="A41" s="34" t="s">
        <v>45</v>
      </c>
      <c r="B41" s="30">
        <f>SUM(B31:B40)</f>
        <v>2295932.5470806621</v>
      </c>
      <c r="C41" s="30">
        <f>SUM(C31:C40)</f>
        <v>0</v>
      </c>
      <c r="D41" s="30">
        <f t="shared" ref="D41:AZ41" si="8">SUM(D31:D40)</f>
        <v>2295932.5470806621</v>
      </c>
      <c r="E41" s="30">
        <f t="shared" si="8"/>
        <v>0</v>
      </c>
      <c r="F41" s="30">
        <f t="shared" si="8"/>
        <v>0</v>
      </c>
      <c r="G41" s="30">
        <f t="shared" si="8"/>
        <v>0</v>
      </c>
      <c r="H41" s="30">
        <f t="shared" si="8"/>
        <v>0</v>
      </c>
      <c r="I41" s="30">
        <f t="shared" si="8"/>
        <v>0</v>
      </c>
      <c r="J41" s="30">
        <f t="shared" si="8"/>
        <v>0</v>
      </c>
      <c r="K41" s="30">
        <f t="shared" si="8"/>
        <v>0</v>
      </c>
      <c r="L41" s="30">
        <f t="shared" si="8"/>
        <v>0</v>
      </c>
      <c r="M41" s="30">
        <f t="shared" si="8"/>
        <v>0</v>
      </c>
      <c r="N41" s="30">
        <f t="shared" si="8"/>
        <v>0</v>
      </c>
      <c r="O41" s="30">
        <f t="shared" si="8"/>
        <v>0</v>
      </c>
      <c r="P41" s="30">
        <f t="shared" si="8"/>
        <v>0</v>
      </c>
      <c r="Q41" s="30">
        <f t="shared" si="8"/>
        <v>0</v>
      </c>
      <c r="R41" s="30">
        <f t="shared" si="8"/>
        <v>0</v>
      </c>
      <c r="S41" s="30">
        <f t="shared" si="8"/>
        <v>0</v>
      </c>
      <c r="T41" s="30">
        <f t="shared" si="8"/>
        <v>0</v>
      </c>
      <c r="U41" s="30">
        <f t="shared" si="8"/>
        <v>0</v>
      </c>
      <c r="V41" s="30">
        <f t="shared" si="8"/>
        <v>0</v>
      </c>
      <c r="W41" s="30">
        <f t="shared" si="8"/>
        <v>0</v>
      </c>
      <c r="X41" s="30">
        <f t="shared" si="8"/>
        <v>0</v>
      </c>
      <c r="Y41" s="30">
        <f t="shared" si="8"/>
        <v>0</v>
      </c>
      <c r="Z41" s="30">
        <f t="shared" si="8"/>
        <v>0</v>
      </c>
      <c r="AA41" s="30">
        <f t="shared" si="8"/>
        <v>0</v>
      </c>
      <c r="AB41" s="30">
        <f t="shared" si="8"/>
        <v>0</v>
      </c>
      <c r="AC41" s="30">
        <f t="shared" si="8"/>
        <v>0</v>
      </c>
      <c r="AD41" s="30">
        <f t="shared" si="8"/>
        <v>0</v>
      </c>
      <c r="AE41" s="30">
        <f t="shared" si="8"/>
        <v>0</v>
      </c>
      <c r="AF41" s="30">
        <f t="shared" si="8"/>
        <v>0</v>
      </c>
      <c r="AG41" s="30">
        <f t="shared" si="8"/>
        <v>0</v>
      </c>
      <c r="AH41" s="30">
        <f t="shared" si="8"/>
        <v>0</v>
      </c>
      <c r="AI41" s="30">
        <f t="shared" si="8"/>
        <v>0</v>
      </c>
      <c r="AJ41" s="30">
        <f t="shared" si="8"/>
        <v>0</v>
      </c>
      <c r="AK41" s="30">
        <f t="shared" si="8"/>
        <v>0</v>
      </c>
      <c r="AL41" s="30">
        <f t="shared" si="8"/>
        <v>0</v>
      </c>
      <c r="AM41" s="30">
        <f t="shared" si="8"/>
        <v>0</v>
      </c>
      <c r="AN41" s="30">
        <f t="shared" si="8"/>
        <v>0</v>
      </c>
      <c r="AO41" s="30">
        <f t="shared" si="8"/>
        <v>0</v>
      </c>
      <c r="AP41" s="30">
        <f t="shared" si="8"/>
        <v>0</v>
      </c>
      <c r="AQ41" s="30">
        <f t="shared" si="8"/>
        <v>0</v>
      </c>
      <c r="AR41" s="30">
        <f t="shared" si="8"/>
        <v>0</v>
      </c>
      <c r="AS41" s="30">
        <f t="shared" si="8"/>
        <v>0</v>
      </c>
      <c r="AT41" s="30">
        <f t="shared" si="8"/>
        <v>0</v>
      </c>
      <c r="AU41" s="30">
        <f t="shared" si="8"/>
        <v>0</v>
      </c>
      <c r="AV41" s="30">
        <f t="shared" si="8"/>
        <v>0</v>
      </c>
      <c r="AW41" s="30">
        <f t="shared" si="8"/>
        <v>0</v>
      </c>
      <c r="AX41" s="30">
        <f t="shared" si="8"/>
        <v>0</v>
      </c>
      <c r="AY41" s="30">
        <f t="shared" si="8"/>
        <v>0</v>
      </c>
      <c r="AZ41" s="30">
        <f t="shared" si="8"/>
        <v>0</v>
      </c>
    </row>
    <row r="43" spans="1:52" x14ac:dyDescent="0.3">
      <c r="A43" s="17" t="s">
        <v>46</v>
      </c>
      <c r="B43" s="17" t="s">
        <v>3</v>
      </c>
      <c r="C43" s="26">
        <v>2018</v>
      </c>
      <c r="D43" s="26">
        <v>2019</v>
      </c>
      <c r="E43" s="26">
        <v>2020</v>
      </c>
      <c r="F43" s="26">
        <v>2021</v>
      </c>
      <c r="G43" s="26">
        <v>2022</v>
      </c>
      <c r="H43" s="26">
        <v>2023</v>
      </c>
      <c r="I43" s="26">
        <v>2024</v>
      </c>
      <c r="J43" s="26">
        <v>2025</v>
      </c>
      <c r="K43" s="26">
        <v>2026</v>
      </c>
      <c r="L43" s="26">
        <v>2027</v>
      </c>
      <c r="M43" s="26">
        <v>2028</v>
      </c>
      <c r="N43" s="26">
        <v>2029</v>
      </c>
      <c r="O43" s="26">
        <v>2030</v>
      </c>
      <c r="P43" s="26">
        <v>2031</v>
      </c>
      <c r="Q43" s="26">
        <v>2032</v>
      </c>
      <c r="R43" s="26">
        <v>2033</v>
      </c>
      <c r="S43" s="26">
        <v>2034</v>
      </c>
      <c r="T43" s="26">
        <v>2035</v>
      </c>
      <c r="U43" s="26">
        <v>2036</v>
      </c>
      <c r="V43" s="26">
        <v>2037</v>
      </c>
      <c r="W43" s="26">
        <v>2038</v>
      </c>
      <c r="X43" s="26">
        <v>2039</v>
      </c>
      <c r="Y43" s="26">
        <v>2040</v>
      </c>
      <c r="Z43" s="26">
        <v>2041</v>
      </c>
      <c r="AA43" s="26">
        <v>2042</v>
      </c>
      <c r="AB43" s="26">
        <v>2043</v>
      </c>
      <c r="AC43" s="26">
        <v>2044</v>
      </c>
      <c r="AD43" s="26">
        <v>2045</v>
      </c>
      <c r="AE43" s="26">
        <v>2046</v>
      </c>
      <c r="AF43" s="26">
        <v>2047</v>
      </c>
      <c r="AG43" s="26">
        <v>2048</v>
      </c>
      <c r="AH43" s="26">
        <v>2049</v>
      </c>
      <c r="AI43" s="26">
        <v>2050</v>
      </c>
      <c r="AJ43" s="26">
        <v>2051</v>
      </c>
      <c r="AK43" s="26">
        <v>2052</v>
      </c>
      <c r="AL43" s="26">
        <v>2053</v>
      </c>
      <c r="AM43" s="26">
        <v>2054</v>
      </c>
      <c r="AN43" s="26">
        <v>2055</v>
      </c>
      <c r="AO43" s="26">
        <v>2056</v>
      </c>
      <c r="AP43" s="26">
        <v>2057</v>
      </c>
      <c r="AQ43" s="26">
        <v>2058</v>
      </c>
      <c r="AR43" s="26">
        <v>2059</v>
      </c>
      <c r="AS43" s="26">
        <v>2060</v>
      </c>
      <c r="AT43" s="26">
        <v>2061</v>
      </c>
      <c r="AU43" s="26">
        <v>2062</v>
      </c>
      <c r="AV43" s="26">
        <v>2063</v>
      </c>
      <c r="AW43" s="26">
        <v>2064</v>
      </c>
      <c r="AX43" s="26">
        <v>2065</v>
      </c>
      <c r="AY43" s="26">
        <v>2066</v>
      </c>
      <c r="AZ43" s="26">
        <v>2067</v>
      </c>
    </row>
    <row r="44" spans="1:52" x14ac:dyDescent="0.3">
      <c r="A44" s="27" t="s">
        <v>22</v>
      </c>
      <c r="B44" s="28">
        <f>SUM(C44:AZ44)</f>
        <v>314215.60162541165</v>
      </c>
      <c r="C44" s="29">
        <v>0</v>
      </c>
      <c r="D44" s="29">
        <v>39454.212243330723</v>
      </c>
      <c r="E44" s="29">
        <v>14722.688802756174</v>
      </c>
      <c r="F44" s="29">
        <v>14802.922293210157</v>
      </c>
      <c r="G44" s="29">
        <v>14525.603988496881</v>
      </c>
      <c r="H44" s="30">
        <v>14023.750040165736</v>
      </c>
      <c r="I44" s="30">
        <v>13531.474398031933</v>
      </c>
      <c r="J44" s="30">
        <v>13047.242954972065</v>
      </c>
      <c r="K44" s="30">
        <v>12570.453828415371</v>
      </c>
      <c r="L44" s="30">
        <v>12098.273270695794</v>
      </c>
      <c r="M44" s="30">
        <v>11626.570307305976</v>
      </c>
      <c r="N44" s="30">
        <v>11153.468294742444</v>
      </c>
      <c r="O44" s="30">
        <v>10678.723298178355</v>
      </c>
      <c r="P44" s="30">
        <v>10202.423944433111</v>
      </c>
      <c r="Q44" s="30">
        <v>9724.6737908479736</v>
      </c>
      <c r="R44" s="30">
        <v>9245.5695591710646</v>
      </c>
      <c r="S44" s="30">
        <v>8765.2015212286242</v>
      </c>
      <c r="T44" s="30">
        <v>6635.3286830215056</v>
      </c>
      <c r="U44" s="30">
        <v>4140.9811479976861</v>
      </c>
      <c r="V44" s="30">
        <v>3984.3168434825579</v>
      </c>
      <c r="W44" s="30">
        <v>3793.9028375820349</v>
      </c>
      <c r="X44" s="30">
        <v>3622.8013217941948</v>
      </c>
      <c r="Y44" s="30">
        <v>3496.2563077344753</v>
      </c>
      <c r="Z44" s="30">
        <v>3405.5396467810774</v>
      </c>
      <c r="AA44" s="30">
        <v>3324.9285425367489</v>
      </c>
      <c r="AB44" s="30">
        <v>3245.1340153472906</v>
      </c>
      <c r="AC44" s="30">
        <v>3165.3424453848738</v>
      </c>
      <c r="AD44" s="30">
        <v>3085.5507971756469</v>
      </c>
      <c r="AE44" s="30">
        <v>3005.759151036792</v>
      </c>
      <c r="AF44" s="30">
        <v>2925.9675048431573</v>
      </c>
      <c r="AG44" s="30">
        <v>2846.1758586509709</v>
      </c>
      <c r="AH44" s="30">
        <v>2882.7794241180545</v>
      </c>
      <c r="AI44" s="30">
        <v>2931.3203937588146</v>
      </c>
      <c r="AJ44" s="30">
        <v>2854.8636601048461</v>
      </c>
      <c r="AK44" s="30">
        <v>2766.6971400860962</v>
      </c>
      <c r="AL44" s="30">
        <v>2687.1270890445503</v>
      </c>
      <c r="AM44" s="30">
        <v>2607.3295795507638</v>
      </c>
      <c r="AN44" s="30">
        <v>2527.5380884986916</v>
      </c>
      <c r="AO44" s="30">
        <v>2447.7464382015337</v>
      </c>
      <c r="AP44" s="30">
        <v>2367.9547921179251</v>
      </c>
      <c r="AQ44" s="30">
        <v>2288.1631459228279</v>
      </c>
      <c r="AR44" s="30">
        <v>2208.3714997306802</v>
      </c>
      <c r="AS44" s="30">
        <v>2128.5798535384552</v>
      </c>
      <c r="AT44" s="30">
        <v>2048.788207346232</v>
      </c>
      <c r="AU44" s="30">
        <v>1968.996561154009</v>
      </c>
      <c r="AV44" s="30">
        <v>1889.2049149617856</v>
      </c>
      <c r="AW44" s="30">
        <v>1809.4132687695633</v>
      </c>
      <c r="AX44" s="30">
        <v>1729.6216225773414</v>
      </c>
      <c r="AY44" s="30">
        <v>1649.8299763851196</v>
      </c>
      <c r="AZ44" s="30">
        <v>1570.0383301928978</v>
      </c>
    </row>
    <row r="45" spans="1:52" x14ac:dyDescent="0.3">
      <c r="A45" s="27" t="s">
        <v>23</v>
      </c>
      <c r="B45" s="28">
        <f t="shared" ref="B45:B53" si="9">SUM(C45:AZ45)</f>
        <v>914940.07412235031</v>
      </c>
      <c r="C45" s="29">
        <v>0</v>
      </c>
      <c r="D45" s="29">
        <v>914940.07412235031</v>
      </c>
      <c r="E45" s="29">
        <v>0</v>
      </c>
      <c r="F45" s="29">
        <v>0</v>
      </c>
      <c r="G45" s="29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</row>
    <row r="46" spans="1:52" x14ac:dyDescent="0.3">
      <c r="A46" s="27" t="s">
        <v>24</v>
      </c>
      <c r="B46" s="28">
        <f t="shared" si="9"/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  <c r="AY46" s="30">
        <v>0</v>
      </c>
      <c r="AZ46" s="30">
        <v>0</v>
      </c>
    </row>
    <row r="47" spans="1:52" x14ac:dyDescent="0.3">
      <c r="A47" s="27" t="s">
        <v>25</v>
      </c>
      <c r="B47" s="28">
        <f t="shared" si="9"/>
        <v>2666511.6147600333</v>
      </c>
      <c r="C47" s="29">
        <v>0</v>
      </c>
      <c r="D47" s="29">
        <v>43760.954126828809</v>
      </c>
      <c r="E47" s="29">
        <v>117748.71768802455</v>
      </c>
      <c r="F47" s="29">
        <v>117748.71768802455</v>
      </c>
      <c r="G47" s="29">
        <v>117748.71768802455</v>
      </c>
      <c r="H47" s="30">
        <v>117748.71768802455</v>
      </c>
      <c r="I47" s="30">
        <v>117748.71768802455</v>
      </c>
      <c r="J47" s="30">
        <v>117748.71768802455</v>
      </c>
      <c r="K47" s="30">
        <v>117748.71768802455</v>
      </c>
      <c r="L47" s="30">
        <v>117748.71768802455</v>
      </c>
      <c r="M47" s="30">
        <v>117748.71768802455</v>
      </c>
      <c r="N47" s="30">
        <v>117748.71768802455</v>
      </c>
      <c r="O47" s="30">
        <v>117748.71768802455</v>
      </c>
      <c r="P47" s="30">
        <v>117748.71768802455</v>
      </c>
      <c r="Q47" s="30">
        <v>117748.71768802455</v>
      </c>
      <c r="R47" s="30">
        <v>117748.71768802455</v>
      </c>
      <c r="S47" s="30">
        <v>117748.71768802455</v>
      </c>
      <c r="T47" s="30">
        <v>82971.727083642356</v>
      </c>
      <c r="U47" s="30">
        <v>24173.380257162473</v>
      </c>
      <c r="V47" s="30">
        <v>24173.380257162473</v>
      </c>
      <c r="W47" s="30">
        <v>24173.380257162473</v>
      </c>
      <c r="X47" s="30">
        <v>24173.380257162473</v>
      </c>
      <c r="Y47" s="30">
        <v>24173.380257162473</v>
      </c>
      <c r="Z47" s="30">
        <v>24173.380257162473</v>
      </c>
      <c r="AA47" s="30">
        <v>24173.380257162473</v>
      </c>
      <c r="AB47" s="30">
        <v>24173.380257162473</v>
      </c>
      <c r="AC47" s="30">
        <v>24173.380257162473</v>
      </c>
      <c r="AD47" s="30">
        <v>24173.380257162473</v>
      </c>
      <c r="AE47" s="30">
        <v>24173.380257162473</v>
      </c>
      <c r="AF47" s="30">
        <v>24173.380257162473</v>
      </c>
      <c r="AG47" s="30">
        <v>24173.380257162473</v>
      </c>
      <c r="AH47" s="30">
        <v>24173.380257162473</v>
      </c>
      <c r="AI47" s="30">
        <v>24173.380257162473</v>
      </c>
      <c r="AJ47" s="30">
        <v>24173.380257162473</v>
      </c>
      <c r="AK47" s="30">
        <v>24173.380257162473</v>
      </c>
      <c r="AL47" s="30">
        <v>24173.380257162473</v>
      </c>
      <c r="AM47" s="30">
        <v>24173.380257162473</v>
      </c>
      <c r="AN47" s="30">
        <v>24173.380257162473</v>
      </c>
      <c r="AO47" s="30">
        <v>24173.380257162473</v>
      </c>
      <c r="AP47" s="30">
        <v>24173.380257162473</v>
      </c>
      <c r="AQ47" s="30">
        <v>24173.380257162473</v>
      </c>
      <c r="AR47" s="30">
        <v>24173.380257162473</v>
      </c>
      <c r="AS47" s="30">
        <v>24173.380257162473</v>
      </c>
      <c r="AT47" s="30">
        <v>24173.380257162473</v>
      </c>
      <c r="AU47" s="30">
        <v>24173.380257162473</v>
      </c>
      <c r="AV47" s="30">
        <v>24173.380257162473</v>
      </c>
      <c r="AW47" s="30">
        <v>24173.380257162473</v>
      </c>
      <c r="AX47" s="30">
        <v>24173.380257162473</v>
      </c>
      <c r="AY47" s="30">
        <v>24173.380257162473</v>
      </c>
      <c r="AZ47" s="30">
        <v>24173.380257162473</v>
      </c>
    </row>
    <row r="48" spans="1:52" x14ac:dyDescent="0.3">
      <c r="A48" s="27" t="s">
        <v>26</v>
      </c>
      <c r="B48" s="28">
        <f t="shared" si="9"/>
        <v>2306928.6724824449</v>
      </c>
      <c r="C48" s="29">
        <v>0</v>
      </c>
      <c r="D48" s="29">
        <v>54969.01511529836</v>
      </c>
      <c r="E48" s="29">
        <v>143758.21059779101</v>
      </c>
      <c r="F48" s="29">
        <v>136761.21851958544</v>
      </c>
      <c r="G48" s="29">
        <v>129770.02567771779</v>
      </c>
      <c r="H48" s="30">
        <v>122932.29484053989</v>
      </c>
      <c r="I48" s="30">
        <v>116236.51635770011</v>
      </c>
      <c r="J48" s="30">
        <v>109672.04380262298</v>
      </c>
      <c r="K48" s="30">
        <v>103229.02923072639</v>
      </c>
      <c r="L48" s="30">
        <v>96865.880286635482</v>
      </c>
      <c r="M48" s="30">
        <v>90526.615091711181</v>
      </c>
      <c r="N48" s="30">
        <v>84189.730945130708</v>
      </c>
      <c r="O48" s="30">
        <v>77852.846798550207</v>
      </c>
      <c r="P48" s="30">
        <v>71515.962651969749</v>
      </c>
      <c r="Q48" s="30">
        <v>65179.078505389174</v>
      </c>
      <c r="R48" s="30">
        <v>58842.194358808629</v>
      </c>
      <c r="S48" s="30">
        <v>52505.310212228083</v>
      </c>
      <c r="T48" s="30">
        <v>46590.191353720023</v>
      </c>
      <c r="U48" s="30">
        <v>43245.655447808007</v>
      </c>
      <c r="V48" s="30">
        <v>40838.446465546447</v>
      </c>
      <c r="W48" s="30">
        <v>38431.397989526129</v>
      </c>
      <c r="X48" s="30">
        <v>36284.213566596154</v>
      </c>
      <c r="Y48" s="30">
        <v>34744.856038567428</v>
      </c>
      <c r="Z48" s="30">
        <v>33641.560141070164</v>
      </c>
      <c r="AA48" s="30">
        <v>32626.363032293473</v>
      </c>
      <c r="AB48" s="30">
        <v>31611.165923516783</v>
      </c>
      <c r="AC48" s="30">
        <v>30595.968814740092</v>
      </c>
      <c r="AD48" s="30">
        <v>29580.771705963398</v>
      </c>
      <c r="AE48" s="30">
        <v>28565.574597186711</v>
      </c>
      <c r="AF48" s="30">
        <v>27550.377488410013</v>
      </c>
      <c r="AG48" s="30">
        <v>26535.180379633322</v>
      </c>
      <c r="AH48" s="30">
        <v>25519.983270856632</v>
      </c>
      <c r="AI48" s="30">
        <v>24504.786162079934</v>
      </c>
      <c r="AJ48" s="30">
        <v>23489.589053303247</v>
      </c>
      <c r="AK48" s="30">
        <v>22474.391944526553</v>
      </c>
      <c r="AL48" s="30">
        <v>21459.194835749862</v>
      </c>
      <c r="AM48" s="30">
        <v>20443.997726973164</v>
      </c>
      <c r="AN48" s="30">
        <v>19428.800618196474</v>
      </c>
      <c r="AO48" s="30">
        <v>18413.603509419783</v>
      </c>
      <c r="AP48" s="30">
        <v>17398.406400643089</v>
      </c>
      <c r="AQ48" s="30">
        <v>16383.209291866398</v>
      </c>
      <c r="AR48" s="30">
        <v>15368.012183089706</v>
      </c>
      <c r="AS48" s="30">
        <v>14352.815074313012</v>
      </c>
      <c r="AT48" s="30">
        <v>13337.617965536323</v>
      </c>
      <c r="AU48" s="30">
        <v>12322.420856759629</v>
      </c>
      <c r="AV48" s="30">
        <v>11307.223747982935</v>
      </c>
      <c r="AW48" s="30">
        <v>10292.026639206257</v>
      </c>
      <c r="AX48" s="30">
        <v>9276.8295304295843</v>
      </c>
      <c r="AY48" s="30">
        <v>8261.6324216529101</v>
      </c>
      <c r="AZ48" s="30">
        <v>7246.435312876235</v>
      </c>
    </row>
    <row r="49" spans="1:52" x14ac:dyDescent="0.3">
      <c r="A49" s="27" t="s">
        <v>27</v>
      </c>
      <c r="B49" s="28">
        <f t="shared" si="9"/>
        <v>74396.709922345864</v>
      </c>
      <c r="C49" s="29">
        <v>0</v>
      </c>
      <c r="D49" s="29">
        <v>1772.7092827058418</v>
      </c>
      <c r="E49" s="29">
        <v>4636.0938768386413</v>
      </c>
      <c r="F49" s="29">
        <v>4410.446159082785</v>
      </c>
      <c r="G49" s="29">
        <v>4184.985462325345</v>
      </c>
      <c r="H49" s="30">
        <v>3964.4737994861143</v>
      </c>
      <c r="I49" s="30">
        <v>3748.5399930212307</v>
      </c>
      <c r="J49" s="30">
        <v>3536.8407037026136</v>
      </c>
      <c r="K49" s="30">
        <v>3329.0583427442966</v>
      </c>
      <c r="L49" s="30">
        <v>3123.8515880522245</v>
      </c>
      <c r="M49" s="30">
        <v>2919.4150662588986</v>
      </c>
      <c r="N49" s="30">
        <v>2715.0553314789986</v>
      </c>
      <c r="O49" s="30">
        <v>2510.6955966990981</v>
      </c>
      <c r="P49" s="30">
        <v>2306.3358619191972</v>
      </c>
      <c r="Q49" s="30">
        <v>2101.9761271392945</v>
      </c>
      <c r="R49" s="30">
        <v>1897.616392359392</v>
      </c>
      <c r="S49" s="30">
        <v>1693.2566575794897</v>
      </c>
      <c r="T49" s="30">
        <v>1502.4985352665558</v>
      </c>
      <c r="U49" s="30">
        <v>1394.639774575332</v>
      </c>
      <c r="V49" s="30">
        <v>1317.0091002887859</v>
      </c>
      <c r="W49" s="30">
        <v>1239.3836022074747</v>
      </c>
      <c r="X49" s="30">
        <v>1170.1385238624193</v>
      </c>
      <c r="Y49" s="30">
        <v>1120.4954044866058</v>
      </c>
      <c r="Z49" s="30">
        <v>1084.9149438405077</v>
      </c>
      <c r="AA49" s="30">
        <v>1052.1756026911385</v>
      </c>
      <c r="AB49" s="30">
        <v>1019.4362615417698</v>
      </c>
      <c r="AC49" s="30">
        <v>986.69692039240056</v>
      </c>
      <c r="AD49" s="30">
        <v>953.95757924303155</v>
      </c>
      <c r="AE49" s="30">
        <v>921.21823809366253</v>
      </c>
      <c r="AF49" s="30">
        <v>888.47889694429352</v>
      </c>
      <c r="AG49" s="30">
        <v>855.73955579492451</v>
      </c>
      <c r="AH49" s="30">
        <v>823.0002146455555</v>
      </c>
      <c r="AI49" s="30">
        <v>790.26087349618649</v>
      </c>
      <c r="AJ49" s="30">
        <v>757.52153234681748</v>
      </c>
      <c r="AK49" s="30">
        <v>724.78219119744847</v>
      </c>
      <c r="AL49" s="30">
        <v>692.04285004807946</v>
      </c>
      <c r="AM49" s="30">
        <v>659.30350889871045</v>
      </c>
      <c r="AN49" s="30">
        <v>626.56416774934144</v>
      </c>
      <c r="AO49" s="30">
        <v>593.82482659997243</v>
      </c>
      <c r="AP49" s="30">
        <v>561.08548545060341</v>
      </c>
      <c r="AQ49" s="30">
        <v>528.3461443012344</v>
      </c>
      <c r="AR49" s="30">
        <v>495.60680315186539</v>
      </c>
      <c r="AS49" s="30">
        <v>462.86746200249638</v>
      </c>
      <c r="AT49" s="30">
        <v>430.12812085312737</v>
      </c>
      <c r="AU49" s="30">
        <v>397.38877970375836</v>
      </c>
      <c r="AV49" s="30">
        <v>364.64943855438935</v>
      </c>
      <c r="AW49" s="30">
        <v>331.91009740502079</v>
      </c>
      <c r="AX49" s="30">
        <v>299.17075625565241</v>
      </c>
      <c r="AY49" s="30">
        <v>266.43141510628396</v>
      </c>
      <c r="AZ49" s="30">
        <v>233.69207395691558</v>
      </c>
    </row>
    <row r="50" spans="1:52" x14ac:dyDescent="0.3">
      <c r="A50" s="27" t="s">
        <v>28</v>
      </c>
      <c r="B50" s="28">
        <f t="shared" si="9"/>
        <v>903362.21333507297</v>
      </c>
      <c r="C50" s="29">
        <v>0</v>
      </c>
      <c r="D50" s="29">
        <v>21525.126351639679</v>
      </c>
      <c r="E50" s="29">
        <v>56293.780063413855</v>
      </c>
      <c r="F50" s="29">
        <v>53553.852155866538</v>
      </c>
      <c r="G50" s="29">
        <v>50816.195151202483</v>
      </c>
      <c r="H50" s="30">
        <v>48138.631801740281</v>
      </c>
      <c r="I50" s="30">
        <v>45516.6550833398</v>
      </c>
      <c r="J50" s="30">
        <v>42946.095998671371</v>
      </c>
      <c r="K50" s="30">
        <v>40423.098225205133</v>
      </c>
      <c r="L50" s="30">
        <v>37931.374756473364</v>
      </c>
      <c r="M50" s="30">
        <v>35449.003842403261</v>
      </c>
      <c r="N50" s="30">
        <v>32967.565314812011</v>
      </c>
      <c r="O50" s="30">
        <v>30486.126787220761</v>
      </c>
      <c r="P50" s="30">
        <v>28004.688259629504</v>
      </c>
      <c r="Q50" s="30">
        <v>25523.249732038224</v>
      </c>
      <c r="R50" s="30">
        <v>23041.811204446942</v>
      </c>
      <c r="S50" s="30">
        <v>20560.372676855663</v>
      </c>
      <c r="T50" s="30">
        <v>18244.091758463925</v>
      </c>
      <c r="U50" s="30">
        <v>16934.416520307517</v>
      </c>
      <c r="V50" s="30">
        <v>15991.785887590191</v>
      </c>
      <c r="W50" s="30">
        <v>15049.218106956272</v>
      </c>
      <c r="X50" s="30">
        <v>14208.409591342588</v>
      </c>
      <c r="Y50" s="30">
        <v>13605.617905487105</v>
      </c>
      <c r="Z50" s="30">
        <v>13173.582084087337</v>
      </c>
      <c r="AA50" s="30">
        <v>12776.04456240531</v>
      </c>
      <c r="AB50" s="30">
        <v>12378.507040723283</v>
      </c>
      <c r="AC50" s="30">
        <v>11980.969519041257</v>
      </c>
      <c r="AD50" s="30">
        <v>11583.43199735923</v>
      </c>
      <c r="AE50" s="30">
        <v>11185.894475677202</v>
      </c>
      <c r="AF50" s="30">
        <v>10788.356953995173</v>
      </c>
      <c r="AG50" s="30">
        <v>10390.819432313148</v>
      </c>
      <c r="AH50" s="30">
        <v>9993.2819106311199</v>
      </c>
      <c r="AI50" s="30">
        <v>9595.7443889490933</v>
      </c>
      <c r="AJ50" s="30">
        <v>9198.2068672670666</v>
      </c>
      <c r="AK50" s="30">
        <v>8800.66934558504</v>
      </c>
      <c r="AL50" s="30">
        <v>8403.1318239030134</v>
      </c>
      <c r="AM50" s="30">
        <v>8005.5943022209858</v>
      </c>
      <c r="AN50" s="30">
        <v>7608.0567805389583</v>
      </c>
      <c r="AO50" s="30">
        <v>7210.5192588569307</v>
      </c>
      <c r="AP50" s="30">
        <v>6812.9817371749041</v>
      </c>
      <c r="AQ50" s="30">
        <v>6415.4442154928774</v>
      </c>
      <c r="AR50" s="30">
        <v>6017.9066938108499</v>
      </c>
      <c r="AS50" s="30">
        <v>5620.3691721288242</v>
      </c>
      <c r="AT50" s="30">
        <v>5222.8316504467966</v>
      </c>
      <c r="AU50" s="30">
        <v>4825.29412876477</v>
      </c>
      <c r="AV50" s="30">
        <v>4427.7566070827424</v>
      </c>
      <c r="AW50" s="30">
        <v>4030.2190854007199</v>
      </c>
      <c r="AX50" s="30">
        <v>3632.6815637187005</v>
      </c>
      <c r="AY50" s="30">
        <v>3235.1440420366816</v>
      </c>
      <c r="AZ50" s="30">
        <v>2837.6065203546609</v>
      </c>
    </row>
    <row r="51" spans="1:52" x14ac:dyDescent="0.3">
      <c r="A51" s="27" t="s">
        <v>29</v>
      </c>
      <c r="B51" s="28">
        <f t="shared" si="9"/>
        <v>636521.96215724025</v>
      </c>
      <c r="C51" s="29">
        <v>0</v>
      </c>
      <c r="D51" s="29">
        <v>16376.962729628922</v>
      </c>
      <c r="E51" s="29">
        <v>42366.16943987619</v>
      </c>
      <c r="F51" s="29">
        <v>37135.230243931925</v>
      </c>
      <c r="G51" s="29">
        <v>35953.190394407866</v>
      </c>
      <c r="H51" s="30">
        <v>34042.602558356884</v>
      </c>
      <c r="I51" s="30">
        <v>32192.303713477413</v>
      </c>
      <c r="J51" s="30">
        <v>30378.356919308579</v>
      </c>
      <c r="K51" s="30">
        <v>28598.559948893457</v>
      </c>
      <c r="L51" s="30">
        <v>26840.311229189709</v>
      </c>
      <c r="M51" s="30">
        <v>25087.710673852478</v>
      </c>
      <c r="N51" s="30">
        <v>23335.996332808154</v>
      </c>
      <c r="O51" s="30">
        <v>21585.082346942836</v>
      </c>
      <c r="P51" s="30">
        <v>19834.976765385283</v>
      </c>
      <c r="Q51" s="30">
        <v>18085.624069737896</v>
      </c>
      <c r="R51" s="30">
        <v>16336.974110597503</v>
      </c>
      <c r="S51" s="30">
        <v>14588.980037726116</v>
      </c>
      <c r="T51" s="30">
        <v>8100.9369388331233</v>
      </c>
      <c r="U51" s="30">
        <v>10754.07095175436</v>
      </c>
      <c r="V51" s="30">
        <v>11208.278559470042</v>
      </c>
      <c r="W51" s="30">
        <v>10518.305809745389</v>
      </c>
      <c r="X51" s="30">
        <v>9938.8929627005709</v>
      </c>
      <c r="Y51" s="30">
        <v>9537.2565336801254</v>
      </c>
      <c r="Z51" s="30">
        <v>9249.0440927973559</v>
      </c>
      <c r="AA51" s="30">
        <v>8973.1401902612215</v>
      </c>
      <c r="AB51" s="30">
        <v>8694.5043832752399</v>
      </c>
      <c r="AC51" s="30">
        <v>8415.9408611726758</v>
      </c>
      <c r="AD51" s="30">
        <v>8137.375426446717</v>
      </c>
      <c r="AE51" s="30">
        <v>7858.8100423278556</v>
      </c>
      <c r="AF51" s="30">
        <v>7580.2446568699552</v>
      </c>
      <c r="AG51" s="30">
        <v>7301.679271447485</v>
      </c>
      <c r="AH51" s="30">
        <v>7678.5236525634091</v>
      </c>
      <c r="AI51" s="30">
        <v>7604.8126441167251</v>
      </c>
      <c r="AJ51" s="30">
        <v>6665.4171434450673</v>
      </c>
      <c r="AK51" s="30">
        <v>6182.140800875989</v>
      </c>
      <c r="AL51" s="30">
        <v>5908.9919693415059</v>
      </c>
      <c r="AM51" s="30">
        <v>5630.2832644962391</v>
      </c>
      <c r="AN51" s="30">
        <v>5351.7216712361223</v>
      </c>
      <c r="AO51" s="30">
        <v>5073.1561854739148</v>
      </c>
      <c r="AP51" s="30">
        <v>4794.5908027054493</v>
      </c>
      <c r="AQ51" s="30">
        <v>4516.0254172118184</v>
      </c>
      <c r="AR51" s="30">
        <v>4237.4600317902932</v>
      </c>
      <c r="AS51" s="30">
        <v>3958.8946463668599</v>
      </c>
      <c r="AT51" s="30">
        <v>3680.3292609434779</v>
      </c>
      <c r="AU51" s="30">
        <v>3401.7638755200951</v>
      </c>
      <c r="AV51" s="30">
        <v>3123.1984900967113</v>
      </c>
      <c r="AW51" s="30">
        <v>2844.6331046733321</v>
      </c>
      <c r="AX51" s="30">
        <v>2566.0677192499534</v>
      </c>
      <c r="AY51" s="30">
        <v>2287.5023338265755</v>
      </c>
      <c r="AZ51" s="30">
        <v>2008.9369484031974</v>
      </c>
    </row>
    <row r="52" spans="1:52" x14ac:dyDescent="0.3">
      <c r="A52" s="27" t="s">
        <v>30</v>
      </c>
      <c r="B52" s="28">
        <f t="shared" si="9"/>
        <v>278291.60537187429</v>
      </c>
      <c r="C52" s="29">
        <v>0</v>
      </c>
      <c r="D52" s="29">
        <v>4572.8405721114559</v>
      </c>
      <c r="E52" s="29">
        <v>14552.914387140496</v>
      </c>
      <c r="F52" s="29">
        <v>12077.332927673955</v>
      </c>
      <c r="G52" s="29">
        <v>12371.683668146814</v>
      </c>
      <c r="H52" s="30">
        <v>12536.827430159241</v>
      </c>
      <c r="I52" s="30">
        <v>12653.03544597737</v>
      </c>
      <c r="J52" s="30">
        <v>12721.52022336562</v>
      </c>
      <c r="K52" s="30">
        <v>12745.375235380485</v>
      </c>
      <c r="L52" s="30">
        <v>12723.221714911866</v>
      </c>
      <c r="M52" s="30">
        <v>12651.653536320795</v>
      </c>
      <c r="N52" s="30">
        <v>12531.546718018606</v>
      </c>
      <c r="O52" s="30">
        <v>12365.912119964407</v>
      </c>
      <c r="P52" s="30">
        <v>12157.790882173151</v>
      </c>
      <c r="Q52" s="30">
        <v>11910.015289735515</v>
      </c>
      <c r="R52" s="30">
        <v>11625.228970463519</v>
      </c>
      <c r="S52" s="30">
        <v>11305.899306035808</v>
      </c>
      <c r="T52" s="30">
        <v>5673.5793173975562</v>
      </c>
      <c r="U52" s="30">
        <v>1283.138723943734</v>
      </c>
      <c r="V52" s="30">
        <v>1086.2235493970156</v>
      </c>
      <c r="W52" s="30">
        <v>778.37057617823166</v>
      </c>
      <c r="X52" s="30">
        <v>507.25115582777698</v>
      </c>
      <c r="Y52" s="30">
        <v>314.21438799542784</v>
      </c>
      <c r="Z52" s="30">
        <v>175.82622450934878</v>
      </c>
      <c r="AA52" s="30">
        <v>47.450306170539079</v>
      </c>
      <c r="AB52" s="30">
        <v>-81.19053137994706</v>
      </c>
      <c r="AC52" s="30">
        <v>-209.82435929496569</v>
      </c>
      <c r="AD52" s="30">
        <v>-338.45837268157993</v>
      </c>
      <c r="AE52" s="30">
        <v>-467.09238116070765</v>
      </c>
      <c r="AF52" s="30">
        <v>-595.72638976968119</v>
      </c>
      <c r="AG52" s="30">
        <v>-724.36039837522594</v>
      </c>
      <c r="AH52" s="30">
        <v>1612.594714762341</v>
      </c>
      <c r="AI52" s="30">
        <v>4720.1924841455811</v>
      </c>
      <c r="AJ52" s="30">
        <v>5341.8102961662717</v>
      </c>
      <c r="AK52" s="30">
        <v>5193.3249836864879</v>
      </c>
      <c r="AL52" s="30">
        <v>5065.2162310744734</v>
      </c>
      <c r="AM52" s="30">
        <v>4936.5683244468028</v>
      </c>
      <c r="AN52" s="30">
        <v>4807.9346835761817</v>
      </c>
      <c r="AO52" s="30">
        <v>4679.3006652404601</v>
      </c>
      <c r="AP52" s="30">
        <v>4550.6666568922865</v>
      </c>
      <c r="AQ52" s="30">
        <v>4422.0326482798455</v>
      </c>
      <c r="AR52" s="30">
        <v>4293.3986396743967</v>
      </c>
      <c r="AS52" s="30">
        <v>4164.7646310687633</v>
      </c>
      <c r="AT52" s="30">
        <v>4036.1306224631348</v>
      </c>
      <c r="AU52" s="30">
        <v>3907.4966138575064</v>
      </c>
      <c r="AV52" s="30">
        <v>3778.8626052518784</v>
      </c>
      <c r="AW52" s="30">
        <v>3650.2285966462514</v>
      </c>
      <c r="AX52" s="30">
        <v>3521.5945880406257</v>
      </c>
      <c r="AY52" s="30">
        <v>3392.9605794349991</v>
      </c>
      <c r="AZ52" s="30">
        <v>3264.3265708293734</v>
      </c>
    </row>
    <row r="53" spans="1:52" x14ac:dyDescent="0.3">
      <c r="A53" s="27" t="s">
        <v>31</v>
      </c>
      <c r="B53" s="31">
        <f t="shared" si="9"/>
        <v>644364.04339565407</v>
      </c>
      <c r="C53" s="32">
        <v>0</v>
      </c>
      <c r="D53" s="32">
        <v>0</v>
      </c>
      <c r="E53" s="32">
        <v>15415.468634832057</v>
      </c>
      <c r="F53" s="32">
        <v>35235.922423137737</v>
      </c>
      <c r="G53" s="32">
        <v>38641.962224793599</v>
      </c>
      <c r="H53" s="33">
        <v>36666.596601219477</v>
      </c>
      <c r="I53" s="33">
        <v>34734.591756763562</v>
      </c>
      <c r="J53" s="33">
        <v>32842.695632991985</v>
      </c>
      <c r="K53" s="33">
        <v>30987.900075853417</v>
      </c>
      <c r="L53" s="33">
        <v>29167.422542850385</v>
      </c>
      <c r="M53" s="33">
        <v>27369.511089662472</v>
      </c>
      <c r="N53" s="33">
        <v>25578.348003760813</v>
      </c>
      <c r="O53" s="33">
        <v>23787.857684460323</v>
      </c>
      <c r="P53" s="33">
        <v>21997.367365159836</v>
      </c>
      <c r="Q53" s="33">
        <v>20206.877045859339</v>
      </c>
      <c r="R53" s="33">
        <v>18416.386726558834</v>
      </c>
      <c r="S53" s="33">
        <v>16625.896407258322</v>
      </c>
      <c r="T53" s="33">
        <v>14835.406087957817</v>
      </c>
      <c r="U53" s="33">
        <v>13250.172851773934</v>
      </c>
      <c r="V53" s="33">
        <v>12219.584084785962</v>
      </c>
      <c r="W53" s="33">
        <v>11538.926917464596</v>
      </c>
      <c r="X53" s="33">
        <v>10858.813963730538</v>
      </c>
      <c r="Y53" s="33">
        <v>10252.125750078483</v>
      </c>
      <c r="Z53" s="33">
        <v>9817.1793808340517</v>
      </c>
      <c r="AA53" s="33">
        <v>9505.4424801588557</v>
      </c>
      <c r="AB53" s="33">
        <v>9218.5979437272745</v>
      </c>
      <c r="AC53" s="33">
        <v>8931.7534072956969</v>
      </c>
      <c r="AD53" s="33">
        <v>8644.9088708641139</v>
      </c>
      <c r="AE53" s="33">
        <v>8358.0643344325326</v>
      </c>
      <c r="AF53" s="33">
        <v>8071.2197980009505</v>
      </c>
      <c r="AG53" s="33">
        <v>7784.3752615693693</v>
      </c>
      <c r="AH53" s="33">
        <v>7497.530725137789</v>
      </c>
      <c r="AI53" s="33">
        <v>7210.6861887062078</v>
      </c>
      <c r="AJ53" s="33">
        <v>6923.8416522746265</v>
      </c>
      <c r="AK53" s="33">
        <v>6636.9971158430453</v>
      </c>
      <c r="AL53" s="33">
        <v>6350.1525794114641</v>
      </c>
      <c r="AM53" s="33">
        <v>6063.3080429798838</v>
      </c>
      <c r="AN53" s="33">
        <v>5776.4635065483035</v>
      </c>
      <c r="AO53" s="33">
        <v>5489.6189701167223</v>
      </c>
      <c r="AP53" s="33">
        <v>5202.774433685142</v>
      </c>
      <c r="AQ53" s="33">
        <v>4915.9298972535607</v>
      </c>
      <c r="AR53" s="33">
        <v>4629.0853608219804</v>
      </c>
      <c r="AS53" s="33">
        <v>4342.2408243903992</v>
      </c>
      <c r="AT53" s="33">
        <v>4055.3962879588189</v>
      </c>
      <c r="AU53" s="33">
        <v>3768.5517515272377</v>
      </c>
      <c r="AV53" s="33">
        <v>3481.7072150956569</v>
      </c>
      <c r="AW53" s="33">
        <v>3194.8626786640762</v>
      </c>
      <c r="AX53" s="33">
        <v>2908.0181422324986</v>
      </c>
      <c r="AY53" s="33">
        <v>2621.1736058009233</v>
      </c>
      <c r="AZ53" s="33">
        <v>2334.3290693693475</v>
      </c>
    </row>
    <row r="54" spans="1:52" x14ac:dyDescent="0.3">
      <c r="A54" s="35" t="s">
        <v>47</v>
      </c>
      <c r="B54" s="30">
        <f>SUM(B44:B53)</f>
        <v>8739532.4971724264</v>
      </c>
      <c r="C54" s="30">
        <f>SUM(C44:C53)</f>
        <v>0</v>
      </c>
      <c r="D54" s="30">
        <f t="shared" ref="D54:AZ54" si="10">SUM(D44:D53)</f>
        <v>1097371.8945438941</v>
      </c>
      <c r="E54" s="30">
        <f t="shared" si="10"/>
        <v>409494.04349067301</v>
      </c>
      <c r="F54" s="30">
        <f t="shared" si="10"/>
        <v>411725.64241051313</v>
      </c>
      <c r="G54" s="30">
        <f t="shared" si="10"/>
        <v>404012.36425511539</v>
      </c>
      <c r="H54" s="30">
        <f t="shared" si="10"/>
        <v>390053.89475969225</v>
      </c>
      <c r="I54" s="30">
        <f t="shared" si="10"/>
        <v>376361.83443633595</v>
      </c>
      <c r="J54" s="30">
        <f t="shared" si="10"/>
        <v>362893.51392365975</v>
      </c>
      <c r="K54" s="30">
        <f t="shared" si="10"/>
        <v>349632.19257524307</v>
      </c>
      <c r="L54" s="30">
        <f t="shared" si="10"/>
        <v>336499.05307683331</v>
      </c>
      <c r="M54" s="30">
        <f t="shared" si="10"/>
        <v>323379.1972955396</v>
      </c>
      <c r="N54" s="30">
        <f t="shared" si="10"/>
        <v>310220.42862877628</v>
      </c>
      <c r="O54" s="30">
        <f t="shared" si="10"/>
        <v>297015.96232004056</v>
      </c>
      <c r="P54" s="30">
        <f t="shared" si="10"/>
        <v>283768.26341869438</v>
      </c>
      <c r="Q54" s="30">
        <f t="shared" si="10"/>
        <v>270480.21224877198</v>
      </c>
      <c r="R54" s="30">
        <f t="shared" si="10"/>
        <v>257154.49901043047</v>
      </c>
      <c r="S54" s="30">
        <f t="shared" si="10"/>
        <v>243793.63450693662</v>
      </c>
      <c r="T54" s="30">
        <f t="shared" si="10"/>
        <v>184553.75975830288</v>
      </c>
      <c r="U54" s="30">
        <f t="shared" si="10"/>
        <v>115176.45567532304</v>
      </c>
      <c r="V54" s="30">
        <f t="shared" si="10"/>
        <v>110819.02474772348</v>
      </c>
      <c r="W54" s="30">
        <f t="shared" si="10"/>
        <v>105522.88609682259</v>
      </c>
      <c r="X54" s="30">
        <f t="shared" si="10"/>
        <v>100763.90134301673</v>
      </c>
      <c r="Y54" s="30">
        <f t="shared" si="10"/>
        <v>97244.202585192106</v>
      </c>
      <c r="Z54" s="30">
        <f t="shared" si="10"/>
        <v>94721.02677108231</v>
      </c>
      <c r="AA54" s="30">
        <f t="shared" si="10"/>
        <v>92478.924973679765</v>
      </c>
      <c r="AB54" s="30">
        <f t="shared" si="10"/>
        <v>90259.535293914159</v>
      </c>
      <c r="AC54" s="30">
        <f t="shared" si="10"/>
        <v>88040.227865894514</v>
      </c>
      <c r="AD54" s="30">
        <f t="shared" si="10"/>
        <v>85820.918261533021</v>
      </c>
      <c r="AE54" s="30">
        <f t="shared" si="10"/>
        <v>83601.608714756527</v>
      </c>
      <c r="AF54" s="30">
        <f t="shared" si="10"/>
        <v>81382.299166456331</v>
      </c>
      <c r="AG54" s="30">
        <f t="shared" si="10"/>
        <v>79162.989618196458</v>
      </c>
      <c r="AH54" s="30">
        <f t="shared" si="10"/>
        <v>80181.074169877364</v>
      </c>
      <c r="AI54" s="30">
        <f t="shared" si="10"/>
        <v>81531.183392415012</v>
      </c>
      <c r="AJ54" s="30">
        <f t="shared" si="10"/>
        <v>79404.630462070403</v>
      </c>
      <c r="AK54" s="30">
        <f t="shared" si="10"/>
        <v>76952.383778963136</v>
      </c>
      <c r="AL54" s="30">
        <f t="shared" si="10"/>
        <v>74739.237635735422</v>
      </c>
      <c r="AM54" s="30">
        <f t="shared" si="10"/>
        <v>72519.765006729023</v>
      </c>
      <c r="AN54" s="30">
        <f t="shared" si="10"/>
        <v>70300.459773506547</v>
      </c>
      <c r="AO54" s="30">
        <f t="shared" si="10"/>
        <v>68081.15011107178</v>
      </c>
      <c r="AP54" s="30">
        <f t="shared" si="10"/>
        <v>65861.840565831866</v>
      </c>
      <c r="AQ54" s="30">
        <f t="shared" si="10"/>
        <v>63642.531017491034</v>
      </c>
      <c r="AR54" s="30">
        <f t="shared" si="10"/>
        <v>61423.221469232245</v>
      </c>
      <c r="AS54" s="30">
        <f t="shared" si="10"/>
        <v>59203.911920971288</v>
      </c>
      <c r="AT54" s="30">
        <f t="shared" si="10"/>
        <v>56984.602372710389</v>
      </c>
      <c r="AU54" s="30">
        <f t="shared" si="10"/>
        <v>54765.292824449483</v>
      </c>
      <c r="AV54" s="30">
        <f t="shared" si="10"/>
        <v>52545.983276188585</v>
      </c>
      <c r="AW54" s="30">
        <f t="shared" si="10"/>
        <v>50326.673727927693</v>
      </c>
      <c r="AX54" s="30">
        <f t="shared" si="10"/>
        <v>48107.364179666831</v>
      </c>
      <c r="AY54" s="30">
        <f t="shared" si="10"/>
        <v>45888.054631405968</v>
      </c>
      <c r="AZ54" s="30">
        <f t="shared" si="10"/>
        <v>43668.745083145113</v>
      </c>
    </row>
    <row r="56" spans="1:52" x14ac:dyDescent="0.3">
      <c r="A56" s="17" t="s">
        <v>48</v>
      </c>
      <c r="B56" s="17" t="s">
        <v>3</v>
      </c>
      <c r="C56" s="26">
        <v>2018</v>
      </c>
      <c r="D56" s="26">
        <v>2019</v>
      </c>
      <c r="E56" s="26">
        <v>2020</v>
      </c>
      <c r="F56" s="26">
        <v>2021</v>
      </c>
      <c r="G56" s="26">
        <v>2022</v>
      </c>
      <c r="H56" s="26">
        <v>2023</v>
      </c>
      <c r="I56" s="26">
        <v>2024</v>
      </c>
      <c r="J56" s="26">
        <v>2025</v>
      </c>
      <c r="K56" s="26">
        <v>2026</v>
      </c>
      <c r="L56" s="26">
        <v>2027</v>
      </c>
      <c r="M56" s="26">
        <v>2028</v>
      </c>
      <c r="N56" s="26">
        <v>2029</v>
      </c>
      <c r="O56" s="26">
        <v>2030</v>
      </c>
      <c r="P56" s="26">
        <v>2031</v>
      </c>
      <c r="Q56" s="26">
        <v>2032</v>
      </c>
      <c r="R56" s="26">
        <v>2033</v>
      </c>
      <c r="S56" s="26">
        <v>2034</v>
      </c>
      <c r="T56" s="26">
        <v>2035</v>
      </c>
      <c r="U56" s="26">
        <v>2036</v>
      </c>
      <c r="V56" s="26">
        <v>2037</v>
      </c>
      <c r="W56" s="26">
        <v>2038</v>
      </c>
      <c r="X56" s="26">
        <v>2039</v>
      </c>
      <c r="Y56" s="26">
        <v>2040</v>
      </c>
      <c r="Z56" s="26">
        <v>2041</v>
      </c>
      <c r="AA56" s="26">
        <v>2042</v>
      </c>
      <c r="AB56" s="26">
        <v>2043</v>
      </c>
      <c r="AC56" s="26">
        <v>2044</v>
      </c>
      <c r="AD56" s="26">
        <v>2045</v>
      </c>
      <c r="AE56" s="26">
        <v>2046</v>
      </c>
      <c r="AF56" s="26">
        <v>2047</v>
      </c>
      <c r="AG56" s="26">
        <v>2048</v>
      </c>
      <c r="AH56" s="26">
        <v>2049</v>
      </c>
      <c r="AI56" s="26">
        <v>2050</v>
      </c>
      <c r="AJ56" s="26">
        <v>2051</v>
      </c>
      <c r="AK56" s="26">
        <v>2052</v>
      </c>
      <c r="AL56" s="26">
        <v>2053</v>
      </c>
      <c r="AM56" s="26">
        <v>2054</v>
      </c>
      <c r="AN56" s="26">
        <v>2055</v>
      </c>
      <c r="AO56" s="26">
        <v>2056</v>
      </c>
      <c r="AP56" s="26">
        <v>2057</v>
      </c>
      <c r="AQ56" s="26">
        <v>2058</v>
      </c>
      <c r="AR56" s="26">
        <v>2059</v>
      </c>
      <c r="AS56" s="26">
        <v>2060</v>
      </c>
      <c r="AT56" s="26">
        <v>2061</v>
      </c>
      <c r="AU56" s="26">
        <v>2062</v>
      </c>
      <c r="AV56" s="26">
        <v>2063</v>
      </c>
      <c r="AW56" s="26">
        <v>2064</v>
      </c>
      <c r="AX56" s="26">
        <v>2065</v>
      </c>
      <c r="AY56" s="26">
        <v>2066</v>
      </c>
      <c r="AZ56" s="26">
        <v>2067</v>
      </c>
    </row>
    <row r="57" spans="1:52" x14ac:dyDescent="0.3">
      <c r="A57" s="27" t="s">
        <v>22</v>
      </c>
      <c r="B57" s="28">
        <f>SUM(C57:AZ57)</f>
        <v>444012.81319243409</v>
      </c>
      <c r="C57" s="29">
        <v>-12466.175212454367</v>
      </c>
      <c r="D57" s="29">
        <v>47107.600110303647</v>
      </c>
      <c r="E57" s="29">
        <v>35120.536289827149</v>
      </c>
      <c r="F57" s="29">
        <v>34190.964632019175</v>
      </c>
      <c r="G57" s="29">
        <v>32893.097068808871</v>
      </c>
      <c r="H57" s="30">
        <v>31279.110388834582</v>
      </c>
      <c r="I57" s="30">
        <v>19809.076168881293</v>
      </c>
      <c r="J57" s="30">
        <v>17900.088770935105</v>
      </c>
      <c r="K57" s="30">
        <v>17213.212281284264</v>
      </c>
      <c r="L57" s="30">
        <v>16542.392864425954</v>
      </c>
      <c r="M57" s="30">
        <v>15872.229919861571</v>
      </c>
      <c r="N57" s="30">
        <v>15200.170383524743</v>
      </c>
      <c r="O57" s="30">
        <v>14525.883859840211</v>
      </c>
      <c r="P57" s="30">
        <v>13849.490472077709</v>
      </c>
      <c r="Q57" s="30">
        <v>13171.130587906169</v>
      </c>
      <c r="R57" s="30">
        <v>12490.935309465867</v>
      </c>
      <c r="S57" s="30">
        <v>11809.026996311757</v>
      </c>
      <c r="T57" s="30">
        <v>8769.9134636907584</v>
      </c>
      <c r="U57" s="30">
        <v>5210.4817014911596</v>
      </c>
      <c r="V57" s="30">
        <v>4992.6401703793608</v>
      </c>
      <c r="W57" s="30">
        <v>4726.5113231175355</v>
      </c>
      <c r="X57" s="30">
        <v>4486.6540085866964</v>
      </c>
      <c r="Y57" s="30">
        <v>4307.1886493088596</v>
      </c>
      <c r="Z57" s="30">
        <v>4176.2871374982396</v>
      </c>
      <c r="AA57" s="30">
        <v>4059.0832688667879</v>
      </c>
      <c r="AB57" s="30">
        <v>3942.9862351491442</v>
      </c>
      <c r="AC57" s="30">
        <v>3826.8932098236073</v>
      </c>
      <c r="AD57" s="30">
        <v>3710.8000784379337</v>
      </c>
      <c r="AE57" s="30">
        <v>3594.706949858562</v>
      </c>
      <c r="AF57" s="30">
        <v>3478.6138212049368</v>
      </c>
      <c r="AG57" s="30">
        <v>3362.5206925532748</v>
      </c>
      <c r="AH57" s="30">
        <v>3404.1962374180416</v>
      </c>
      <c r="AI57" s="30">
        <v>3462.0524171634233</v>
      </c>
      <c r="AJ57" s="30">
        <v>3350.4796181709262</v>
      </c>
      <c r="AK57" s="30">
        <v>3223.0347103897893</v>
      </c>
      <c r="AL57" s="30">
        <v>2875.5169578788764</v>
      </c>
      <c r="AM57" s="30">
        <v>2543.9032406835631</v>
      </c>
      <c r="AN57" s="30">
        <v>2467.3842236333339</v>
      </c>
      <c r="AO57" s="30">
        <v>2389.4095639990201</v>
      </c>
      <c r="AP57" s="30">
        <v>2311.5216144630504</v>
      </c>
      <c r="AQ57" s="30">
        <v>2233.6315117654603</v>
      </c>
      <c r="AR57" s="30">
        <v>2155.7414660394957</v>
      </c>
      <c r="AS57" s="30">
        <v>2077.851418806089</v>
      </c>
      <c r="AT57" s="30">
        <v>1999.961371612568</v>
      </c>
      <c r="AU57" s="30">
        <v>1922.0713244179919</v>
      </c>
      <c r="AV57" s="30">
        <v>1844.1812772234441</v>
      </c>
      <c r="AW57" s="30">
        <v>1766.2912300288951</v>
      </c>
      <c r="AX57" s="30">
        <v>1688.4011828343464</v>
      </c>
      <c r="AY57" s="30">
        <v>1610.5111356397977</v>
      </c>
      <c r="AZ57" s="30">
        <v>1532.6210884452487</v>
      </c>
    </row>
    <row r="58" spans="1:52" x14ac:dyDescent="0.3">
      <c r="A58" s="27" t="s">
        <v>23</v>
      </c>
      <c r="B58" s="28">
        <f t="shared" ref="B58:B66" si="11">SUM(C58:AZ58)</f>
        <v>807029.67671578482</v>
      </c>
      <c r="C58" s="29">
        <v>0</v>
      </c>
      <c r="D58" s="29">
        <v>807029.67671578482</v>
      </c>
      <c r="E58" s="29">
        <v>0</v>
      </c>
      <c r="F58" s="29">
        <v>0</v>
      </c>
      <c r="G58" s="29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0</v>
      </c>
    </row>
    <row r="59" spans="1:52" x14ac:dyDescent="0.3">
      <c r="A59" s="27" t="s">
        <v>24</v>
      </c>
      <c r="B59" s="28">
        <f t="shared" si="11"/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0">
        <v>0</v>
      </c>
      <c r="AW59" s="30">
        <v>0</v>
      </c>
      <c r="AX59" s="30">
        <v>0</v>
      </c>
      <c r="AY59" s="30">
        <v>0</v>
      </c>
      <c r="AZ59" s="30">
        <v>0</v>
      </c>
    </row>
    <row r="60" spans="1:52" x14ac:dyDescent="0.3">
      <c r="A60" s="27" t="s">
        <v>25</v>
      </c>
      <c r="B60" s="28">
        <f t="shared" si="11"/>
        <v>4887295.6875398345</v>
      </c>
      <c r="C60" s="29">
        <v>0</v>
      </c>
      <c r="D60" s="29">
        <v>264813.04216125095</v>
      </c>
      <c r="E60" s="29">
        <v>411367.62978242629</v>
      </c>
      <c r="F60" s="29">
        <v>411367.62978242629</v>
      </c>
      <c r="G60" s="29">
        <v>411367.62978242629</v>
      </c>
      <c r="H60" s="30">
        <v>411367.62978242629</v>
      </c>
      <c r="I60" s="30">
        <v>209337.42428777396</v>
      </c>
      <c r="J60" s="30">
        <v>168931.38318884352</v>
      </c>
      <c r="K60" s="30">
        <v>168931.38318884352</v>
      </c>
      <c r="L60" s="30">
        <v>168931.38318884352</v>
      </c>
      <c r="M60" s="30">
        <v>168931.38318884352</v>
      </c>
      <c r="N60" s="30">
        <v>168931.38318884352</v>
      </c>
      <c r="O60" s="30">
        <v>168931.38318884352</v>
      </c>
      <c r="P60" s="30">
        <v>168931.38318884352</v>
      </c>
      <c r="Q60" s="30">
        <v>168931.38318884352</v>
      </c>
      <c r="R60" s="30">
        <v>168931.38318884352</v>
      </c>
      <c r="S60" s="30">
        <v>168931.38318884352</v>
      </c>
      <c r="T60" s="30">
        <v>119219.79498979825</v>
      </c>
      <c r="U60" s="30">
        <v>35171.142319595318</v>
      </c>
      <c r="V60" s="30">
        <v>35171.142319595318</v>
      </c>
      <c r="W60" s="30">
        <v>35171.142319595318</v>
      </c>
      <c r="X60" s="30">
        <v>35171.142319595318</v>
      </c>
      <c r="Y60" s="30">
        <v>35171.142319595318</v>
      </c>
      <c r="Z60" s="30">
        <v>35171.142319595318</v>
      </c>
      <c r="AA60" s="30">
        <v>35171.142319595318</v>
      </c>
      <c r="AB60" s="30">
        <v>35171.142319595318</v>
      </c>
      <c r="AC60" s="30">
        <v>35171.142319595318</v>
      </c>
      <c r="AD60" s="30">
        <v>35171.142319595318</v>
      </c>
      <c r="AE60" s="30">
        <v>35171.142319595318</v>
      </c>
      <c r="AF60" s="30">
        <v>35171.142319595318</v>
      </c>
      <c r="AG60" s="30">
        <v>35171.142319595318</v>
      </c>
      <c r="AH60" s="30">
        <v>35171.142319595318</v>
      </c>
      <c r="AI60" s="30">
        <v>35171.142319595318</v>
      </c>
      <c r="AJ60" s="30">
        <v>35171.142319595318</v>
      </c>
      <c r="AK60" s="30">
        <v>35171.142319595318</v>
      </c>
      <c r="AL60" s="30">
        <v>30869.751050773037</v>
      </c>
      <c r="AM60" s="30">
        <v>23597.278899926936</v>
      </c>
      <c r="AN60" s="30">
        <v>23597.278899926936</v>
      </c>
      <c r="AO60" s="30">
        <v>23597.278899926936</v>
      </c>
      <c r="AP60" s="30">
        <v>23597.278899926936</v>
      </c>
      <c r="AQ60" s="30">
        <v>23597.278899926936</v>
      </c>
      <c r="AR60" s="30">
        <v>23597.278899926936</v>
      </c>
      <c r="AS60" s="30">
        <v>23597.278899926936</v>
      </c>
      <c r="AT60" s="30">
        <v>23597.278899926936</v>
      </c>
      <c r="AU60" s="30">
        <v>23597.278899926936</v>
      </c>
      <c r="AV60" s="30">
        <v>23597.278899926936</v>
      </c>
      <c r="AW60" s="30">
        <v>23597.278899926936</v>
      </c>
      <c r="AX60" s="30">
        <v>23597.278899926936</v>
      </c>
      <c r="AY60" s="30">
        <v>23597.278899926936</v>
      </c>
      <c r="AZ60" s="30">
        <v>23597.278899926936</v>
      </c>
    </row>
    <row r="61" spans="1:52" x14ac:dyDescent="0.3">
      <c r="A61" s="27" t="s">
        <v>26</v>
      </c>
      <c r="B61" s="28">
        <f t="shared" si="11"/>
        <v>3031753.7006412502</v>
      </c>
      <c r="C61" s="29">
        <v>0</v>
      </c>
      <c r="D61" s="29">
        <v>123579.34913570022</v>
      </c>
      <c r="E61" s="29">
        <v>241655.71098042364</v>
      </c>
      <c r="F61" s="29">
        <v>218901.09739779631</v>
      </c>
      <c r="G61" s="29">
        <v>196166.82538028274</v>
      </c>
      <c r="H61" s="30">
        <v>173665.52637285646</v>
      </c>
      <c r="I61" s="30">
        <v>155823.406401124</v>
      </c>
      <c r="J61" s="30">
        <v>146355.57941572336</v>
      </c>
      <c r="K61" s="30">
        <v>137230.60485600232</v>
      </c>
      <c r="L61" s="30">
        <v>128213.88469935197</v>
      </c>
      <c r="M61" s="30">
        <v>119229.53793135658</v>
      </c>
      <c r="N61" s="30">
        <v>110248.4185713742</v>
      </c>
      <c r="O61" s="30">
        <v>101267.29921139183</v>
      </c>
      <c r="P61" s="30">
        <v>92286.17985140947</v>
      </c>
      <c r="Q61" s="30">
        <v>83305.060491427052</v>
      </c>
      <c r="R61" s="30">
        <v>74323.941131444619</v>
      </c>
      <c r="S61" s="30">
        <v>65342.82177146223</v>
      </c>
      <c r="T61" s="30">
        <v>56964.590181609936</v>
      </c>
      <c r="U61" s="30">
        <v>52260.850229767246</v>
      </c>
      <c r="V61" s="30">
        <v>48896.961979483727</v>
      </c>
      <c r="W61" s="30">
        <v>45533.303163088261</v>
      </c>
      <c r="X61" s="30">
        <v>42521.878827529348</v>
      </c>
      <c r="Y61" s="30">
        <v>40334.337550123229</v>
      </c>
      <c r="Z61" s="30">
        <v>38737.858946512955</v>
      </c>
      <c r="AA61" s="30">
        <v>37260.794439382313</v>
      </c>
      <c r="AB61" s="30">
        <v>35783.729932251685</v>
      </c>
      <c r="AC61" s="30">
        <v>34306.665425121049</v>
      </c>
      <c r="AD61" s="30">
        <v>32829.600917990407</v>
      </c>
      <c r="AE61" s="30">
        <v>31352.536410859771</v>
      </c>
      <c r="AF61" s="30">
        <v>29875.471903729132</v>
      </c>
      <c r="AG61" s="30">
        <v>28398.407396598501</v>
      </c>
      <c r="AH61" s="30">
        <v>26921.342889467865</v>
      </c>
      <c r="AI61" s="30">
        <v>25444.27838233723</v>
      </c>
      <c r="AJ61" s="30">
        <v>23967.213875206591</v>
      </c>
      <c r="AK61" s="30">
        <v>22490.149368075963</v>
      </c>
      <c r="AL61" s="30">
        <v>21064.851456210599</v>
      </c>
      <c r="AM61" s="30">
        <v>19956.817409795971</v>
      </c>
      <c r="AN61" s="30">
        <v>18965.772349638934</v>
      </c>
      <c r="AO61" s="30">
        <v>17974.769475429617</v>
      </c>
      <c r="AP61" s="30">
        <v>16983.766601220301</v>
      </c>
      <c r="AQ61" s="30">
        <v>15992.763727010984</v>
      </c>
      <c r="AR61" s="30">
        <v>15001.76085280167</v>
      </c>
      <c r="AS61" s="30">
        <v>14010.757978592355</v>
      </c>
      <c r="AT61" s="30">
        <v>13019.755104383041</v>
      </c>
      <c r="AU61" s="30">
        <v>12028.752230173726</v>
      </c>
      <c r="AV61" s="30">
        <v>11037.74935596441</v>
      </c>
      <c r="AW61" s="30">
        <v>10046.746481755095</v>
      </c>
      <c r="AX61" s="30">
        <v>9055.7436075457772</v>
      </c>
      <c r="AY61" s="30">
        <v>8064.7407333364617</v>
      </c>
      <c r="AZ61" s="30">
        <v>7073.7378591271472</v>
      </c>
    </row>
    <row r="62" spans="1:52" x14ac:dyDescent="0.3">
      <c r="A62" s="27" t="s">
        <v>27</v>
      </c>
      <c r="B62" s="28">
        <f t="shared" si="11"/>
        <v>97771.770455257487</v>
      </c>
      <c r="C62" s="29">
        <v>0</v>
      </c>
      <c r="D62" s="29">
        <v>3985.3408125304531</v>
      </c>
      <c r="E62" s="29">
        <v>7793.2144349927357</v>
      </c>
      <c r="F62" s="29">
        <v>7059.3953072950726</v>
      </c>
      <c r="G62" s="29">
        <v>6326.2321797317818</v>
      </c>
      <c r="H62" s="30">
        <v>5600.5822560477191</v>
      </c>
      <c r="I62" s="30">
        <v>5025.1873425551021</v>
      </c>
      <c r="J62" s="30">
        <v>4719.8570624169461</v>
      </c>
      <c r="K62" s="30">
        <v>4425.5835144455505</v>
      </c>
      <c r="L62" s="30">
        <v>4134.8010893333631</v>
      </c>
      <c r="M62" s="30">
        <v>3845.0626815909777</v>
      </c>
      <c r="N62" s="30">
        <v>3555.4283553230698</v>
      </c>
      <c r="O62" s="30">
        <v>3265.7940290551614</v>
      </c>
      <c r="P62" s="30">
        <v>2976.1597027872531</v>
      </c>
      <c r="Q62" s="30">
        <v>2686.5253765193438</v>
      </c>
      <c r="R62" s="30">
        <v>2396.8910502514341</v>
      </c>
      <c r="S62" s="30">
        <v>2107.2567239835248</v>
      </c>
      <c r="T62" s="30">
        <v>1837.0650736358184</v>
      </c>
      <c r="U62" s="30">
        <v>1685.3730075040889</v>
      </c>
      <c r="V62" s="30">
        <v>1576.8901483014129</v>
      </c>
      <c r="W62" s="30">
        <v>1468.4146881685983</v>
      </c>
      <c r="X62" s="30">
        <v>1371.2985244059009</v>
      </c>
      <c r="Y62" s="30">
        <v>1300.7519679390232</v>
      </c>
      <c r="Z62" s="30">
        <v>1249.266736953439</v>
      </c>
      <c r="AA62" s="30">
        <v>1201.6325205234436</v>
      </c>
      <c r="AB62" s="30">
        <v>1153.9983040934483</v>
      </c>
      <c r="AC62" s="30">
        <v>1106.3640876634531</v>
      </c>
      <c r="AD62" s="30">
        <v>1058.7298712334577</v>
      </c>
      <c r="AE62" s="30">
        <v>1011.0956548034624</v>
      </c>
      <c r="AF62" s="30">
        <v>963.4614383734671</v>
      </c>
      <c r="AG62" s="30">
        <v>915.82722194347184</v>
      </c>
      <c r="AH62" s="30">
        <v>868.19300551347646</v>
      </c>
      <c r="AI62" s="30">
        <v>820.55878908348109</v>
      </c>
      <c r="AJ62" s="30">
        <v>772.92457265348571</v>
      </c>
      <c r="AK62" s="30">
        <v>725.29035622349068</v>
      </c>
      <c r="AL62" s="30">
        <v>679.32557345113571</v>
      </c>
      <c r="AM62" s="30">
        <v>643.59231107571657</v>
      </c>
      <c r="AN62" s="30">
        <v>611.63185528011672</v>
      </c>
      <c r="AO62" s="30">
        <v>579.67275994951672</v>
      </c>
      <c r="AP62" s="30">
        <v>547.71366461891637</v>
      </c>
      <c r="AQ62" s="30">
        <v>515.75456928831625</v>
      </c>
      <c r="AR62" s="30">
        <v>483.79547395771613</v>
      </c>
      <c r="AS62" s="30">
        <v>451.83637862711595</v>
      </c>
      <c r="AT62" s="30">
        <v>419.87728329651571</v>
      </c>
      <c r="AU62" s="30">
        <v>387.91818796591554</v>
      </c>
      <c r="AV62" s="30">
        <v>355.9590926353153</v>
      </c>
      <c r="AW62" s="30">
        <v>323.99999730471512</v>
      </c>
      <c r="AX62" s="30">
        <v>292.040901974115</v>
      </c>
      <c r="AY62" s="30">
        <v>260.08180664351477</v>
      </c>
      <c r="AZ62" s="30">
        <v>228.1227113129145</v>
      </c>
    </row>
    <row r="63" spans="1:52" x14ac:dyDescent="0.3">
      <c r="A63" s="27" t="s">
        <v>28</v>
      </c>
      <c r="B63" s="28">
        <f t="shared" si="11"/>
        <v>1187193.9371020664</v>
      </c>
      <c r="C63" s="29">
        <v>0</v>
      </c>
      <c r="D63" s="29">
        <v>48392.009553378783</v>
      </c>
      <c r="E63" s="29">
        <v>94629.123362286133</v>
      </c>
      <c r="F63" s="29">
        <v>85718.72299543515</v>
      </c>
      <c r="G63" s="29">
        <v>76816.288111654008</v>
      </c>
      <c r="H63" s="30">
        <v>68005.08232244791</v>
      </c>
      <c r="I63" s="30">
        <v>61018.3483239017</v>
      </c>
      <c r="J63" s="30">
        <v>57310.87472793593</v>
      </c>
      <c r="K63" s="30">
        <v>53737.657526545161</v>
      </c>
      <c r="L63" s="30">
        <v>50206.831292126066</v>
      </c>
      <c r="M63" s="30">
        <v>46688.68204090865</v>
      </c>
      <c r="N63" s="30">
        <v>43171.796599223242</v>
      </c>
      <c r="O63" s="30">
        <v>39654.911157537827</v>
      </c>
      <c r="P63" s="30">
        <v>36138.025715852418</v>
      </c>
      <c r="Q63" s="30">
        <v>32621.140274166995</v>
      </c>
      <c r="R63" s="30">
        <v>29104.254832481576</v>
      </c>
      <c r="S63" s="30">
        <v>25587.369390796157</v>
      </c>
      <c r="T63" s="30">
        <v>22306.566684096786</v>
      </c>
      <c r="U63" s="30">
        <v>20464.645438531457</v>
      </c>
      <c r="V63" s="30">
        <v>19147.392082831495</v>
      </c>
      <c r="W63" s="30">
        <v>17830.22857035356</v>
      </c>
      <c r="X63" s="30">
        <v>16650.995338953206</v>
      </c>
      <c r="Y63" s="30">
        <v>15794.383622392012</v>
      </c>
      <c r="Z63" s="30">
        <v>15169.224092276352</v>
      </c>
      <c r="AA63" s="30">
        <v>14590.825514844666</v>
      </c>
      <c r="AB63" s="30">
        <v>14012.426937412982</v>
      </c>
      <c r="AC63" s="30">
        <v>13434.028359981296</v>
      </c>
      <c r="AD63" s="30">
        <v>12855.629782549613</v>
      </c>
      <c r="AE63" s="30">
        <v>12277.231205117931</v>
      </c>
      <c r="AF63" s="30">
        <v>11698.832627686246</v>
      </c>
      <c r="AG63" s="30">
        <v>11120.434050254562</v>
      </c>
      <c r="AH63" s="30">
        <v>10542.035472822878</v>
      </c>
      <c r="AI63" s="30">
        <v>9963.6368953911933</v>
      </c>
      <c r="AJ63" s="30">
        <v>9385.238317959509</v>
      </c>
      <c r="AK63" s="30">
        <v>8806.8397405278265</v>
      </c>
      <c r="AL63" s="30">
        <v>8248.7122649440116</v>
      </c>
      <c r="AM63" s="30">
        <v>7814.8210482109735</v>
      </c>
      <c r="AN63" s="30">
        <v>7426.741143644671</v>
      </c>
      <c r="AO63" s="30">
        <v>7038.6777585276104</v>
      </c>
      <c r="AP63" s="30">
        <v>6650.614373410549</v>
      </c>
      <c r="AQ63" s="30">
        <v>6262.5509882934866</v>
      </c>
      <c r="AR63" s="30">
        <v>5874.4876031764261</v>
      </c>
      <c r="AS63" s="30">
        <v>5486.4242180593646</v>
      </c>
      <c r="AT63" s="30">
        <v>5098.3608329423032</v>
      </c>
      <c r="AU63" s="30">
        <v>4710.2974478252418</v>
      </c>
      <c r="AV63" s="30">
        <v>4322.2340627081803</v>
      </c>
      <c r="AW63" s="30">
        <v>3934.1706775911184</v>
      </c>
      <c r="AX63" s="30">
        <v>3546.107292474057</v>
      </c>
      <c r="AY63" s="30">
        <v>3158.0439073569955</v>
      </c>
      <c r="AZ63" s="30">
        <v>2769.9805222399345</v>
      </c>
    </row>
    <row r="64" spans="1:52" x14ac:dyDescent="0.3">
      <c r="A64" s="27" t="s">
        <v>29</v>
      </c>
      <c r="B64" s="28">
        <f t="shared" si="11"/>
        <v>835326.90902997297</v>
      </c>
      <c r="C64" s="29">
        <v>-260991.41375393287</v>
      </c>
      <c r="D64" s="29">
        <v>39538.446634666601</v>
      </c>
      <c r="E64" s="29">
        <v>144439.81043380965</v>
      </c>
      <c r="F64" s="29">
        <v>122550.65194556443</v>
      </c>
      <c r="G64" s="29">
        <v>117665.46158308642</v>
      </c>
      <c r="H64" s="30">
        <v>111436.12578842822</v>
      </c>
      <c r="I64" s="30">
        <v>36651.646819249698</v>
      </c>
      <c r="J64" s="30">
        <v>40544.466868122559</v>
      </c>
      <c r="K64" s="30">
        <v>38033.635773398964</v>
      </c>
      <c r="L64" s="30">
        <v>35542.671335130508</v>
      </c>
      <c r="M64" s="30">
        <v>33059.609899399475</v>
      </c>
      <c r="N64" s="30">
        <v>30577.743149061931</v>
      </c>
      <c r="O64" s="30">
        <v>28096.961418580169</v>
      </c>
      <c r="P64" s="30">
        <v>25617.275440583122</v>
      </c>
      <c r="Q64" s="30">
        <v>23138.609966984543</v>
      </c>
      <c r="R64" s="30">
        <v>20660.897022313784</v>
      </c>
      <c r="S64" s="30">
        <v>18184.073103103576</v>
      </c>
      <c r="T64" s="30">
        <v>8934.8253289461172</v>
      </c>
      <c r="U64" s="30">
        <v>12753.085623654359</v>
      </c>
      <c r="V64" s="30">
        <v>13424.547395801108</v>
      </c>
      <c r="W64" s="30">
        <v>12459.393294985017</v>
      </c>
      <c r="X64" s="30">
        <v>11646.366380189525</v>
      </c>
      <c r="Y64" s="30">
        <v>11074.247697695713</v>
      </c>
      <c r="Z64" s="30">
        <v>10655.871911641982</v>
      </c>
      <c r="AA64" s="30">
        <v>10254.179774769125</v>
      </c>
      <c r="AB64" s="30">
        <v>9848.7846607231677</v>
      </c>
      <c r="AC64" s="30">
        <v>9443.4875256798314</v>
      </c>
      <c r="AD64" s="30">
        <v>9038.1877981590114</v>
      </c>
      <c r="AE64" s="30">
        <v>8632.8881392339008</v>
      </c>
      <c r="AF64" s="30">
        <v>8227.5884784937862</v>
      </c>
      <c r="AG64" s="30">
        <v>7822.2888178016883</v>
      </c>
      <c r="AH64" s="30">
        <v>8305.3687390736031</v>
      </c>
      <c r="AI64" s="30">
        <v>8177.7403232615443</v>
      </c>
      <c r="AJ64" s="30">
        <v>6876.7140324416241</v>
      </c>
      <c r="AK64" s="30">
        <v>6193.9375262428275</v>
      </c>
      <c r="AL64" s="30">
        <v>4680.1276789428366</v>
      </c>
      <c r="AM64" s="30">
        <v>5424.7124495667358</v>
      </c>
      <c r="AN64" s="30">
        <v>5226.0669215938797</v>
      </c>
      <c r="AO64" s="30">
        <v>4952.2024922552955</v>
      </c>
      <c r="AP64" s="30">
        <v>4680.3271668068892</v>
      </c>
      <c r="AQ64" s="30">
        <v>4408.3992106221431</v>
      </c>
      <c r="AR64" s="30">
        <v>4136.4726470214737</v>
      </c>
      <c r="AS64" s="30">
        <v>3864.5460465736969</v>
      </c>
      <c r="AT64" s="30">
        <v>3592.6194471008762</v>
      </c>
      <c r="AU64" s="30">
        <v>3320.692847602259</v>
      </c>
      <c r="AV64" s="30">
        <v>3048.7662481043239</v>
      </c>
      <c r="AW64" s="30">
        <v>2776.8396486063707</v>
      </c>
      <c r="AX64" s="30">
        <v>2504.9130491084188</v>
      </c>
      <c r="AY64" s="30">
        <v>2232.9864496104665</v>
      </c>
      <c r="AZ64" s="30">
        <v>1961.0598501125141</v>
      </c>
    </row>
    <row r="65" spans="1:52" x14ac:dyDescent="0.3">
      <c r="A65" s="27" t="s">
        <v>30</v>
      </c>
      <c r="B65" s="28">
        <f t="shared" si="11"/>
        <v>370467.05196883902</v>
      </c>
      <c r="C65" s="29">
        <v>-109864.95702784605</v>
      </c>
      <c r="D65" s="29">
        <v>4090.2935266621334</v>
      </c>
      <c r="E65" s="29">
        <v>56827.796119745952</v>
      </c>
      <c r="F65" s="29">
        <v>50708.801872136988</v>
      </c>
      <c r="G65" s="29">
        <v>49679.621882187683</v>
      </c>
      <c r="H65" s="30">
        <v>48443.222833920212</v>
      </c>
      <c r="I65" s="30">
        <v>17846.66187109645</v>
      </c>
      <c r="J65" s="30">
        <v>17856.500479992661</v>
      </c>
      <c r="K65" s="30">
        <v>17840.079745002047</v>
      </c>
      <c r="L65" s="30">
        <v>17760.390609716458</v>
      </c>
      <c r="M65" s="30">
        <v>17613.746010989969</v>
      </c>
      <c r="N65" s="30">
        <v>17401.308752005862</v>
      </c>
      <c r="O65" s="30">
        <v>17127.160574126359</v>
      </c>
      <c r="P65" s="30">
        <v>16795.423593841599</v>
      </c>
      <c r="Q65" s="30">
        <v>16409.936851507722</v>
      </c>
      <c r="R65" s="30">
        <v>15974.283670234207</v>
      </c>
      <c r="S65" s="30">
        <v>15491.808479134459</v>
      </c>
      <c r="T65" s="30">
        <v>7429.2833672619672</v>
      </c>
      <c r="U65" s="30">
        <v>1159.3262414849105</v>
      </c>
      <c r="V65" s="30">
        <v>887.71546326989665</v>
      </c>
      <c r="W65" s="30">
        <v>457.42115375119926</v>
      </c>
      <c r="X65" s="30">
        <v>77.137521228217352</v>
      </c>
      <c r="Y65" s="30">
        <v>-197.31427346992587</v>
      </c>
      <c r="Z65" s="30">
        <v>-397.69209539338129</v>
      </c>
      <c r="AA65" s="30">
        <v>-584.49875627789515</v>
      </c>
      <c r="AB65" s="30">
        <v>-771.66450358419297</v>
      </c>
      <c r="AC65" s="30">
        <v>-958.82074963574223</v>
      </c>
      <c r="AD65" s="30">
        <v>-1145.977247085938</v>
      </c>
      <c r="AE65" s="30">
        <v>-1333.1337378842504</v>
      </c>
      <c r="AF65" s="30">
        <v>-1520.290228858561</v>
      </c>
      <c r="AG65" s="30">
        <v>-1707.4467198282287</v>
      </c>
      <c r="AH65" s="30">
        <v>1447.396168976135</v>
      </c>
      <c r="AI65" s="30">
        <v>5646.8118361433762</v>
      </c>
      <c r="AJ65" s="30">
        <v>6476.5892280725075</v>
      </c>
      <c r="AK65" s="30">
        <v>6262.5251535763091</v>
      </c>
      <c r="AL65" s="30">
        <v>5206.1874955314552</v>
      </c>
      <c r="AM65" s="30">
        <v>4812.0011568893115</v>
      </c>
      <c r="AN65" s="30">
        <v>4693.5347765876304</v>
      </c>
      <c r="AO65" s="30">
        <v>4567.7784649807218</v>
      </c>
      <c r="AP65" s="30">
        <v>4442.2150414649595</v>
      </c>
      <c r="AQ65" s="30">
        <v>4316.6465142226834</v>
      </c>
      <c r="AR65" s="30">
        <v>4191.0781220225654</v>
      </c>
      <c r="AS65" s="30">
        <v>4065.5097262492941</v>
      </c>
      <c r="AT65" s="30">
        <v>3939.9413305705707</v>
      </c>
      <c r="AU65" s="30">
        <v>3814.3729348893439</v>
      </c>
      <c r="AV65" s="30">
        <v>3688.8045392081826</v>
      </c>
      <c r="AW65" s="30">
        <v>3563.2361435270204</v>
      </c>
      <c r="AX65" s="30">
        <v>3437.6677478458587</v>
      </c>
      <c r="AY65" s="30">
        <v>3312.099352164696</v>
      </c>
      <c r="AZ65" s="30">
        <v>3186.5309564835338</v>
      </c>
    </row>
    <row r="66" spans="1:52" x14ac:dyDescent="0.3">
      <c r="A66" s="27" t="s">
        <v>31</v>
      </c>
      <c r="B66" s="31">
        <f t="shared" si="11"/>
        <v>841241.20685094665</v>
      </c>
      <c r="C66" s="32">
        <v>0</v>
      </c>
      <c r="D66" s="32">
        <v>0</v>
      </c>
      <c r="E66" s="32">
        <v>28443.752596317689</v>
      </c>
      <c r="F66" s="32">
        <v>60983.479130516862</v>
      </c>
      <c r="G66" s="32">
        <v>61850.633009679848</v>
      </c>
      <c r="H66" s="33">
        <v>55427.051163755204</v>
      </c>
      <c r="I66" s="33">
        <v>49069.295977995193</v>
      </c>
      <c r="J66" s="33">
        <v>44279.733298017978</v>
      </c>
      <c r="K66" s="33">
        <v>41352.854503561248</v>
      </c>
      <c r="L66" s="33">
        <v>38774.587608487869</v>
      </c>
      <c r="M66" s="33">
        <v>36226.908058272973</v>
      </c>
      <c r="N66" s="33">
        <v>33688.375627943657</v>
      </c>
      <c r="O66" s="33">
        <v>31150.755103634699</v>
      </c>
      <c r="P66" s="33">
        <v>28613.134579325742</v>
      </c>
      <c r="Q66" s="33">
        <v>26075.514055016793</v>
      </c>
      <c r="R66" s="33">
        <v>23537.893530707835</v>
      </c>
      <c r="S66" s="33">
        <v>21000.273006398864</v>
      </c>
      <c r="T66" s="33">
        <v>18462.652482089914</v>
      </c>
      <c r="U66" s="33">
        <v>16218.434446423687</v>
      </c>
      <c r="V66" s="33">
        <v>14767.046870506079</v>
      </c>
      <c r="W66" s="33">
        <v>13815.865185844259</v>
      </c>
      <c r="X66" s="33">
        <v>12865.461421332366</v>
      </c>
      <c r="Y66" s="33">
        <v>12014.581715249411</v>
      </c>
      <c r="Z66" s="33">
        <v>11396.49064877797</v>
      </c>
      <c r="AA66" s="33">
        <v>10945.404686242729</v>
      </c>
      <c r="AB66" s="33">
        <v>10528.059246461116</v>
      </c>
      <c r="AC66" s="33">
        <v>10110.713806679507</v>
      </c>
      <c r="AD66" s="33">
        <v>9693.3683668978938</v>
      </c>
      <c r="AE66" s="33">
        <v>9276.0229271162843</v>
      </c>
      <c r="AF66" s="33">
        <v>8858.6774873346712</v>
      </c>
      <c r="AG66" s="33">
        <v>8441.3320475530636</v>
      </c>
      <c r="AH66" s="33">
        <v>8023.9866077714496</v>
      </c>
      <c r="AI66" s="33">
        <v>7606.6411679898411</v>
      </c>
      <c r="AJ66" s="33">
        <v>7189.295728208228</v>
      </c>
      <c r="AK66" s="33">
        <v>6771.9502884266185</v>
      </c>
      <c r="AL66" s="33">
        <v>6354.6048486450109</v>
      </c>
      <c r="AM66" s="33">
        <v>5962.5104624388305</v>
      </c>
      <c r="AN66" s="33">
        <v>5638.9415394962916</v>
      </c>
      <c r="AO66" s="33">
        <v>5358.7900622121788</v>
      </c>
      <c r="AP66" s="33">
        <v>5078.7816208982831</v>
      </c>
      <c r="AQ66" s="33">
        <v>4798.7731795843874</v>
      </c>
      <c r="AR66" s="33">
        <v>4518.7647382704918</v>
      </c>
      <c r="AS66" s="33">
        <v>4238.7562969565961</v>
      </c>
      <c r="AT66" s="33">
        <v>3958.7478556426981</v>
      </c>
      <c r="AU66" s="33">
        <v>3678.739414328802</v>
      </c>
      <c r="AV66" s="33">
        <v>3398.7309730149063</v>
      </c>
      <c r="AW66" s="33">
        <v>3118.7225317010098</v>
      </c>
      <c r="AX66" s="33">
        <v>2838.7140903871141</v>
      </c>
      <c r="AY66" s="33">
        <v>2558.7056490732184</v>
      </c>
      <c r="AZ66" s="33">
        <v>2278.6972077593227</v>
      </c>
    </row>
    <row r="67" spans="1:52" x14ac:dyDescent="0.3">
      <c r="A67" s="35" t="s">
        <v>49</v>
      </c>
      <c r="B67" s="30">
        <f>SUM(B57:B66)</f>
        <v>12502092.753496386</v>
      </c>
      <c r="C67" s="30">
        <f>SUM(C57:C66)</f>
        <v>-383322.54599423322</v>
      </c>
      <c r="D67" s="30">
        <f t="shared" ref="D67:AZ67" si="12">SUM(D57:D66)</f>
        <v>1338535.758650277</v>
      </c>
      <c r="E67" s="30">
        <f t="shared" si="12"/>
        <v>1020277.5739998292</v>
      </c>
      <c r="F67" s="30">
        <f t="shared" si="12"/>
        <v>991480.74306319025</v>
      </c>
      <c r="G67" s="30">
        <f t="shared" si="12"/>
        <v>952765.7889978576</v>
      </c>
      <c r="H67" s="30">
        <f t="shared" si="12"/>
        <v>905224.33090871677</v>
      </c>
      <c r="I67" s="30">
        <f t="shared" si="12"/>
        <v>554581.04719257739</v>
      </c>
      <c r="J67" s="30">
        <f t="shared" si="12"/>
        <v>497898.48381198815</v>
      </c>
      <c r="K67" s="30">
        <f t="shared" si="12"/>
        <v>478765.01138908311</v>
      </c>
      <c r="L67" s="30">
        <f t="shared" si="12"/>
        <v>460106.94268741581</v>
      </c>
      <c r="M67" s="30">
        <f t="shared" si="12"/>
        <v>441467.15973122366</v>
      </c>
      <c r="N67" s="30">
        <f t="shared" si="12"/>
        <v>422774.62462730025</v>
      </c>
      <c r="O67" s="30">
        <f t="shared" si="12"/>
        <v>404020.14854300977</v>
      </c>
      <c r="P67" s="30">
        <f t="shared" si="12"/>
        <v>385207.07254472078</v>
      </c>
      <c r="Q67" s="30">
        <f t="shared" si="12"/>
        <v>366339.3007923722</v>
      </c>
      <c r="R67" s="30">
        <f t="shared" si="12"/>
        <v>347420.47973574279</v>
      </c>
      <c r="S67" s="30">
        <f t="shared" si="12"/>
        <v>328454.01266003406</v>
      </c>
      <c r="T67" s="30">
        <f t="shared" si="12"/>
        <v>243924.69157112952</v>
      </c>
      <c r="U67" s="30">
        <f t="shared" si="12"/>
        <v>144923.33900845225</v>
      </c>
      <c r="V67" s="30">
        <f t="shared" si="12"/>
        <v>138864.33643016842</v>
      </c>
      <c r="W67" s="30">
        <f t="shared" si="12"/>
        <v>131462.27969890373</v>
      </c>
      <c r="X67" s="30">
        <f t="shared" si="12"/>
        <v>124790.93434182057</v>
      </c>
      <c r="Y67" s="30">
        <f t="shared" si="12"/>
        <v>119799.31924883365</v>
      </c>
      <c r="Z67" s="30">
        <f t="shared" si="12"/>
        <v>116158.44969786286</v>
      </c>
      <c r="AA67" s="30">
        <f t="shared" si="12"/>
        <v>112898.56376794649</v>
      </c>
      <c r="AB67" s="30">
        <f t="shared" si="12"/>
        <v>109669.46313210265</v>
      </c>
      <c r="AC67" s="30">
        <f t="shared" si="12"/>
        <v>106440.47398490831</v>
      </c>
      <c r="AD67" s="30">
        <f t="shared" si="12"/>
        <v>103211.4818877777</v>
      </c>
      <c r="AE67" s="30">
        <f t="shared" si="12"/>
        <v>99982.489868700985</v>
      </c>
      <c r="AF67" s="30">
        <f t="shared" si="12"/>
        <v>96753.497847559003</v>
      </c>
      <c r="AG67" s="30">
        <f t="shared" si="12"/>
        <v>93524.505826471664</v>
      </c>
      <c r="AH67" s="30">
        <f t="shared" si="12"/>
        <v>94683.661440638782</v>
      </c>
      <c r="AI67" s="30">
        <f t="shared" si="12"/>
        <v>96292.862130965412</v>
      </c>
      <c r="AJ67" s="30">
        <f t="shared" si="12"/>
        <v>93189.597692308191</v>
      </c>
      <c r="AK67" s="30">
        <f t="shared" si="12"/>
        <v>89644.86946305813</v>
      </c>
      <c r="AL67" s="30">
        <f t="shared" si="12"/>
        <v>79979.077326376966</v>
      </c>
      <c r="AM67" s="30">
        <f t="shared" si="12"/>
        <v>70755.636978588038</v>
      </c>
      <c r="AN67" s="30">
        <f t="shared" si="12"/>
        <v>68627.351709801791</v>
      </c>
      <c r="AO67" s="30">
        <f t="shared" si="12"/>
        <v>66458.579477280888</v>
      </c>
      <c r="AP67" s="30">
        <f t="shared" si="12"/>
        <v>64292.218982809893</v>
      </c>
      <c r="AQ67" s="30">
        <f t="shared" si="12"/>
        <v>62125.798600714392</v>
      </c>
      <c r="AR67" s="30">
        <f t="shared" si="12"/>
        <v>59959.379803216783</v>
      </c>
      <c r="AS67" s="30">
        <f t="shared" si="12"/>
        <v>57792.960963791447</v>
      </c>
      <c r="AT67" s="30">
        <f t="shared" si="12"/>
        <v>55626.542125475513</v>
      </c>
      <c r="AU67" s="30">
        <f t="shared" si="12"/>
        <v>53460.12328713022</v>
      </c>
      <c r="AV67" s="30">
        <f t="shared" si="12"/>
        <v>51293.704448785691</v>
      </c>
      <c r="AW67" s="30">
        <f t="shared" si="12"/>
        <v>49127.285610441162</v>
      </c>
      <c r="AX67" s="30">
        <f t="shared" si="12"/>
        <v>46960.866772096619</v>
      </c>
      <c r="AY67" s="30">
        <f t="shared" si="12"/>
        <v>44794.44793375209</v>
      </c>
      <c r="AZ67" s="30">
        <f t="shared" si="12"/>
        <v>42628.029095407554</v>
      </c>
    </row>
    <row r="69" spans="1:52" x14ac:dyDescent="0.3">
      <c r="A69" s="17" t="s">
        <v>50</v>
      </c>
      <c r="B69" s="17" t="s">
        <v>3</v>
      </c>
      <c r="C69" s="26">
        <v>2018</v>
      </c>
      <c r="D69" s="26">
        <v>2019</v>
      </c>
      <c r="E69" s="26">
        <v>2020</v>
      </c>
      <c r="F69" s="26">
        <v>2021</v>
      </c>
      <c r="G69" s="26">
        <v>2022</v>
      </c>
      <c r="H69" s="26">
        <v>2023</v>
      </c>
      <c r="I69" s="26">
        <v>2024</v>
      </c>
      <c r="J69" s="26">
        <v>2025</v>
      </c>
      <c r="K69" s="26">
        <v>2026</v>
      </c>
      <c r="L69" s="26">
        <v>2027</v>
      </c>
      <c r="M69" s="26">
        <v>2028</v>
      </c>
      <c r="N69" s="26">
        <v>2029</v>
      </c>
      <c r="O69" s="26">
        <v>2030</v>
      </c>
      <c r="P69" s="26">
        <v>2031</v>
      </c>
      <c r="Q69" s="26">
        <v>2032</v>
      </c>
      <c r="R69" s="26">
        <v>2033</v>
      </c>
      <c r="S69" s="26">
        <v>2034</v>
      </c>
      <c r="T69" s="26">
        <v>2035</v>
      </c>
      <c r="U69" s="26">
        <v>2036</v>
      </c>
      <c r="V69" s="26">
        <v>2037</v>
      </c>
      <c r="W69" s="26">
        <v>2038</v>
      </c>
      <c r="X69" s="26">
        <v>2039</v>
      </c>
      <c r="Y69" s="26">
        <v>2040</v>
      </c>
      <c r="Z69" s="26">
        <v>2041</v>
      </c>
      <c r="AA69" s="26">
        <v>2042</v>
      </c>
      <c r="AB69" s="26">
        <v>2043</v>
      </c>
      <c r="AC69" s="26">
        <v>2044</v>
      </c>
      <c r="AD69" s="26">
        <v>2045</v>
      </c>
      <c r="AE69" s="26">
        <v>2046</v>
      </c>
      <c r="AF69" s="26">
        <v>2047</v>
      </c>
      <c r="AG69" s="26">
        <v>2048</v>
      </c>
      <c r="AH69" s="26">
        <v>2049</v>
      </c>
      <c r="AI69" s="26">
        <v>2050</v>
      </c>
      <c r="AJ69" s="26">
        <v>2051</v>
      </c>
      <c r="AK69" s="26">
        <v>2052</v>
      </c>
      <c r="AL69" s="26">
        <v>2053</v>
      </c>
      <c r="AM69" s="26">
        <v>2054</v>
      </c>
      <c r="AN69" s="26">
        <v>2055</v>
      </c>
      <c r="AO69" s="26">
        <v>2056</v>
      </c>
      <c r="AP69" s="26">
        <v>2057</v>
      </c>
      <c r="AQ69" s="26">
        <v>2058</v>
      </c>
      <c r="AR69" s="26">
        <v>2059</v>
      </c>
      <c r="AS69" s="26">
        <v>2060</v>
      </c>
      <c r="AT69" s="26">
        <v>2061</v>
      </c>
      <c r="AU69" s="26">
        <v>2062</v>
      </c>
      <c r="AV69" s="26">
        <v>2063</v>
      </c>
      <c r="AW69" s="26">
        <v>2064</v>
      </c>
      <c r="AX69" s="26">
        <v>2065</v>
      </c>
      <c r="AY69" s="26">
        <v>2066</v>
      </c>
      <c r="AZ69" s="26">
        <v>2067</v>
      </c>
    </row>
    <row r="70" spans="1:52" x14ac:dyDescent="0.3">
      <c r="A70" s="27" t="s">
        <v>22</v>
      </c>
      <c r="B70" s="28">
        <f>SUM(C70:AZ70)</f>
        <v>320026.25863460393</v>
      </c>
      <c r="C70" s="29">
        <v>-12466.175212454367</v>
      </c>
      <c r="D70" s="29">
        <v>59728.637329286772</v>
      </c>
      <c r="E70" s="29">
        <v>28501.738313327456</v>
      </c>
      <c r="F70" s="29">
        <v>27502.766271491888</v>
      </c>
      <c r="G70" s="29">
        <v>26308.750563556954</v>
      </c>
      <c r="H70" s="30">
        <v>24904.273100045652</v>
      </c>
      <c r="I70" s="30">
        <v>13639.238409139576</v>
      </c>
      <c r="J70" s="30">
        <v>11931.459572525173</v>
      </c>
      <c r="K70" s="30">
        <v>11442.284427907422</v>
      </c>
      <c r="L70" s="30">
        <v>10966.994550890959</v>
      </c>
      <c r="M70" s="30">
        <v>10492.136078075582</v>
      </c>
      <c r="N70" s="30">
        <v>10016.040320586886</v>
      </c>
      <c r="O70" s="30">
        <v>9538.4918380393083</v>
      </c>
      <c r="P70" s="30">
        <v>9059.568987986042</v>
      </c>
      <c r="Q70" s="30">
        <v>8579.3633363158187</v>
      </c>
      <c r="R70" s="30">
        <v>8097.9604046872728</v>
      </c>
      <c r="S70" s="30">
        <v>7615.4400117232581</v>
      </c>
      <c r="T70" s="30">
        <v>5275.3651264700811</v>
      </c>
      <c r="U70" s="30">
        <v>2526.5874432422552</v>
      </c>
      <c r="V70" s="30">
        <v>2413.471068146644</v>
      </c>
      <c r="W70" s="30">
        <v>2262.1584580222357</v>
      </c>
      <c r="X70" s="30">
        <v>2128.232016199689</v>
      </c>
      <c r="Y70" s="30">
        <v>2033.6944964475099</v>
      </c>
      <c r="Z70" s="30">
        <v>1970.836728827263</v>
      </c>
      <c r="AA70" s="30">
        <v>1916.9143194670312</v>
      </c>
      <c r="AB70" s="30">
        <v>1863.7139301664547</v>
      </c>
      <c r="AC70" s="30">
        <v>1810.5161556510463</v>
      </c>
      <c r="AD70" s="30">
        <v>1757.3183119496748</v>
      </c>
      <c r="AE70" s="30">
        <v>1704.1204700789312</v>
      </c>
      <c r="AF70" s="30">
        <v>1650.9226281597494</v>
      </c>
      <c r="AG70" s="30">
        <v>1597.7247862418494</v>
      </c>
      <c r="AH70" s="30">
        <v>1647.4439437179817</v>
      </c>
      <c r="AI70" s="30">
        <v>1707.7181901930071</v>
      </c>
      <c r="AJ70" s="30">
        <v>1657.4690880624416</v>
      </c>
      <c r="AK70" s="30">
        <v>1596.8661572903989</v>
      </c>
      <c r="AL70" s="30">
        <v>1472.3398857490206</v>
      </c>
      <c r="AM70" s="30">
        <v>1352.6166064100034</v>
      </c>
      <c r="AN70" s="30">
        <v>1311.6338043164726</v>
      </c>
      <c r="AO70" s="30">
        <v>1270.2016285831635</v>
      </c>
      <c r="AP70" s="30">
        <v>1228.7962188003871</v>
      </c>
      <c r="AQ70" s="30">
        <v>1187.3901443695988</v>
      </c>
      <c r="AR70" s="30">
        <v>1145.9840875250791</v>
      </c>
      <c r="AS70" s="30">
        <v>1104.578030215235</v>
      </c>
      <c r="AT70" s="30">
        <v>1063.1719729177028</v>
      </c>
      <c r="AU70" s="30">
        <v>1021.7659156198451</v>
      </c>
      <c r="AV70" s="30">
        <v>980.35985832199606</v>
      </c>
      <c r="AW70" s="30">
        <v>938.95380102414663</v>
      </c>
      <c r="AX70" s="30">
        <v>897.54774372629731</v>
      </c>
      <c r="AY70" s="30">
        <v>856.14168642844788</v>
      </c>
      <c r="AZ70" s="30">
        <v>814.73562913059857</v>
      </c>
    </row>
    <row r="71" spans="1:52" x14ac:dyDescent="0.3">
      <c r="A71" s="27" t="s">
        <v>23</v>
      </c>
      <c r="B71" s="28">
        <f t="shared" ref="B71:B79" si="13">SUM(C71:AZ71)</f>
        <v>1209468.0526538824</v>
      </c>
      <c r="C71" s="29">
        <v>0</v>
      </c>
      <c r="D71" s="29">
        <v>1209468.0526538824</v>
      </c>
      <c r="E71" s="29">
        <v>0</v>
      </c>
      <c r="F71" s="29">
        <v>0</v>
      </c>
      <c r="G71" s="29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G71" s="30">
        <v>0</v>
      </c>
      <c r="AH71" s="30">
        <v>0</v>
      </c>
      <c r="AI71" s="30">
        <v>0</v>
      </c>
      <c r="AJ71" s="30">
        <v>0</v>
      </c>
      <c r="AK71" s="30">
        <v>0</v>
      </c>
      <c r="AL71" s="30">
        <v>0</v>
      </c>
      <c r="AM71" s="30">
        <v>0</v>
      </c>
      <c r="AN71" s="30">
        <v>0</v>
      </c>
      <c r="AO71" s="30">
        <v>0</v>
      </c>
      <c r="AP71" s="30">
        <v>0</v>
      </c>
      <c r="AQ71" s="30">
        <v>0</v>
      </c>
      <c r="AR71" s="30">
        <v>0</v>
      </c>
      <c r="AS71" s="30">
        <v>0</v>
      </c>
      <c r="AT71" s="30">
        <v>0</v>
      </c>
      <c r="AU71" s="30">
        <v>0</v>
      </c>
      <c r="AV71" s="30">
        <v>0</v>
      </c>
      <c r="AW71" s="30">
        <v>0</v>
      </c>
      <c r="AX71" s="30">
        <v>0</v>
      </c>
      <c r="AY71" s="30">
        <v>0</v>
      </c>
      <c r="AZ71" s="30">
        <v>0</v>
      </c>
    </row>
    <row r="72" spans="1:52" x14ac:dyDescent="0.3">
      <c r="A72" s="27" t="s">
        <v>24</v>
      </c>
      <c r="B72" s="28">
        <f t="shared" si="13"/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0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0</v>
      </c>
      <c r="AY72" s="30">
        <v>0</v>
      </c>
      <c r="AZ72" s="30">
        <v>0</v>
      </c>
    </row>
    <row r="73" spans="1:52" x14ac:dyDescent="0.3">
      <c r="A73" s="27" t="s">
        <v>25</v>
      </c>
      <c r="B73" s="28">
        <f t="shared" si="13"/>
        <v>3628446.92855195</v>
      </c>
      <c r="C73" s="29">
        <v>0</v>
      </c>
      <c r="D73" s="29">
        <v>247229.10527188136</v>
      </c>
      <c r="E73" s="29">
        <v>364054.0813933821</v>
      </c>
      <c r="F73" s="29">
        <v>364054.0813933821</v>
      </c>
      <c r="G73" s="29">
        <v>364054.0813933821</v>
      </c>
      <c r="H73" s="30">
        <v>364054.0813933821</v>
      </c>
      <c r="I73" s="30">
        <v>162023.87589872978</v>
      </c>
      <c r="J73" s="30">
        <v>121617.83479979934</v>
      </c>
      <c r="K73" s="30">
        <v>121617.83479979934</v>
      </c>
      <c r="L73" s="30">
        <v>121617.83479979934</v>
      </c>
      <c r="M73" s="30">
        <v>121617.83479979934</v>
      </c>
      <c r="N73" s="30">
        <v>121617.83479979934</v>
      </c>
      <c r="O73" s="30">
        <v>121617.83479979934</v>
      </c>
      <c r="P73" s="30">
        <v>121617.83479979934</v>
      </c>
      <c r="Q73" s="30">
        <v>121617.83479979934</v>
      </c>
      <c r="R73" s="30">
        <v>121617.83479979934</v>
      </c>
      <c r="S73" s="30">
        <v>121617.83479979934</v>
      </c>
      <c r="T73" s="30">
        <v>82408.628105380543</v>
      </c>
      <c r="U73" s="30">
        <v>16116.620259276777</v>
      </c>
      <c r="V73" s="30">
        <v>16116.620259276777</v>
      </c>
      <c r="W73" s="30">
        <v>16116.620259276777</v>
      </c>
      <c r="X73" s="30">
        <v>16116.620259276777</v>
      </c>
      <c r="Y73" s="30">
        <v>16116.620259276777</v>
      </c>
      <c r="Z73" s="30">
        <v>16116.620259276777</v>
      </c>
      <c r="AA73" s="30">
        <v>16116.620259276777</v>
      </c>
      <c r="AB73" s="30">
        <v>16116.620259276777</v>
      </c>
      <c r="AC73" s="30">
        <v>16116.620259276777</v>
      </c>
      <c r="AD73" s="30">
        <v>16116.620259276777</v>
      </c>
      <c r="AE73" s="30">
        <v>16116.620259276777</v>
      </c>
      <c r="AF73" s="30">
        <v>16116.620259276777</v>
      </c>
      <c r="AG73" s="30">
        <v>16116.620259276777</v>
      </c>
      <c r="AH73" s="30">
        <v>16116.620259276777</v>
      </c>
      <c r="AI73" s="30">
        <v>16116.620259276777</v>
      </c>
      <c r="AJ73" s="30">
        <v>16116.620259276777</v>
      </c>
      <c r="AK73" s="30">
        <v>16116.620259276777</v>
      </c>
      <c r="AL73" s="30">
        <v>14788.950409776837</v>
      </c>
      <c r="AM73" s="30">
        <v>12544.225063354324</v>
      </c>
      <c r="AN73" s="30">
        <v>12544.225063354324</v>
      </c>
      <c r="AO73" s="30">
        <v>12544.225063354324</v>
      </c>
      <c r="AP73" s="30">
        <v>12544.225063354324</v>
      </c>
      <c r="AQ73" s="30">
        <v>12544.225063354324</v>
      </c>
      <c r="AR73" s="30">
        <v>12544.225063354324</v>
      </c>
      <c r="AS73" s="30">
        <v>12544.225063354324</v>
      </c>
      <c r="AT73" s="30">
        <v>12544.225063354324</v>
      </c>
      <c r="AU73" s="30">
        <v>12544.225063354324</v>
      </c>
      <c r="AV73" s="30">
        <v>12544.225063354324</v>
      </c>
      <c r="AW73" s="30">
        <v>12544.225063354324</v>
      </c>
      <c r="AX73" s="30">
        <v>12544.225063354324</v>
      </c>
      <c r="AY73" s="30">
        <v>12544.225063354324</v>
      </c>
      <c r="AZ73" s="30">
        <v>12544.225063354324</v>
      </c>
    </row>
    <row r="74" spans="1:52" x14ac:dyDescent="0.3">
      <c r="A74" s="27" t="s">
        <v>26</v>
      </c>
      <c r="B74" s="28">
        <f t="shared" si="13"/>
        <v>1856692.0599936002</v>
      </c>
      <c r="C74" s="29">
        <v>0</v>
      </c>
      <c r="D74" s="29">
        <v>97637.89562331143</v>
      </c>
      <c r="E74" s="29">
        <v>173609.89281779062</v>
      </c>
      <c r="F74" s="29">
        <v>153809.2755818411</v>
      </c>
      <c r="G74" s="29">
        <v>134026.26699942566</v>
      </c>
      <c r="H74" s="30">
        <v>114403.91188962328</v>
      </c>
      <c r="I74" s="30">
        <v>99373.84024335102</v>
      </c>
      <c r="J74" s="30">
        <v>92656.183179159241</v>
      </c>
      <c r="K74" s="30">
        <v>86224.14101671445</v>
      </c>
      <c r="L74" s="30">
        <v>79862.716284757655</v>
      </c>
      <c r="M74" s="30">
        <v>73522.409636298195</v>
      </c>
      <c r="N74" s="30">
        <v>67184.208318010496</v>
      </c>
      <c r="O74" s="30">
        <v>60846.006999722798</v>
      </c>
      <c r="P74" s="30">
        <v>54507.805681435115</v>
      </c>
      <c r="Q74" s="30">
        <v>48169.604363147409</v>
      </c>
      <c r="R74" s="30">
        <v>41831.403044859719</v>
      </c>
      <c r="S74" s="30">
        <v>35493.201726572028</v>
      </c>
      <c r="T74" s="30">
        <v>29630.518331749561</v>
      </c>
      <c r="U74" s="30">
        <v>26666.030455339409</v>
      </c>
      <c r="V74" s="30">
        <v>24758.328817501126</v>
      </c>
      <c r="W74" s="30">
        <v>22850.808141910558</v>
      </c>
      <c r="X74" s="30">
        <v>21173.06005071738</v>
      </c>
      <c r="Y74" s="30">
        <v>20032.75434467446</v>
      </c>
      <c r="Z74" s="30">
        <v>19278.01565573996</v>
      </c>
      <c r="AA74" s="30">
        <v>18601.174183160983</v>
      </c>
      <c r="AB74" s="30">
        <v>17924.332710582006</v>
      </c>
      <c r="AC74" s="30">
        <v>17247.491238003036</v>
      </c>
      <c r="AD74" s="30">
        <v>16570.649765424056</v>
      </c>
      <c r="AE74" s="30">
        <v>15893.80829284508</v>
      </c>
      <c r="AF74" s="30">
        <v>15216.966820266105</v>
      </c>
      <c r="AG74" s="30">
        <v>14540.125347687128</v>
      </c>
      <c r="AH74" s="30">
        <v>13863.283875108153</v>
      </c>
      <c r="AI74" s="30">
        <v>13186.442402529181</v>
      </c>
      <c r="AJ74" s="30">
        <v>12509.600929950204</v>
      </c>
      <c r="AK74" s="30">
        <v>11832.759457371229</v>
      </c>
      <c r="AL74" s="30">
        <v>11171.896291216755</v>
      </c>
      <c r="AM74" s="30">
        <v>10608.959968302021</v>
      </c>
      <c r="AN74" s="30">
        <v>10082.133531717222</v>
      </c>
      <c r="AO74" s="30">
        <v>9555.3201162707865</v>
      </c>
      <c r="AP74" s="30">
        <v>9028.5067008243514</v>
      </c>
      <c r="AQ74" s="30">
        <v>8501.6932853779144</v>
      </c>
      <c r="AR74" s="30">
        <v>7974.8798699314793</v>
      </c>
      <c r="AS74" s="30">
        <v>7448.0664544850442</v>
      </c>
      <c r="AT74" s="30">
        <v>6921.2530390386091</v>
      </c>
      <c r="AU74" s="30">
        <v>6394.4396235921731</v>
      </c>
      <c r="AV74" s="30">
        <v>5867.6262081457371</v>
      </c>
      <c r="AW74" s="30">
        <v>5340.8127926993029</v>
      </c>
      <c r="AX74" s="30">
        <v>4813.999377252866</v>
      </c>
      <c r="AY74" s="30">
        <v>4287.1859618064309</v>
      </c>
      <c r="AZ74" s="30">
        <v>3760.3725463599949</v>
      </c>
    </row>
    <row r="75" spans="1:52" x14ac:dyDescent="0.3">
      <c r="A75" s="27" t="s">
        <v>27</v>
      </c>
      <c r="B75" s="28">
        <f t="shared" si="13"/>
        <v>59876.91871453722</v>
      </c>
      <c r="C75" s="29">
        <v>0</v>
      </c>
      <c r="D75" s="29">
        <v>3148.748500446346</v>
      </c>
      <c r="E75" s="29">
        <v>5598.7881158527689</v>
      </c>
      <c r="F75" s="29">
        <v>4960.23314258558</v>
      </c>
      <c r="G75" s="29">
        <v>4322.2460351153404</v>
      </c>
      <c r="H75" s="30">
        <v>3689.4398809804043</v>
      </c>
      <c r="I75" s="30">
        <v>3204.7314052837851</v>
      </c>
      <c r="J75" s="30">
        <v>2988.092031069983</v>
      </c>
      <c r="K75" s="30">
        <v>2780.6635220416683</v>
      </c>
      <c r="L75" s="30">
        <v>2575.5123718906107</v>
      </c>
      <c r="M75" s="30">
        <v>2371.0422640061852</v>
      </c>
      <c r="N75" s="30">
        <v>2166.6400514320694</v>
      </c>
      <c r="O75" s="30">
        <v>1962.2378388579539</v>
      </c>
      <c r="P75" s="30">
        <v>1757.8356262838379</v>
      </c>
      <c r="Q75" s="30">
        <v>1553.4334137097221</v>
      </c>
      <c r="R75" s="30">
        <v>1349.0312011356064</v>
      </c>
      <c r="S75" s="30">
        <v>1144.6289885614906</v>
      </c>
      <c r="T75" s="30">
        <v>955.56187040832629</v>
      </c>
      <c r="U75" s="30">
        <v>859.95937205614746</v>
      </c>
      <c r="V75" s="30">
        <v>798.4374329248808</v>
      </c>
      <c r="W75" s="30">
        <v>736.92132968963097</v>
      </c>
      <c r="X75" s="30">
        <v>682.81521901870451</v>
      </c>
      <c r="Y75" s="30">
        <v>646.04121995787443</v>
      </c>
      <c r="Z75" s="30">
        <v>621.70146642426846</v>
      </c>
      <c r="AA75" s="30">
        <v>599.8738393721128</v>
      </c>
      <c r="AB75" s="30">
        <v>578.04621231995714</v>
      </c>
      <c r="AC75" s="30">
        <v>556.21858526780147</v>
      </c>
      <c r="AD75" s="30">
        <v>534.39095821564581</v>
      </c>
      <c r="AE75" s="30">
        <v>512.56333116349015</v>
      </c>
      <c r="AF75" s="30">
        <v>490.73570411133448</v>
      </c>
      <c r="AG75" s="30">
        <v>468.90807705917871</v>
      </c>
      <c r="AH75" s="30">
        <v>447.08045000702288</v>
      </c>
      <c r="AI75" s="30">
        <v>425.25282295486727</v>
      </c>
      <c r="AJ75" s="30">
        <v>403.42519590271155</v>
      </c>
      <c r="AK75" s="30">
        <v>381.59756885055594</v>
      </c>
      <c r="AL75" s="30">
        <v>360.28523013058566</v>
      </c>
      <c r="AM75" s="30">
        <v>342.13095825378224</v>
      </c>
      <c r="AN75" s="30">
        <v>325.14120297892748</v>
      </c>
      <c r="AO75" s="30">
        <v>308.151867625965</v>
      </c>
      <c r="AP75" s="30">
        <v>291.16253227300257</v>
      </c>
      <c r="AQ75" s="30">
        <v>274.17319692004008</v>
      </c>
      <c r="AR75" s="30">
        <v>257.18386156707771</v>
      </c>
      <c r="AS75" s="30">
        <v>240.1945262141152</v>
      </c>
      <c r="AT75" s="30">
        <v>223.20519086115266</v>
      </c>
      <c r="AU75" s="30">
        <v>206.21585550819023</v>
      </c>
      <c r="AV75" s="30">
        <v>189.22652015522783</v>
      </c>
      <c r="AW75" s="30">
        <v>172.23718480226543</v>
      </c>
      <c r="AX75" s="30">
        <v>155.24784944930292</v>
      </c>
      <c r="AY75" s="30">
        <v>138.25851409634052</v>
      </c>
      <c r="AZ75" s="30">
        <v>121.26917874337805</v>
      </c>
    </row>
    <row r="76" spans="1:52" x14ac:dyDescent="0.3">
      <c r="A76" s="27" t="s">
        <v>28</v>
      </c>
      <c r="B76" s="28">
        <f t="shared" si="13"/>
        <v>727055.61676191748</v>
      </c>
      <c r="C76" s="29">
        <v>0</v>
      </c>
      <c r="D76" s="29">
        <v>38233.685569801528</v>
      </c>
      <c r="E76" s="29">
        <v>67983.296971197356</v>
      </c>
      <c r="F76" s="29">
        <v>60229.641808369997</v>
      </c>
      <c r="G76" s="29">
        <v>52482.881957227044</v>
      </c>
      <c r="H76" s="30">
        <v>44799.031843316436</v>
      </c>
      <c r="I76" s="30">
        <v>38913.458114523768</v>
      </c>
      <c r="J76" s="30">
        <v>36282.914038185205</v>
      </c>
      <c r="K76" s="30">
        <v>33764.212912554787</v>
      </c>
      <c r="L76" s="30">
        <v>31273.164622084201</v>
      </c>
      <c r="M76" s="30">
        <v>28790.385888829278</v>
      </c>
      <c r="N76" s="30">
        <v>26308.431574528644</v>
      </c>
      <c r="O76" s="30">
        <v>23826.477260227999</v>
      </c>
      <c r="P76" s="30">
        <v>21344.522945927361</v>
      </c>
      <c r="Q76" s="30">
        <v>18862.568631626724</v>
      </c>
      <c r="R76" s="30">
        <v>16380.614317326084</v>
      </c>
      <c r="S76" s="30">
        <v>13898.660003025447</v>
      </c>
      <c r="T76" s="30">
        <v>11602.912106350976</v>
      </c>
      <c r="U76" s="30">
        <v>10442.058560516325</v>
      </c>
      <c r="V76" s="30">
        <v>9695.0282797378222</v>
      </c>
      <c r="W76" s="30">
        <v>8948.0688613395014</v>
      </c>
      <c r="X76" s="30">
        <v>8291.0852938987082</v>
      </c>
      <c r="Y76" s="30">
        <v>7844.5569296814192</v>
      </c>
      <c r="Z76" s="30">
        <v>7549.0114190385584</v>
      </c>
      <c r="AA76" s="30">
        <v>7283.9694097041474</v>
      </c>
      <c r="AB76" s="30">
        <v>7018.9274003697356</v>
      </c>
      <c r="AC76" s="30">
        <v>6753.8853910353237</v>
      </c>
      <c r="AD76" s="30">
        <v>6488.8433817009127</v>
      </c>
      <c r="AE76" s="30">
        <v>6223.8013723665017</v>
      </c>
      <c r="AF76" s="30">
        <v>5958.759363032088</v>
      </c>
      <c r="AG76" s="30">
        <v>5693.7173536976779</v>
      </c>
      <c r="AH76" s="30">
        <v>5428.675344363267</v>
      </c>
      <c r="AI76" s="30">
        <v>5163.633335028856</v>
      </c>
      <c r="AJ76" s="30">
        <v>4898.5913256944441</v>
      </c>
      <c r="AK76" s="30">
        <v>4633.5493163600322</v>
      </c>
      <c r="AL76" s="30">
        <v>4374.7641967288719</v>
      </c>
      <c r="AM76" s="30">
        <v>4154.3259106644218</v>
      </c>
      <c r="AN76" s="30">
        <v>3948.027769992153</v>
      </c>
      <c r="AO76" s="30">
        <v>3741.7347282223832</v>
      </c>
      <c r="AP76" s="30">
        <v>3535.4416864526138</v>
      </c>
      <c r="AQ76" s="30">
        <v>3329.1486446828435</v>
      </c>
      <c r="AR76" s="30">
        <v>3122.8556029130723</v>
      </c>
      <c r="AS76" s="30">
        <v>2916.5625611433034</v>
      </c>
      <c r="AT76" s="30">
        <v>2710.2695193735335</v>
      </c>
      <c r="AU76" s="30">
        <v>2503.9764776037623</v>
      </c>
      <c r="AV76" s="30">
        <v>2297.6834358339929</v>
      </c>
      <c r="AW76" s="30">
        <v>2091.3903940642226</v>
      </c>
      <c r="AX76" s="30">
        <v>1885.0973522944523</v>
      </c>
      <c r="AY76" s="30">
        <v>1678.8043105246825</v>
      </c>
      <c r="AZ76" s="30">
        <v>1472.5112687549117</v>
      </c>
    </row>
    <row r="77" spans="1:52" x14ac:dyDescent="0.3">
      <c r="A77" s="27" t="s">
        <v>29</v>
      </c>
      <c r="B77" s="28">
        <f t="shared" si="13"/>
        <v>511289.87331253861</v>
      </c>
      <c r="C77" s="29">
        <v>-260991.41375393287</v>
      </c>
      <c r="D77" s="29">
        <v>31895.248599584385</v>
      </c>
      <c r="E77" s="29">
        <v>124536.12382993649</v>
      </c>
      <c r="F77" s="29">
        <v>104877.54653841461</v>
      </c>
      <c r="G77" s="29">
        <v>100458.8921748913</v>
      </c>
      <c r="H77" s="30">
        <v>95035.612782391647</v>
      </c>
      <c r="I77" s="30">
        <v>21028.879630052237</v>
      </c>
      <c r="J77" s="30">
        <v>25682.311789598483</v>
      </c>
      <c r="K77" s="30">
        <v>23915.999645348129</v>
      </c>
      <c r="L77" s="30">
        <v>22159.399462815269</v>
      </c>
      <c r="M77" s="30">
        <v>20408.04056451498</v>
      </c>
      <c r="N77" s="30">
        <v>18657.458719842605</v>
      </c>
      <c r="O77" s="30">
        <v>16907.584724686862</v>
      </c>
      <c r="P77" s="30">
        <v>15158.425518494942</v>
      </c>
      <c r="Q77" s="30">
        <v>13409.932016430863</v>
      </c>
      <c r="R77" s="30">
        <v>11662.059876115776</v>
      </c>
      <c r="S77" s="30">
        <v>9914.7676724303674</v>
      </c>
      <c r="T77" s="30">
        <v>2833.8017578457711</v>
      </c>
      <c r="U77" s="30">
        <v>6061.5011462691737</v>
      </c>
      <c r="V77" s="30">
        <v>6798.2993210249133</v>
      </c>
      <c r="W77" s="30">
        <v>6241.544790827189</v>
      </c>
      <c r="X77" s="30">
        <v>5790.0046076305671</v>
      </c>
      <c r="Y77" s="30">
        <v>5495.4575655730978</v>
      </c>
      <c r="Z77" s="30">
        <v>5301.2055787087866</v>
      </c>
      <c r="AA77" s="30">
        <v>5117.8367006694316</v>
      </c>
      <c r="AB77" s="30">
        <v>4932.0522680795466</v>
      </c>
      <c r="AC77" s="30">
        <v>4746.3317499062478</v>
      </c>
      <c r="AD77" s="30">
        <v>4560.609540588096</v>
      </c>
      <c r="AE77" s="30">
        <v>4374.8873760168253</v>
      </c>
      <c r="AF77" s="30">
        <v>4189.1652102615753</v>
      </c>
      <c r="AG77" s="30">
        <v>4003.4430445376502</v>
      </c>
      <c r="AH77" s="30">
        <v>4397.236183473623</v>
      </c>
      <c r="AI77" s="30">
        <v>4392.6468795790952</v>
      </c>
      <c r="AJ77" s="30">
        <v>3622.6167204151111</v>
      </c>
      <c r="AK77" s="30">
        <v>3255.8885051100128</v>
      </c>
      <c r="AL77" s="30">
        <v>2730.5361384390735</v>
      </c>
      <c r="AM77" s="30">
        <v>2899.6711862881957</v>
      </c>
      <c r="AN77" s="30">
        <v>2777.7367679487438</v>
      </c>
      <c r="AO77" s="30">
        <v>2632.5834279542487</v>
      </c>
      <c r="AP77" s="30">
        <v>2488.0440938630632</v>
      </c>
      <c r="AQ77" s="30">
        <v>2343.4885134697265</v>
      </c>
      <c r="AR77" s="30">
        <v>2198.9333629457651</v>
      </c>
      <c r="AS77" s="30">
        <v>2054.3782010476652</v>
      </c>
      <c r="AT77" s="30">
        <v>1909.8230394505199</v>
      </c>
      <c r="AU77" s="30">
        <v>1765.2678778454112</v>
      </c>
      <c r="AV77" s="30">
        <v>1620.7127162405134</v>
      </c>
      <c r="AW77" s="30">
        <v>1476.1575546356103</v>
      </c>
      <c r="AX77" s="30">
        <v>1331.6023930307067</v>
      </c>
      <c r="AY77" s="30">
        <v>1187.0472314258036</v>
      </c>
      <c r="AZ77" s="30">
        <v>1042.4920698209003</v>
      </c>
    </row>
    <row r="78" spans="1:52" x14ac:dyDescent="0.3">
      <c r="A78" s="27" t="s">
        <v>30</v>
      </c>
      <c r="B78" s="28">
        <f t="shared" si="13"/>
        <v>227985.39007295645</v>
      </c>
      <c r="C78" s="29">
        <v>-109864.95702784605</v>
      </c>
      <c r="D78" s="29">
        <v>2233.4944039221191</v>
      </c>
      <c r="E78" s="29">
        <v>50738.538187658502</v>
      </c>
      <c r="F78" s="29">
        <v>45729.058655362503</v>
      </c>
      <c r="G78" s="29">
        <v>44518.017921602659</v>
      </c>
      <c r="H78" s="30">
        <v>43160.27787999565</v>
      </c>
      <c r="I78" s="30">
        <v>12465.446852494779</v>
      </c>
      <c r="J78" s="30">
        <v>12399.504890685286</v>
      </c>
      <c r="K78" s="30">
        <v>12328.335533883259</v>
      </c>
      <c r="L78" s="30">
        <v>12215.579467755973</v>
      </c>
      <c r="M78" s="30">
        <v>12059.154778652439</v>
      </c>
      <c r="N78" s="30">
        <v>11859.81144283369</v>
      </c>
      <c r="O78" s="30">
        <v>11620.212322767038</v>
      </c>
      <c r="P78" s="30">
        <v>11343.04638645926</v>
      </c>
      <c r="Q78" s="30">
        <v>11030.817949438899</v>
      </c>
      <c r="R78" s="30">
        <v>10685.864515428357</v>
      </c>
      <c r="S78" s="30">
        <v>10310.367750796413</v>
      </c>
      <c r="T78" s="30">
        <v>3992.5819597622485</v>
      </c>
      <c r="U78" s="30">
        <v>-867.91737459613569</v>
      </c>
      <c r="V78" s="30">
        <v>-987.42856980862189</v>
      </c>
      <c r="W78" s="30">
        <v>-1232.3605045581612</v>
      </c>
      <c r="X78" s="30">
        <v>-1444.089402802314</v>
      </c>
      <c r="Y78" s="30">
        <v>-1586.7965160636704</v>
      </c>
      <c r="Z78" s="30">
        <v>-1681.1826612512359</v>
      </c>
      <c r="AA78" s="30">
        <v>-1766.7159622890504</v>
      </c>
      <c r="AB78" s="30">
        <v>-1852.4835053433908</v>
      </c>
      <c r="AC78" s="30">
        <v>-1938.2448504661561</v>
      </c>
      <c r="AD78" s="30">
        <v>-2024.0063595832207</v>
      </c>
      <c r="AE78" s="30">
        <v>-2109.767864361078</v>
      </c>
      <c r="AF78" s="30">
        <v>-2195.5293692537416</v>
      </c>
      <c r="AG78" s="30">
        <v>-2281.2908741433757</v>
      </c>
      <c r="AH78" s="30">
        <v>-186.97099483321654</v>
      </c>
      <c r="AI78" s="30">
        <v>2588.753459933419</v>
      </c>
      <c r="AJ78" s="30">
        <v>3166.3668917619143</v>
      </c>
      <c r="AK78" s="30">
        <v>3063.0528037404547</v>
      </c>
      <c r="AL78" s="30">
        <v>2709.2540291403561</v>
      </c>
      <c r="AM78" s="30">
        <v>2559.5841008950547</v>
      </c>
      <c r="AN78" s="30">
        <v>2495.0246955181337</v>
      </c>
      <c r="AO78" s="30">
        <v>2428.2150000089409</v>
      </c>
      <c r="AP78" s="30">
        <v>2361.4648460989724</v>
      </c>
      <c r="AQ78" s="30">
        <v>2294.7131167468028</v>
      </c>
      <c r="AR78" s="30">
        <v>2227.9614290800796</v>
      </c>
      <c r="AS78" s="30">
        <v>2161.2097403103785</v>
      </c>
      <c r="AT78" s="30">
        <v>2094.4580515698631</v>
      </c>
      <c r="AU78" s="30">
        <v>2027.7063628285753</v>
      </c>
      <c r="AV78" s="30">
        <v>1960.9546740873063</v>
      </c>
      <c r="AW78" s="30">
        <v>1894.2029853460383</v>
      </c>
      <c r="AX78" s="30">
        <v>1827.4512966047703</v>
      </c>
      <c r="AY78" s="30">
        <v>1760.6996078635013</v>
      </c>
      <c r="AZ78" s="30">
        <v>1693.9479191222331</v>
      </c>
    </row>
    <row r="79" spans="1:52" x14ac:dyDescent="0.3">
      <c r="A79" s="27" t="s">
        <v>31</v>
      </c>
      <c r="B79" s="31">
        <f t="shared" si="13"/>
        <v>512713.3990126304</v>
      </c>
      <c r="C79" s="32">
        <v>0</v>
      </c>
      <c r="D79" s="32">
        <v>0</v>
      </c>
      <c r="E79" s="32">
        <v>21161.13651404735</v>
      </c>
      <c r="F79" s="32">
        <v>44293.872840313365</v>
      </c>
      <c r="G79" s="32">
        <v>43458.900711719027</v>
      </c>
      <c r="H79" s="33">
        <v>37869.200074290238</v>
      </c>
      <c r="I79" s="33">
        <v>32324.892169444523</v>
      </c>
      <c r="J79" s="33">
        <v>28329.875387368658</v>
      </c>
      <c r="K79" s="33">
        <v>26180.058711526319</v>
      </c>
      <c r="L79" s="33">
        <v>24362.681439226886</v>
      </c>
      <c r="M79" s="33">
        <v>22565.257163185226</v>
      </c>
      <c r="N79" s="33">
        <v>20773.79981397849</v>
      </c>
      <c r="O79" s="33">
        <v>18982.937327042291</v>
      </c>
      <c r="P79" s="33">
        <v>17192.074840106092</v>
      </c>
      <c r="Q79" s="33">
        <v>15401.212353169887</v>
      </c>
      <c r="R79" s="33">
        <v>13610.349866233684</v>
      </c>
      <c r="S79" s="33">
        <v>11819.487379297485</v>
      </c>
      <c r="T79" s="33">
        <v>10028.624892361282</v>
      </c>
      <c r="U79" s="33">
        <v>8469.1788465129739</v>
      </c>
      <c r="V79" s="33">
        <v>7535.0649313832546</v>
      </c>
      <c r="W79" s="33">
        <v>6995.4802777505802</v>
      </c>
      <c r="X79" s="33">
        <v>6456.5091959842448</v>
      </c>
      <c r="Y79" s="33">
        <v>5982.4604922333183</v>
      </c>
      <c r="Z79" s="33">
        <v>5660.2664485226223</v>
      </c>
      <c r="AA79" s="33">
        <v>5447.01459084617</v>
      </c>
      <c r="AB79" s="33">
        <v>5255.7726371791287</v>
      </c>
      <c r="AC79" s="33">
        <v>5064.5306835120891</v>
      </c>
      <c r="AD79" s="33">
        <v>4873.2887298450505</v>
      </c>
      <c r="AE79" s="33">
        <v>4682.0467761780092</v>
      </c>
      <c r="AF79" s="33">
        <v>4490.8048225109696</v>
      </c>
      <c r="AG79" s="33">
        <v>4299.5628688439301</v>
      </c>
      <c r="AH79" s="33">
        <v>4108.3209151768906</v>
      </c>
      <c r="AI79" s="33">
        <v>3917.078961509852</v>
      </c>
      <c r="AJ79" s="33">
        <v>3725.8370078428111</v>
      </c>
      <c r="AK79" s="33">
        <v>3534.5950541757716</v>
      </c>
      <c r="AL79" s="33">
        <v>3343.3531005087325</v>
      </c>
      <c r="AM79" s="33">
        <v>3159.9051512474757</v>
      </c>
      <c r="AN79" s="33">
        <v>2997.6083100376054</v>
      </c>
      <c r="AO79" s="33">
        <v>2848.7127220363909</v>
      </c>
      <c r="AP79" s="33">
        <v>2699.8612835982321</v>
      </c>
      <c r="AQ79" s="33">
        <v>2551.0098451600729</v>
      </c>
      <c r="AR79" s="33">
        <v>2402.1584067219137</v>
      </c>
      <c r="AS79" s="33">
        <v>2253.3069682837549</v>
      </c>
      <c r="AT79" s="33">
        <v>2104.4555298455966</v>
      </c>
      <c r="AU79" s="33">
        <v>1955.6040914074372</v>
      </c>
      <c r="AV79" s="33">
        <v>1806.7526529692786</v>
      </c>
      <c r="AW79" s="33">
        <v>1657.9012145311194</v>
      </c>
      <c r="AX79" s="33">
        <v>1509.0497760929607</v>
      </c>
      <c r="AY79" s="33">
        <v>1360.1983376548021</v>
      </c>
      <c r="AZ79" s="33">
        <v>1211.3468992166431</v>
      </c>
    </row>
    <row r="80" spans="1:52" x14ac:dyDescent="0.3">
      <c r="A80" s="34" t="s">
        <v>51</v>
      </c>
      <c r="B80" s="30">
        <f>SUM(B70:B79)</f>
        <v>9053554.4977086168</v>
      </c>
      <c r="C80" s="30">
        <f>SUM(C70:C79)</f>
        <v>-383322.54599423322</v>
      </c>
      <c r="D80" s="30">
        <f t="shared" ref="D80:AZ80" si="14">SUM(D70:D79)</f>
        <v>1689574.8679521165</v>
      </c>
      <c r="E80" s="30">
        <f t="shared" si="14"/>
        <v>836183.59614319273</v>
      </c>
      <c r="F80" s="30">
        <f t="shared" si="14"/>
        <v>805456.47623176104</v>
      </c>
      <c r="G80" s="30">
        <f t="shared" si="14"/>
        <v>769630.03775692009</v>
      </c>
      <c r="H80" s="30">
        <f t="shared" si="14"/>
        <v>727915.82884402538</v>
      </c>
      <c r="I80" s="30">
        <f t="shared" si="14"/>
        <v>382974.3627230195</v>
      </c>
      <c r="J80" s="30">
        <f t="shared" si="14"/>
        <v>331888.17568839138</v>
      </c>
      <c r="K80" s="30">
        <f t="shared" si="14"/>
        <v>318253.53056977538</v>
      </c>
      <c r="L80" s="30">
        <f t="shared" si="14"/>
        <v>305033.88299922092</v>
      </c>
      <c r="M80" s="30">
        <f t="shared" si="14"/>
        <v>291826.26117336121</v>
      </c>
      <c r="N80" s="30">
        <f t="shared" si="14"/>
        <v>278584.22504101222</v>
      </c>
      <c r="O80" s="30">
        <f t="shared" si="14"/>
        <v>265301.78311114362</v>
      </c>
      <c r="P80" s="30">
        <f t="shared" si="14"/>
        <v>251981.11478649199</v>
      </c>
      <c r="Q80" s="30">
        <f t="shared" si="14"/>
        <v>238624.76686363865</v>
      </c>
      <c r="R80" s="30">
        <f t="shared" si="14"/>
        <v>225235.11802558583</v>
      </c>
      <c r="S80" s="30">
        <f t="shared" si="14"/>
        <v>211814.38833220582</v>
      </c>
      <c r="T80" s="30">
        <f t="shared" si="14"/>
        <v>146727.99415032883</v>
      </c>
      <c r="U80" s="30">
        <f t="shared" si="14"/>
        <v>70274.018708616917</v>
      </c>
      <c r="V80" s="30">
        <f t="shared" si="14"/>
        <v>67127.821540186793</v>
      </c>
      <c r="W80" s="30">
        <f t="shared" si="14"/>
        <v>62919.241614258317</v>
      </c>
      <c r="X80" s="30">
        <f t="shared" si="14"/>
        <v>59194.237239923757</v>
      </c>
      <c r="Y80" s="30">
        <f t="shared" si="14"/>
        <v>56564.788791780775</v>
      </c>
      <c r="Z80" s="30">
        <f t="shared" si="14"/>
        <v>54816.474895286992</v>
      </c>
      <c r="AA80" s="30">
        <f t="shared" si="14"/>
        <v>53316.687340207616</v>
      </c>
      <c r="AB80" s="30">
        <f t="shared" si="14"/>
        <v>51836.98191263021</v>
      </c>
      <c r="AC80" s="30">
        <f t="shared" si="14"/>
        <v>50357.349212186156</v>
      </c>
      <c r="AD80" s="30">
        <f t="shared" si="14"/>
        <v>48877.714587417002</v>
      </c>
      <c r="AE80" s="30">
        <f t="shared" si="14"/>
        <v>47398.080013564533</v>
      </c>
      <c r="AF80" s="30">
        <f t="shared" si="14"/>
        <v>45918.445438364855</v>
      </c>
      <c r="AG80" s="30">
        <f t="shared" si="14"/>
        <v>44438.810863200815</v>
      </c>
      <c r="AH80" s="30">
        <f t="shared" si="14"/>
        <v>45821.689976290501</v>
      </c>
      <c r="AI80" s="30">
        <f t="shared" si="14"/>
        <v>47498.146311005054</v>
      </c>
      <c r="AJ80" s="30">
        <f t="shared" si="14"/>
        <v>46100.527418906415</v>
      </c>
      <c r="AK80" s="30">
        <f t="shared" si="14"/>
        <v>44414.929122175228</v>
      </c>
      <c r="AL80" s="30">
        <f t="shared" si="14"/>
        <v>40951.379281690235</v>
      </c>
      <c r="AM80" s="30">
        <f t="shared" si="14"/>
        <v>37621.41894541528</v>
      </c>
      <c r="AN80" s="30">
        <f t="shared" si="14"/>
        <v>36481.531145863584</v>
      </c>
      <c r="AO80" s="30">
        <f t="shared" si="14"/>
        <v>35329.144554056198</v>
      </c>
      <c r="AP80" s="30">
        <f t="shared" si="14"/>
        <v>34177.502425264953</v>
      </c>
      <c r="AQ80" s="30">
        <f t="shared" si="14"/>
        <v>33025.841810081321</v>
      </c>
      <c r="AR80" s="30">
        <f t="shared" si="14"/>
        <v>31874.181684038791</v>
      </c>
      <c r="AS80" s="30">
        <f t="shared" si="14"/>
        <v>30722.52154505382</v>
      </c>
      <c r="AT80" s="30">
        <f t="shared" si="14"/>
        <v>29570.861406411303</v>
      </c>
      <c r="AU80" s="30">
        <f t="shared" si="14"/>
        <v>28419.201267759719</v>
      </c>
      <c r="AV80" s="30">
        <f t="shared" si="14"/>
        <v>27267.541129108373</v>
      </c>
      <c r="AW80" s="30">
        <f t="shared" si="14"/>
        <v>26115.880990457033</v>
      </c>
      <c r="AX80" s="30">
        <f t="shared" si="14"/>
        <v>24964.22085180568</v>
      </c>
      <c r="AY80" s="30">
        <f t="shared" si="14"/>
        <v>23812.560713154337</v>
      </c>
      <c r="AZ80" s="30">
        <f t="shared" si="14"/>
        <v>22660.900574502986</v>
      </c>
    </row>
    <row r="82" spans="1:52" x14ac:dyDescent="0.3">
      <c r="A82" s="17" t="s">
        <v>52</v>
      </c>
      <c r="B82" s="17" t="s">
        <v>3</v>
      </c>
      <c r="C82" s="26">
        <v>2018</v>
      </c>
      <c r="D82" s="26">
        <v>2019</v>
      </c>
      <c r="E82" s="26">
        <v>2020</v>
      </c>
      <c r="F82" s="26">
        <v>2021</v>
      </c>
      <c r="G82" s="26">
        <v>2022</v>
      </c>
      <c r="H82" s="26">
        <v>2023</v>
      </c>
      <c r="I82" s="26">
        <v>2024</v>
      </c>
      <c r="J82" s="26">
        <v>2025</v>
      </c>
      <c r="K82" s="26">
        <v>2026</v>
      </c>
      <c r="L82" s="26">
        <v>2027</v>
      </c>
      <c r="M82" s="26">
        <v>2028</v>
      </c>
      <c r="N82" s="26">
        <v>2029</v>
      </c>
      <c r="O82" s="26">
        <v>2030</v>
      </c>
      <c r="P82" s="26">
        <v>2031</v>
      </c>
      <c r="Q82" s="26">
        <v>2032</v>
      </c>
      <c r="R82" s="26">
        <v>2033</v>
      </c>
      <c r="S82" s="26">
        <v>2034</v>
      </c>
      <c r="T82" s="26">
        <v>2035</v>
      </c>
      <c r="U82" s="26">
        <v>2036</v>
      </c>
      <c r="V82" s="26">
        <v>2037</v>
      </c>
      <c r="W82" s="26">
        <v>2038</v>
      </c>
      <c r="X82" s="26">
        <v>2039</v>
      </c>
      <c r="Y82" s="26">
        <v>2040</v>
      </c>
      <c r="Z82" s="26">
        <v>2041</v>
      </c>
      <c r="AA82" s="26">
        <v>2042</v>
      </c>
      <c r="AB82" s="26">
        <v>2043</v>
      </c>
      <c r="AC82" s="26">
        <v>2044</v>
      </c>
      <c r="AD82" s="26">
        <v>2045</v>
      </c>
      <c r="AE82" s="26">
        <v>2046</v>
      </c>
      <c r="AF82" s="26">
        <v>2047</v>
      </c>
      <c r="AG82" s="26">
        <v>2048</v>
      </c>
      <c r="AH82" s="26">
        <v>2049</v>
      </c>
      <c r="AI82" s="26">
        <v>2050</v>
      </c>
      <c r="AJ82" s="26">
        <v>2051</v>
      </c>
      <c r="AK82" s="26">
        <v>2052</v>
      </c>
      <c r="AL82" s="26">
        <v>2053</v>
      </c>
      <c r="AM82" s="26">
        <v>2054</v>
      </c>
      <c r="AN82" s="26">
        <v>2055</v>
      </c>
      <c r="AO82" s="26">
        <v>2056</v>
      </c>
      <c r="AP82" s="26">
        <v>2057</v>
      </c>
      <c r="AQ82" s="26">
        <v>2058</v>
      </c>
      <c r="AR82" s="26">
        <v>2059</v>
      </c>
      <c r="AS82" s="26">
        <v>2060</v>
      </c>
      <c r="AT82" s="26">
        <v>2061</v>
      </c>
      <c r="AU82" s="26">
        <v>2062</v>
      </c>
      <c r="AV82" s="26">
        <v>2063</v>
      </c>
      <c r="AW82" s="26">
        <v>2064</v>
      </c>
      <c r="AX82" s="26">
        <v>2065</v>
      </c>
      <c r="AY82" s="26">
        <v>2066</v>
      </c>
      <c r="AZ82" s="26">
        <v>2067</v>
      </c>
    </row>
    <row r="83" spans="1:52" x14ac:dyDescent="0.3">
      <c r="A83" s="27" t="s">
        <v>22</v>
      </c>
      <c r="B83" s="28">
        <f>SUM(C83:AZ83)</f>
        <v>365358.0016650114</v>
      </c>
      <c r="C83" s="29">
        <v>0</v>
      </c>
      <c r="D83" s="29">
        <v>34439.746445704222</v>
      </c>
      <c r="E83" s="29">
        <v>18917.649259158698</v>
      </c>
      <c r="F83" s="29">
        <v>18976.900340131593</v>
      </c>
      <c r="G83" s="29">
        <v>18593.177308049857</v>
      </c>
      <c r="H83" s="30">
        <v>17927.142376096694</v>
      </c>
      <c r="I83" s="30">
        <v>17273.147064751021</v>
      </c>
      <c r="J83" s="30">
        <v>16629.258350635493</v>
      </c>
      <c r="K83" s="30">
        <v>15994.720175173941</v>
      </c>
      <c r="L83" s="30">
        <v>15365.97221070086</v>
      </c>
      <c r="M83" s="30">
        <v>14737.824296285449</v>
      </c>
      <c r="N83" s="30">
        <v>14107.918614908906</v>
      </c>
      <c r="O83" s="30">
        <v>13475.948686579504</v>
      </c>
      <c r="P83" s="30">
        <v>12842.025862133185</v>
      </c>
      <c r="Q83" s="30">
        <v>12206.280251130411</v>
      </c>
      <c r="R83" s="30">
        <v>11568.833374884678</v>
      </c>
      <c r="S83" s="30">
        <v>10929.79865102039</v>
      </c>
      <c r="T83" s="30">
        <v>7952.4134946453605</v>
      </c>
      <c r="U83" s="30">
        <v>4459.5074209685263</v>
      </c>
      <c r="V83" s="30">
        <v>4282.6039875816268</v>
      </c>
      <c r="W83" s="30">
        <v>4057.7302959438448</v>
      </c>
      <c r="X83" s="30">
        <v>3857.3274102664536</v>
      </c>
      <c r="Y83" s="30">
        <v>3712.8999849125621</v>
      </c>
      <c r="Z83" s="30">
        <v>3613.487485162485</v>
      </c>
      <c r="AA83" s="30">
        <v>3526.7716145028776</v>
      </c>
      <c r="AB83" s="30">
        <v>3441.0816922763775</v>
      </c>
      <c r="AC83" s="30">
        <v>3355.3954855106349</v>
      </c>
      <c r="AD83" s="30">
        <v>3269.70918043558</v>
      </c>
      <c r="AE83" s="30">
        <v>3184.0228779617419</v>
      </c>
      <c r="AF83" s="30">
        <v>3098.3365754190777</v>
      </c>
      <c r="AG83" s="30">
        <v>3012.6502728782339</v>
      </c>
      <c r="AH83" s="30">
        <v>3073.2030456499306</v>
      </c>
      <c r="AI83" s="30">
        <v>3148.7539865000617</v>
      </c>
      <c r="AJ83" s="30">
        <v>3067.2576718365972</v>
      </c>
      <c r="AK83" s="30">
        <v>2971.0491683667219</v>
      </c>
      <c r="AL83" s="30">
        <v>2885.6412782232746</v>
      </c>
      <c r="AM83" s="30">
        <v>2799.9476090236822</v>
      </c>
      <c r="AN83" s="30">
        <v>2714.2615014010535</v>
      </c>
      <c r="AO83" s="30">
        <v>2628.5751937027198</v>
      </c>
      <c r="AP83" s="30">
        <v>2542.8888912982939</v>
      </c>
      <c r="AQ83" s="30">
        <v>2457.2025887537934</v>
      </c>
      <c r="AR83" s="30">
        <v>2371.5162862129987</v>
      </c>
      <c r="AS83" s="30">
        <v>2285.8299836721058</v>
      </c>
      <c r="AT83" s="30">
        <v>2200.1436811312169</v>
      </c>
      <c r="AU83" s="30">
        <v>2114.4573785903272</v>
      </c>
      <c r="AV83" s="30">
        <v>2028.7710760494376</v>
      </c>
      <c r="AW83" s="30">
        <v>1943.0847735085472</v>
      </c>
      <c r="AX83" s="30">
        <v>1857.3984709676565</v>
      </c>
      <c r="AY83" s="30">
        <v>1771.7121684267652</v>
      </c>
      <c r="AZ83" s="30">
        <v>1686.0258658858738</v>
      </c>
    </row>
    <row r="84" spans="1:52" x14ac:dyDescent="0.3">
      <c r="A84" s="27" t="s">
        <v>23</v>
      </c>
      <c r="B84" s="28">
        <f t="shared" ref="B84:B92" si="15">SUM(C84:AZ84)</f>
        <v>739405.77397604403</v>
      </c>
      <c r="C84" s="29">
        <v>0</v>
      </c>
      <c r="D84" s="29">
        <v>739405.77397604403</v>
      </c>
      <c r="E84" s="29">
        <v>0</v>
      </c>
      <c r="F84" s="29">
        <v>0</v>
      </c>
      <c r="G84" s="29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G84" s="30">
        <v>0</v>
      </c>
      <c r="AH84" s="30">
        <v>0</v>
      </c>
      <c r="AI84" s="30">
        <v>0</v>
      </c>
      <c r="AJ84" s="30">
        <v>0</v>
      </c>
      <c r="AK84" s="30">
        <v>0</v>
      </c>
      <c r="AL84" s="30">
        <v>0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</row>
    <row r="85" spans="1:52" x14ac:dyDescent="0.3">
      <c r="A85" s="27" t="s">
        <v>24</v>
      </c>
      <c r="B85" s="28">
        <f t="shared" si="15"/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v>0</v>
      </c>
      <c r="AH85" s="30">
        <v>0</v>
      </c>
      <c r="AI85" s="30">
        <v>0</v>
      </c>
      <c r="AJ85" s="30">
        <v>0</v>
      </c>
      <c r="AK85" s="30">
        <v>0</v>
      </c>
      <c r="AL85" s="30">
        <v>0</v>
      </c>
      <c r="AM85" s="30">
        <v>0</v>
      </c>
      <c r="AN85" s="30">
        <v>0</v>
      </c>
      <c r="AO85" s="30">
        <v>0</v>
      </c>
      <c r="AP85" s="30">
        <v>0</v>
      </c>
      <c r="AQ85" s="30">
        <v>0</v>
      </c>
      <c r="AR85" s="30">
        <v>0</v>
      </c>
      <c r="AS85" s="30">
        <v>0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0</v>
      </c>
      <c r="AZ85" s="30">
        <v>0</v>
      </c>
    </row>
    <row r="86" spans="1:52" x14ac:dyDescent="0.3">
      <c r="A86" s="27" t="s">
        <v>25</v>
      </c>
      <c r="B86" s="28">
        <f t="shared" si="15"/>
        <v>3379454.2118482222</v>
      </c>
      <c r="C86" s="29">
        <v>0</v>
      </c>
      <c r="D86" s="29">
        <v>58978.331056171133</v>
      </c>
      <c r="E86" s="29">
        <v>158694.50270935509</v>
      </c>
      <c r="F86" s="29">
        <v>158694.50270935509</v>
      </c>
      <c r="G86" s="29">
        <v>158694.50270935509</v>
      </c>
      <c r="H86" s="30">
        <v>158694.50270935509</v>
      </c>
      <c r="I86" s="30">
        <v>158694.50270935509</v>
      </c>
      <c r="J86" s="30">
        <v>158694.50270935509</v>
      </c>
      <c r="K86" s="30">
        <v>158694.50270935509</v>
      </c>
      <c r="L86" s="30">
        <v>158694.50270935509</v>
      </c>
      <c r="M86" s="30">
        <v>158694.50270935509</v>
      </c>
      <c r="N86" s="30">
        <v>158694.50270935509</v>
      </c>
      <c r="O86" s="30">
        <v>158694.50270935509</v>
      </c>
      <c r="P86" s="30">
        <v>158694.50270935509</v>
      </c>
      <c r="Q86" s="30">
        <v>158694.50270935509</v>
      </c>
      <c r="R86" s="30">
        <v>158694.50270935509</v>
      </c>
      <c r="S86" s="30">
        <v>158694.50270935509</v>
      </c>
      <c r="T86" s="30">
        <v>109363.83094004948</v>
      </c>
      <c r="U86" s="30">
        <v>25959.203412864663</v>
      </c>
      <c r="V86" s="30">
        <v>25959.203412864663</v>
      </c>
      <c r="W86" s="30">
        <v>25959.203412864663</v>
      </c>
      <c r="X86" s="30">
        <v>25959.203412864663</v>
      </c>
      <c r="Y86" s="30">
        <v>25959.203412864663</v>
      </c>
      <c r="Z86" s="30">
        <v>25959.203412864663</v>
      </c>
      <c r="AA86" s="30">
        <v>25959.203412864663</v>
      </c>
      <c r="AB86" s="30">
        <v>25959.203412864663</v>
      </c>
      <c r="AC86" s="30">
        <v>25959.203412864663</v>
      </c>
      <c r="AD86" s="30">
        <v>25959.203412864663</v>
      </c>
      <c r="AE86" s="30">
        <v>25959.203412864663</v>
      </c>
      <c r="AF86" s="30">
        <v>25959.203412864663</v>
      </c>
      <c r="AG86" s="30">
        <v>25959.203412864663</v>
      </c>
      <c r="AH86" s="30">
        <v>25959.203412864663</v>
      </c>
      <c r="AI86" s="30">
        <v>25959.203412864663</v>
      </c>
      <c r="AJ86" s="30">
        <v>25959.203412864663</v>
      </c>
      <c r="AK86" s="30">
        <v>25959.203412864663</v>
      </c>
      <c r="AL86" s="30">
        <v>25959.203412864663</v>
      </c>
      <c r="AM86" s="30">
        <v>25959.203412864663</v>
      </c>
      <c r="AN86" s="30">
        <v>25959.203412864663</v>
      </c>
      <c r="AO86" s="30">
        <v>25959.203412864663</v>
      </c>
      <c r="AP86" s="30">
        <v>25959.203412864663</v>
      </c>
      <c r="AQ86" s="30">
        <v>25959.203412864663</v>
      </c>
      <c r="AR86" s="30">
        <v>25959.203412864663</v>
      </c>
      <c r="AS86" s="30">
        <v>25959.203412864663</v>
      </c>
      <c r="AT86" s="30">
        <v>25959.203412864663</v>
      </c>
      <c r="AU86" s="30">
        <v>25959.203412864663</v>
      </c>
      <c r="AV86" s="30">
        <v>25959.203412864663</v>
      </c>
      <c r="AW86" s="30">
        <v>25959.203412864663</v>
      </c>
      <c r="AX86" s="30">
        <v>25959.203412864663</v>
      </c>
      <c r="AY86" s="30">
        <v>25959.203412864663</v>
      </c>
      <c r="AZ86" s="30">
        <v>25959.203412864663</v>
      </c>
    </row>
    <row r="87" spans="1:52" x14ac:dyDescent="0.3">
      <c r="A87" s="27" t="s">
        <v>26</v>
      </c>
      <c r="B87" s="28">
        <f t="shared" si="15"/>
        <v>2703715.8813575851</v>
      </c>
      <c r="C87" s="29">
        <v>0</v>
      </c>
      <c r="D87" s="29">
        <v>69014.328019932465</v>
      </c>
      <c r="E87" s="29">
        <v>180224.3638461903</v>
      </c>
      <c r="F87" s="29">
        <v>170981.66785916491</v>
      </c>
      <c r="G87" s="29">
        <v>161746.25803922041</v>
      </c>
      <c r="H87" s="30">
        <v>152703.65805519209</v>
      </c>
      <c r="I87" s="30">
        <v>143839.40716938622</v>
      </c>
      <c r="J87" s="30">
        <v>135140.12919943602</v>
      </c>
      <c r="K87" s="30">
        <v>126593.45117665242</v>
      </c>
      <c r="L87" s="30">
        <v>118147.11641879412</v>
      </c>
      <c r="M87" s="30">
        <v>109730.78923034816</v>
      </c>
      <c r="N87" s="30">
        <v>101317.45359372903</v>
      </c>
      <c r="O87" s="30">
        <v>92904.117957109906</v>
      </c>
      <c r="P87" s="30">
        <v>84490.782320490776</v>
      </c>
      <c r="Q87" s="30">
        <v>76077.446683871662</v>
      </c>
      <c r="R87" s="30">
        <v>67664.111047252547</v>
      </c>
      <c r="S87" s="30">
        <v>59250.775410633418</v>
      </c>
      <c r="T87" s="30">
        <v>51435.707899806883</v>
      </c>
      <c r="U87" s="30">
        <v>47266.976132427619</v>
      </c>
      <c r="V87" s="30">
        <v>44427.829415610715</v>
      </c>
      <c r="W87" s="30">
        <v>41588.910374638275</v>
      </c>
      <c r="X87" s="30">
        <v>39076.484823296203</v>
      </c>
      <c r="Y87" s="30">
        <v>37327.733668806977</v>
      </c>
      <c r="Z87" s="30">
        <v>36126.850839132319</v>
      </c>
      <c r="AA87" s="30">
        <v>35036.655427049758</v>
      </c>
      <c r="AB87" s="30">
        <v>33946.46001496719</v>
      </c>
      <c r="AC87" s="30">
        <v>32856.264602884621</v>
      </c>
      <c r="AD87" s="30">
        <v>31766.069190802067</v>
      </c>
      <c r="AE87" s="30">
        <v>30675.873778719499</v>
      </c>
      <c r="AF87" s="30">
        <v>29585.678366636941</v>
      </c>
      <c r="AG87" s="30">
        <v>28495.482954554373</v>
      </c>
      <c r="AH87" s="30">
        <v>27405.287542471811</v>
      </c>
      <c r="AI87" s="30">
        <v>26315.092130389243</v>
      </c>
      <c r="AJ87" s="30">
        <v>25224.896718306689</v>
      </c>
      <c r="AK87" s="30">
        <v>24134.701306224142</v>
      </c>
      <c r="AL87" s="30">
        <v>23044.505894141588</v>
      </c>
      <c r="AM87" s="30">
        <v>21954.310482059034</v>
      </c>
      <c r="AN87" s="30">
        <v>20864.115069976473</v>
      </c>
      <c r="AO87" s="30">
        <v>19773.919657893919</v>
      </c>
      <c r="AP87" s="30">
        <v>18683.724245811365</v>
      </c>
      <c r="AQ87" s="30">
        <v>17593.528833728811</v>
      </c>
      <c r="AR87" s="30">
        <v>16503.333421646257</v>
      </c>
      <c r="AS87" s="30">
        <v>15413.1380095637</v>
      </c>
      <c r="AT87" s="30">
        <v>14322.942597481146</v>
      </c>
      <c r="AU87" s="30">
        <v>13232.747185398592</v>
      </c>
      <c r="AV87" s="30">
        <v>12142.551773316038</v>
      </c>
      <c r="AW87" s="30">
        <v>11052.35636123348</v>
      </c>
      <c r="AX87" s="30">
        <v>9962.1609491509098</v>
      </c>
      <c r="AY87" s="30">
        <v>8871.9655370683395</v>
      </c>
      <c r="AZ87" s="30">
        <v>7781.7701249857637</v>
      </c>
    </row>
    <row r="88" spans="1:52" x14ac:dyDescent="0.3">
      <c r="A88" s="27" t="s">
        <v>27</v>
      </c>
      <c r="B88" s="28">
        <f t="shared" si="15"/>
        <v>87192.798172363327</v>
      </c>
      <c r="C88" s="29">
        <v>0</v>
      </c>
      <c r="D88" s="29">
        <v>2225.6600316382819</v>
      </c>
      <c r="E88" s="29">
        <v>5812.099818229799</v>
      </c>
      <c r="F88" s="29">
        <v>5514.0298430071944</v>
      </c>
      <c r="G88" s="29">
        <v>5216.1948411781023</v>
      </c>
      <c r="H88" s="30">
        <v>4924.5778111501895</v>
      </c>
      <c r="I88" s="30">
        <v>4638.7124050383682</v>
      </c>
      <c r="J88" s="30">
        <v>4358.1672510489316</v>
      </c>
      <c r="K88" s="30">
        <v>4082.5433302726997</v>
      </c>
      <c r="L88" s="30">
        <v>3810.1554041166537</v>
      </c>
      <c r="M88" s="30">
        <v>3538.7351994440141</v>
      </c>
      <c r="N88" s="30">
        <v>3267.4114700617183</v>
      </c>
      <c r="O88" s="30">
        <v>2996.0877406794216</v>
      </c>
      <c r="P88" s="30">
        <v>2724.7640112971249</v>
      </c>
      <c r="Q88" s="30">
        <v>2453.4402819148281</v>
      </c>
      <c r="R88" s="30">
        <v>2182.1165525325318</v>
      </c>
      <c r="S88" s="30">
        <v>1910.7928231502349</v>
      </c>
      <c r="T88" s="30">
        <v>1658.7627896421511</v>
      </c>
      <c r="U88" s="30">
        <v>1524.3243339841154</v>
      </c>
      <c r="V88" s="30">
        <v>1432.7639935030568</v>
      </c>
      <c r="W88" s="30">
        <v>1341.2109953962815</v>
      </c>
      <c r="X88" s="30">
        <v>1260.1871661057346</v>
      </c>
      <c r="Y88" s="30">
        <v>1203.7912601903154</v>
      </c>
      <c r="Z88" s="30">
        <v>1165.0636945764677</v>
      </c>
      <c r="AA88" s="30">
        <v>1129.9057147052906</v>
      </c>
      <c r="AB88" s="30">
        <v>1094.7477348341135</v>
      </c>
      <c r="AC88" s="30">
        <v>1059.5897549629367</v>
      </c>
      <c r="AD88" s="30">
        <v>1024.4317750917596</v>
      </c>
      <c r="AE88" s="30">
        <v>989.27379522058277</v>
      </c>
      <c r="AF88" s="30">
        <v>954.11581534940581</v>
      </c>
      <c r="AG88" s="30">
        <v>918.95783547822884</v>
      </c>
      <c r="AH88" s="30">
        <v>883.79985560705188</v>
      </c>
      <c r="AI88" s="30">
        <v>848.64187573587492</v>
      </c>
      <c r="AJ88" s="30">
        <v>813.4838958646983</v>
      </c>
      <c r="AK88" s="30">
        <v>778.32591599352156</v>
      </c>
      <c r="AL88" s="30">
        <v>743.16793612234494</v>
      </c>
      <c r="AM88" s="30">
        <v>708.00995625116821</v>
      </c>
      <c r="AN88" s="30">
        <v>672.8519763799917</v>
      </c>
      <c r="AO88" s="30">
        <v>637.69399650881508</v>
      </c>
      <c r="AP88" s="30">
        <v>602.53601663763834</v>
      </c>
      <c r="AQ88" s="30">
        <v>567.37803676646172</v>
      </c>
      <c r="AR88" s="30">
        <v>532.2200568952851</v>
      </c>
      <c r="AS88" s="30">
        <v>497.06207702410848</v>
      </c>
      <c r="AT88" s="30">
        <v>461.9040971529318</v>
      </c>
      <c r="AU88" s="30">
        <v>426.74611728175512</v>
      </c>
      <c r="AV88" s="30">
        <v>391.58813741057838</v>
      </c>
      <c r="AW88" s="30">
        <v>356.43015753940182</v>
      </c>
      <c r="AX88" s="30">
        <v>321.27217766822451</v>
      </c>
      <c r="AY88" s="30">
        <v>286.11419779704732</v>
      </c>
      <c r="AZ88" s="30">
        <v>250.95621792587011</v>
      </c>
    </row>
    <row r="89" spans="1:52" x14ac:dyDescent="0.3">
      <c r="A89" s="27" t="s">
        <v>28</v>
      </c>
      <c r="B89" s="28">
        <f t="shared" si="15"/>
        <v>1058738.742964305</v>
      </c>
      <c r="C89" s="29">
        <v>0</v>
      </c>
      <c r="D89" s="29">
        <v>27025.081813574528</v>
      </c>
      <c r="E89" s="29">
        <v>70573.434784962534</v>
      </c>
      <c r="F89" s="29">
        <v>66954.119457350898</v>
      </c>
      <c r="G89" s="29">
        <v>63337.657294685137</v>
      </c>
      <c r="H89" s="30">
        <v>59796.69686824712</v>
      </c>
      <c r="I89" s="30">
        <v>56325.575547819753</v>
      </c>
      <c r="J89" s="30">
        <v>52919.055400452242</v>
      </c>
      <c r="K89" s="30">
        <v>49572.291338165116</v>
      </c>
      <c r="L89" s="30">
        <v>46264.820347647998</v>
      </c>
      <c r="M89" s="30">
        <v>42969.099917364714</v>
      </c>
      <c r="N89" s="30">
        <v>39674.550938505927</v>
      </c>
      <c r="O89" s="30">
        <v>36380.001959647139</v>
      </c>
      <c r="P89" s="30">
        <v>33085.452980788352</v>
      </c>
      <c r="Q89" s="30">
        <v>29790.904001929564</v>
      </c>
      <c r="R89" s="30">
        <v>26496.355023070773</v>
      </c>
      <c r="S89" s="30">
        <v>23201.80604421199</v>
      </c>
      <c r="T89" s="30">
        <v>20141.530809804193</v>
      </c>
      <c r="U89" s="30">
        <v>18509.1115672415</v>
      </c>
      <c r="V89" s="30">
        <v>17397.339932218722</v>
      </c>
      <c r="W89" s="30">
        <v>16285.65745199177</v>
      </c>
      <c r="X89" s="30">
        <v>15301.825427199408</v>
      </c>
      <c r="Y89" s="30">
        <v>14617.038015982353</v>
      </c>
      <c r="Z89" s="30">
        <v>14146.788465612157</v>
      </c>
      <c r="AA89" s="30">
        <v>13719.882617948093</v>
      </c>
      <c r="AB89" s="30">
        <v>13292.976770284033</v>
      </c>
      <c r="AC89" s="30">
        <v>12866.070922619969</v>
      </c>
      <c r="AD89" s="30">
        <v>12439.165074955912</v>
      </c>
      <c r="AE89" s="30">
        <v>12012.259227291848</v>
      </c>
      <c r="AF89" s="30">
        <v>11585.353379627786</v>
      </c>
      <c r="AG89" s="30">
        <v>11158.447531963724</v>
      </c>
      <c r="AH89" s="30">
        <v>10731.541684299662</v>
      </c>
      <c r="AI89" s="30">
        <v>10304.6358366356</v>
      </c>
      <c r="AJ89" s="30">
        <v>9877.7299889715432</v>
      </c>
      <c r="AK89" s="30">
        <v>9450.8241413074829</v>
      </c>
      <c r="AL89" s="30">
        <v>9023.9182936434263</v>
      </c>
      <c r="AM89" s="30">
        <v>8597.0124459793678</v>
      </c>
      <c r="AN89" s="30">
        <v>8170.1065983153085</v>
      </c>
      <c r="AO89" s="30">
        <v>7743.20075065125</v>
      </c>
      <c r="AP89" s="30">
        <v>7316.2949029871925</v>
      </c>
      <c r="AQ89" s="30">
        <v>6889.389055323134</v>
      </c>
      <c r="AR89" s="30">
        <v>6462.4832076590756</v>
      </c>
      <c r="AS89" s="30">
        <v>6035.577359995018</v>
      </c>
      <c r="AT89" s="30">
        <v>5608.6715123309586</v>
      </c>
      <c r="AU89" s="30">
        <v>5181.765664666902</v>
      </c>
      <c r="AV89" s="30">
        <v>4754.8598170028436</v>
      </c>
      <c r="AW89" s="30">
        <v>4327.9539693387842</v>
      </c>
      <c r="AX89" s="30">
        <v>3901.0481216747203</v>
      </c>
      <c r="AY89" s="30">
        <v>3474.142274010655</v>
      </c>
      <c r="AZ89" s="30">
        <v>3047.2364263465897</v>
      </c>
    </row>
    <row r="90" spans="1:52" x14ac:dyDescent="0.3">
      <c r="A90" s="27" t="s">
        <v>29</v>
      </c>
      <c r="B90" s="28">
        <f t="shared" si="15"/>
        <v>745657.94290991302</v>
      </c>
      <c r="C90" s="29">
        <v>0</v>
      </c>
      <c r="D90" s="29">
        <v>20674.041876867894</v>
      </c>
      <c r="E90" s="29">
        <v>53309.837937961012</v>
      </c>
      <c r="F90" s="29">
        <v>46429.188713440904</v>
      </c>
      <c r="G90" s="29">
        <v>44825.020373771491</v>
      </c>
      <c r="H90" s="30">
        <v>42300.491051597877</v>
      </c>
      <c r="I90" s="30">
        <v>39851.841513536929</v>
      </c>
      <c r="J90" s="30">
        <v>37448.861223760563</v>
      </c>
      <c r="K90" s="30">
        <v>35088.786903949163</v>
      </c>
      <c r="L90" s="30">
        <v>32755.785828197786</v>
      </c>
      <c r="M90" s="30">
        <v>30429.881112597013</v>
      </c>
      <c r="N90" s="30">
        <v>28105.089837632462</v>
      </c>
      <c r="O90" s="30">
        <v>25781.304129818283</v>
      </c>
      <c r="P90" s="30">
        <v>23458.534102088895</v>
      </c>
      <c r="Q90" s="30">
        <v>21136.710001066891</v>
      </c>
      <c r="R90" s="30">
        <v>18815.768818985503</v>
      </c>
      <c r="S90" s="30">
        <v>16495.651693152846</v>
      </c>
      <c r="T90" s="30">
        <v>7458.8246375166891</v>
      </c>
      <c r="U90" s="30">
        <v>11390.27751096628</v>
      </c>
      <c r="V90" s="30">
        <v>12194.768850606053</v>
      </c>
      <c r="W90" s="30">
        <v>11373.890772464618</v>
      </c>
      <c r="X90" s="30">
        <v>10696.88919555931</v>
      </c>
      <c r="Y90" s="30">
        <v>10243.114635825495</v>
      </c>
      <c r="Z90" s="30">
        <v>9931.849581586137</v>
      </c>
      <c r="AA90" s="30">
        <v>9636.0488967724978</v>
      </c>
      <c r="AB90" s="30">
        <v>9336.8158465598735</v>
      </c>
      <c r="AC90" s="30">
        <v>9037.6736150919314</v>
      </c>
      <c r="AD90" s="30">
        <v>8738.528980603498</v>
      </c>
      <c r="AE90" s="30">
        <v>8439.3844096978319</v>
      </c>
      <c r="AF90" s="30">
        <v>8140.2398371098006</v>
      </c>
      <c r="AG90" s="30">
        <v>7841.0952645662828</v>
      </c>
      <c r="AH90" s="30">
        <v>8365.4082625108022</v>
      </c>
      <c r="AI90" s="30">
        <v>8323.6429604338646</v>
      </c>
      <c r="AJ90" s="30">
        <v>7194.230685163724</v>
      </c>
      <c r="AK90" s="30">
        <v>6637.8870349888966</v>
      </c>
      <c r="AL90" s="30">
        <v>6345.547826864311</v>
      </c>
      <c r="AM90" s="30">
        <v>6046.2231876362175</v>
      </c>
      <c r="AN90" s="30">
        <v>5747.0833795697645</v>
      </c>
      <c r="AO90" s="30">
        <v>5447.9386809592897</v>
      </c>
      <c r="AP90" s="30">
        <v>5148.7941117502687</v>
      </c>
      <c r="AQ90" s="30">
        <v>4849.6495391173457</v>
      </c>
      <c r="AR90" s="30">
        <v>4550.5049665750184</v>
      </c>
      <c r="AS90" s="30">
        <v>4251.3603940302937</v>
      </c>
      <c r="AT90" s="30">
        <v>3952.2158214856336</v>
      </c>
      <c r="AU90" s="30">
        <v>3653.0712489409702</v>
      </c>
      <c r="AV90" s="30">
        <v>3353.9266763963078</v>
      </c>
      <c r="AW90" s="30">
        <v>3054.782103851644</v>
      </c>
      <c r="AX90" s="30">
        <v>2755.6375313069766</v>
      </c>
      <c r="AY90" s="30">
        <v>2456.4929587623087</v>
      </c>
      <c r="AZ90" s="30">
        <v>2157.3483862176413</v>
      </c>
    </row>
    <row r="91" spans="1:52" x14ac:dyDescent="0.3">
      <c r="A91" s="27" t="s">
        <v>30</v>
      </c>
      <c r="B91" s="28">
        <f t="shared" si="15"/>
        <v>327532.46577035857</v>
      </c>
      <c r="C91" s="29">
        <v>0</v>
      </c>
      <c r="D91" s="29">
        <v>6137.5410822989143</v>
      </c>
      <c r="E91" s="29">
        <v>19295.672004024083</v>
      </c>
      <c r="F91" s="29">
        <v>16110.221805278745</v>
      </c>
      <c r="G91" s="29">
        <v>16423.28791240773</v>
      </c>
      <c r="H91" s="30">
        <v>16573.532154939829</v>
      </c>
      <c r="I91" s="30">
        <v>16662.306331922278</v>
      </c>
      <c r="J91" s="30">
        <v>16691.120637971351</v>
      </c>
      <c r="K91" s="30">
        <v>16663.862065432622</v>
      </c>
      <c r="L91" s="30">
        <v>16578.798320510177</v>
      </c>
      <c r="M91" s="30">
        <v>16431.649943351047</v>
      </c>
      <c r="N91" s="30">
        <v>16223.517564469554</v>
      </c>
      <c r="O91" s="30">
        <v>15958.184031717097</v>
      </c>
      <c r="P91" s="30">
        <v>15639.470236841215</v>
      </c>
      <c r="Q91" s="30">
        <v>15270.934666026833</v>
      </c>
      <c r="R91" s="30">
        <v>14855.898776241032</v>
      </c>
      <c r="S91" s="30">
        <v>14397.462588609978</v>
      </c>
      <c r="T91" s="30">
        <v>6434.4923825424512</v>
      </c>
      <c r="U91" s="30">
        <v>271.18137560626565</v>
      </c>
      <c r="V91" s="30">
        <v>64.997227470036705</v>
      </c>
      <c r="W91" s="30">
        <v>-298.78003269045803</v>
      </c>
      <c r="X91" s="30">
        <v>-615.92336819545017</v>
      </c>
      <c r="Y91" s="30">
        <v>-834.97632038965867</v>
      </c>
      <c r="Z91" s="30">
        <v>-985.36836705295718</v>
      </c>
      <c r="AA91" s="30">
        <v>-1123.1810265376394</v>
      </c>
      <c r="AB91" s="30">
        <v>-1261.3265305827313</v>
      </c>
      <c r="AC91" s="30">
        <v>-1399.4632277201586</v>
      </c>
      <c r="AD91" s="30">
        <v>-1537.600157884141</v>
      </c>
      <c r="AE91" s="30">
        <v>-1675.7370818823583</v>
      </c>
      <c r="AF91" s="30">
        <v>-1813.8740060437112</v>
      </c>
      <c r="AG91" s="30">
        <v>-1952.0109302007568</v>
      </c>
      <c r="AH91" s="30">
        <v>1007.6211012919925</v>
      </c>
      <c r="AI91" s="30">
        <v>4935.4894359728587</v>
      </c>
      <c r="AJ91" s="30">
        <v>5739.9697461150299</v>
      </c>
      <c r="AK91" s="30">
        <v>5576.8916213627645</v>
      </c>
      <c r="AL91" s="30">
        <v>5439.4146294288867</v>
      </c>
      <c r="AM91" s="30">
        <v>5301.2602437811538</v>
      </c>
      <c r="AN91" s="30">
        <v>5163.1237816466819</v>
      </c>
      <c r="AO91" s="30">
        <v>5024.9868452646333</v>
      </c>
      <c r="AP91" s="30">
        <v>4886.8499214309477</v>
      </c>
      <c r="AQ91" s="30">
        <v>4748.7129972652392</v>
      </c>
      <c r="AR91" s="30">
        <v>4610.5760731083155</v>
      </c>
      <c r="AS91" s="30">
        <v>4472.439148951159</v>
      </c>
      <c r="AT91" s="30">
        <v>4334.3022247940098</v>
      </c>
      <c r="AU91" s="30">
        <v>4196.1653006368597</v>
      </c>
      <c r="AV91" s="30">
        <v>4058.02837647971</v>
      </c>
      <c r="AW91" s="30">
        <v>3919.891452322559</v>
      </c>
      <c r="AX91" s="30">
        <v>3781.754528165407</v>
      </c>
      <c r="AY91" s="30">
        <v>3643.6176040082541</v>
      </c>
      <c r="AZ91" s="30">
        <v>3505.4806798511017</v>
      </c>
    </row>
    <row r="92" spans="1:52" x14ac:dyDescent="0.3">
      <c r="A92" s="27" t="s">
        <v>31</v>
      </c>
      <c r="B92" s="31">
        <f t="shared" si="15"/>
        <v>754941.5873717994</v>
      </c>
      <c r="C92" s="32">
        <v>0</v>
      </c>
      <c r="D92" s="32">
        <v>0</v>
      </c>
      <c r="E92" s="32">
        <v>19344.308940311192</v>
      </c>
      <c r="F92" s="32">
        <v>44159.236778079401</v>
      </c>
      <c r="G92" s="32">
        <v>48310.970186331484</v>
      </c>
      <c r="H92" s="33">
        <v>45701.499743936482</v>
      </c>
      <c r="I92" s="33">
        <v>43146.507833370095</v>
      </c>
      <c r="J92" s="33">
        <v>40641.908564745187</v>
      </c>
      <c r="K92" s="33">
        <v>38183.922489916149</v>
      </c>
      <c r="L92" s="33">
        <v>35769.053619348269</v>
      </c>
      <c r="M92" s="33">
        <v>33382.536796932109</v>
      </c>
      <c r="N92" s="33">
        <v>31004.498630791782</v>
      </c>
      <c r="O92" s="33">
        <v>28627.305729368578</v>
      </c>
      <c r="P92" s="33">
        <v>26250.112827945377</v>
      </c>
      <c r="Q92" s="33">
        <v>23872.919926522169</v>
      </c>
      <c r="R92" s="33">
        <v>21495.727025098968</v>
      </c>
      <c r="S92" s="33">
        <v>19118.534123675763</v>
      </c>
      <c r="T92" s="33">
        <v>16741.341222252562</v>
      </c>
      <c r="U92" s="33">
        <v>14655.302604727496</v>
      </c>
      <c r="V92" s="33">
        <v>13356.019361461776</v>
      </c>
      <c r="W92" s="33">
        <v>12553.109167872357</v>
      </c>
      <c r="X92" s="33">
        <v>11750.970933598044</v>
      </c>
      <c r="Y92" s="33">
        <v>11041.083625642659</v>
      </c>
      <c r="Z92" s="33">
        <v>10546.972964858662</v>
      </c>
      <c r="AA92" s="33">
        <v>10207.66281946064</v>
      </c>
      <c r="AB92" s="33">
        <v>9899.6274685961343</v>
      </c>
      <c r="AC92" s="33">
        <v>9591.5921177316304</v>
      </c>
      <c r="AD92" s="33">
        <v>9283.5567668671265</v>
      </c>
      <c r="AE92" s="33">
        <v>8975.5214160026189</v>
      </c>
      <c r="AF92" s="33">
        <v>8667.486065138115</v>
      </c>
      <c r="AG92" s="33">
        <v>8359.4507142736111</v>
      </c>
      <c r="AH92" s="33">
        <v>8051.4153634091081</v>
      </c>
      <c r="AI92" s="33">
        <v>7743.3800125445996</v>
      </c>
      <c r="AJ92" s="33">
        <v>7435.3446616800948</v>
      </c>
      <c r="AK92" s="33">
        <v>7127.3093108155927</v>
      </c>
      <c r="AL92" s="33">
        <v>6819.2739599510905</v>
      </c>
      <c r="AM92" s="33">
        <v>6511.2386090865884</v>
      </c>
      <c r="AN92" s="33">
        <v>6203.2032582220863</v>
      </c>
      <c r="AO92" s="33">
        <v>5895.1679073575842</v>
      </c>
      <c r="AP92" s="33">
        <v>5587.1325564930821</v>
      </c>
      <c r="AQ92" s="33">
        <v>5279.09720562858</v>
      </c>
      <c r="AR92" s="33">
        <v>4971.0618547640779</v>
      </c>
      <c r="AS92" s="33">
        <v>4663.0265038995758</v>
      </c>
      <c r="AT92" s="33">
        <v>4354.9911530350737</v>
      </c>
      <c r="AU92" s="33">
        <v>4046.9558021705707</v>
      </c>
      <c r="AV92" s="33">
        <v>3738.9204513060681</v>
      </c>
      <c r="AW92" s="33">
        <v>3430.885100441566</v>
      </c>
      <c r="AX92" s="33">
        <v>3122.849749577063</v>
      </c>
      <c r="AY92" s="33">
        <v>2814.8143987125554</v>
      </c>
      <c r="AZ92" s="33">
        <v>2506.7790478480488</v>
      </c>
    </row>
    <row r="93" spans="1:52" x14ac:dyDescent="0.3">
      <c r="A93" s="34" t="s">
        <v>53</v>
      </c>
      <c r="B93" s="30">
        <f>SUM(B83:B92)</f>
        <v>10161997.406035602</v>
      </c>
      <c r="C93" s="30">
        <f>SUM(C83:C92)</f>
        <v>0</v>
      </c>
      <c r="D93" s="30">
        <f t="shared" ref="D93:AZ93" si="16">SUM(D83:D92)</f>
        <v>957900.50430223148</v>
      </c>
      <c r="E93" s="30">
        <f t="shared" si="16"/>
        <v>526171.86930019269</v>
      </c>
      <c r="F93" s="30">
        <f t="shared" si="16"/>
        <v>527819.86750580871</v>
      </c>
      <c r="G93" s="30">
        <f t="shared" si="16"/>
        <v>517147.06866499927</v>
      </c>
      <c r="H93" s="30">
        <f t="shared" si="16"/>
        <v>498622.10077051533</v>
      </c>
      <c r="I93" s="30">
        <f t="shared" si="16"/>
        <v>480432.0005751797</v>
      </c>
      <c r="J93" s="30">
        <f t="shared" si="16"/>
        <v>462523.00333740492</v>
      </c>
      <c r="K93" s="30">
        <f t="shared" si="16"/>
        <v>444874.08018891729</v>
      </c>
      <c r="L93" s="30">
        <f t="shared" si="16"/>
        <v>427386.204858671</v>
      </c>
      <c r="M93" s="30">
        <f t="shared" si="16"/>
        <v>409915.01920567756</v>
      </c>
      <c r="N93" s="30">
        <f t="shared" si="16"/>
        <v>392394.94335945445</v>
      </c>
      <c r="O93" s="30">
        <f t="shared" si="16"/>
        <v>374817.45294427499</v>
      </c>
      <c r="P93" s="30">
        <f t="shared" si="16"/>
        <v>357185.64505094005</v>
      </c>
      <c r="Q93" s="30">
        <f t="shared" si="16"/>
        <v>339503.13852181751</v>
      </c>
      <c r="R93" s="30">
        <f t="shared" si="16"/>
        <v>321773.31332742114</v>
      </c>
      <c r="S93" s="30">
        <f t="shared" si="16"/>
        <v>303999.32404380973</v>
      </c>
      <c r="T93" s="30">
        <f t="shared" si="16"/>
        <v>221186.90417625976</v>
      </c>
      <c r="U93" s="30">
        <f t="shared" si="16"/>
        <v>124035.88435878645</v>
      </c>
      <c r="V93" s="30">
        <f t="shared" si="16"/>
        <v>119115.52618131664</v>
      </c>
      <c r="W93" s="30">
        <f t="shared" si="16"/>
        <v>112860.93243848135</v>
      </c>
      <c r="X93" s="30">
        <f t="shared" si="16"/>
        <v>107286.96500069437</v>
      </c>
      <c r="Y93" s="30">
        <f t="shared" si="16"/>
        <v>103269.88828383536</v>
      </c>
      <c r="Z93" s="30">
        <f t="shared" si="16"/>
        <v>100504.84807673995</v>
      </c>
      <c r="AA93" s="30">
        <f t="shared" si="16"/>
        <v>98092.949476766196</v>
      </c>
      <c r="AB93" s="30">
        <f t="shared" si="16"/>
        <v>95709.586409799638</v>
      </c>
      <c r="AC93" s="30">
        <f t="shared" si="16"/>
        <v>93326.32668394623</v>
      </c>
      <c r="AD93" s="30">
        <f t="shared" si="16"/>
        <v>90943.064223736466</v>
      </c>
      <c r="AE93" s="30">
        <f t="shared" si="16"/>
        <v>88559.801835876438</v>
      </c>
      <c r="AF93" s="30">
        <f t="shared" si="16"/>
        <v>86176.539446102077</v>
      </c>
      <c r="AG93" s="30">
        <f t="shared" si="16"/>
        <v>83793.277056378342</v>
      </c>
      <c r="AH93" s="30">
        <f t="shared" si="16"/>
        <v>85477.480268105021</v>
      </c>
      <c r="AI93" s="30">
        <f t="shared" si="16"/>
        <v>87578.839651076763</v>
      </c>
      <c r="AJ93" s="30">
        <f t="shared" si="16"/>
        <v>85312.116780803044</v>
      </c>
      <c r="AK93" s="30">
        <f t="shared" si="16"/>
        <v>82636.191911923786</v>
      </c>
      <c r="AL93" s="30">
        <f t="shared" si="16"/>
        <v>80260.673231239576</v>
      </c>
      <c r="AM93" s="30">
        <f t="shared" si="16"/>
        <v>77877.205946681876</v>
      </c>
      <c r="AN93" s="30">
        <f t="shared" si="16"/>
        <v>75493.948978376022</v>
      </c>
      <c r="AO93" s="30">
        <f t="shared" si="16"/>
        <v>73110.686445202868</v>
      </c>
      <c r="AP93" s="30">
        <f t="shared" si="16"/>
        <v>70727.424059273457</v>
      </c>
      <c r="AQ93" s="30">
        <f t="shared" si="16"/>
        <v>68344.161669448018</v>
      </c>
      <c r="AR93" s="30">
        <f t="shared" si="16"/>
        <v>65960.899279725694</v>
      </c>
      <c r="AS93" s="30">
        <f t="shared" si="16"/>
        <v>63577.636890000627</v>
      </c>
      <c r="AT93" s="30">
        <f t="shared" si="16"/>
        <v>61194.374500275626</v>
      </c>
      <c r="AU93" s="30">
        <f t="shared" si="16"/>
        <v>58811.112110550632</v>
      </c>
      <c r="AV93" s="30">
        <f t="shared" si="16"/>
        <v>56427.849720825652</v>
      </c>
      <c r="AW93" s="30">
        <f t="shared" si="16"/>
        <v>54044.587331100636</v>
      </c>
      <c r="AX93" s="30">
        <f t="shared" si="16"/>
        <v>51661.324941375628</v>
      </c>
      <c r="AY93" s="30">
        <f t="shared" si="16"/>
        <v>49278.062551650604</v>
      </c>
      <c r="AZ93" s="30">
        <f t="shared" si="16"/>
        <v>46894.800161925552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G13"/>
  <sheetViews>
    <sheetView workbookViewId="0">
      <selection activeCell="A27" sqref="A27"/>
    </sheetView>
  </sheetViews>
  <sheetFormatPr defaultColWidth="9.33203125" defaultRowHeight="14.4" x14ac:dyDescent="0.3"/>
  <cols>
    <col min="1" max="1" width="30.33203125" style="44" bestFit="1" customWidth="1"/>
    <col min="2" max="2" width="38.5546875" style="44" bestFit="1" customWidth="1"/>
    <col min="3" max="3" width="12.33203125" style="44" bestFit="1" customWidth="1"/>
    <col min="4" max="5" width="5" style="44" bestFit="1" customWidth="1"/>
    <col min="6" max="6" width="10.6640625" style="44" bestFit="1" customWidth="1"/>
    <col min="7" max="12" width="11.33203125" style="44" bestFit="1" customWidth="1"/>
    <col min="13" max="24" width="10.33203125" style="44" bestFit="1" customWidth="1"/>
    <col min="25" max="28" width="8.6640625" style="44" bestFit="1" customWidth="1"/>
    <col min="29" max="41" width="8.33203125" style="44" bestFit="1" customWidth="1"/>
    <col min="42" max="42" width="7.33203125" style="44" bestFit="1" customWidth="1"/>
    <col min="43" max="43" width="5.6640625" style="44" bestFit="1" customWidth="1"/>
    <col min="44" max="44" width="5.33203125" style="44" bestFit="1" customWidth="1"/>
    <col min="45" max="54" width="5" style="44" bestFit="1" customWidth="1"/>
    <col min="55" max="604" width="4.6640625" style="44" bestFit="1" customWidth="1"/>
    <col min="605" max="16384" width="9.33203125" style="44"/>
  </cols>
  <sheetData>
    <row r="1" spans="1:605" ht="15" thickBot="1" x14ac:dyDescent="0.35"/>
    <row r="2" spans="1:605" s="49" customFormat="1" x14ac:dyDescent="0.3">
      <c r="A2" s="45" t="s">
        <v>58</v>
      </c>
      <c r="B2" s="46"/>
      <c r="C2" s="47"/>
      <c r="D2" s="48">
        <v>2017</v>
      </c>
      <c r="E2" s="48">
        <v>2018</v>
      </c>
      <c r="F2" s="48">
        <v>2019</v>
      </c>
      <c r="G2" s="48">
        <v>2020</v>
      </c>
      <c r="H2" s="48">
        <v>2021</v>
      </c>
      <c r="I2" s="48">
        <v>2022</v>
      </c>
      <c r="J2" s="48">
        <v>2023</v>
      </c>
      <c r="K2" s="48">
        <v>2024</v>
      </c>
      <c r="L2" s="48">
        <v>2025</v>
      </c>
      <c r="M2" s="48">
        <v>2026</v>
      </c>
      <c r="N2" s="48">
        <v>2027</v>
      </c>
      <c r="O2" s="48">
        <v>2028</v>
      </c>
      <c r="P2" s="48">
        <v>2029</v>
      </c>
      <c r="Q2" s="48">
        <v>2030</v>
      </c>
      <c r="R2" s="48">
        <v>2031</v>
      </c>
      <c r="S2" s="48">
        <v>2032</v>
      </c>
      <c r="T2" s="48">
        <v>2033</v>
      </c>
      <c r="U2" s="48">
        <v>2034</v>
      </c>
      <c r="V2" s="48">
        <v>2035</v>
      </c>
      <c r="W2" s="48">
        <v>2036</v>
      </c>
      <c r="X2" s="48">
        <v>2037</v>
      </c>
      <c r="Y2" s="48">
        <v>2038</v>
      </c>
      <c r="Z2" s="48">
        <v>2039</v>
      </c>
      <c r="AA2" s="48">
        <v>2040</v>
      </c>
      <c r="AB2" s="48">
        <v>2041</v>
      </c>
      <c r="AC2" s="48">
        <v>2042</v>
      </c>
      <c r="AD2" s="48">
        <v>2043</v>
      </c>
      <c r="AE2" s="48">
        <v>2044</v>
      </c>
      <c r="AF2" s="48">
        <v>2045</v>
      </c>
      <c r="AG2" s="48">
        <v>2046</v>
      </c>
      <c r="AH2" s="48">
        <v>2047</v>
      </c>
      <c r="AI2" s="48">
        <v>2048</v>
      </c>
      <c r="AJ2" s="48">
        <v>2049</v>
      </c>
      <c r="AK2" s="48">
        <v>2050</v>
      </c>
      <c r="AL2" s="48">
        <v>2051</v>
      </c>
      <c r="AM2" s="48">
        <v>2052</v>
      </c>
      <c r="AN2" s="48">
        <v>2053</v>
      </c>
      <c r="AO2" s="48">
        <v>2054</v>
      </c>
      <c r="AP2" s="48">
        <v>2055</v>
      </c>
      <c r="AQ2" s="48">
        <v>2056</v>
      </c>
      <c r="AR2" s="48">
        <v>2057</v>
      </c>
      <c r="AS2" s="48">
        <v>2058</v>
      </c>
      <c r="AT2" s="48">
        <v>2059</v>
      </c>
      <c r="AU2" s="48">
        <v>2060</v>
      </c>
      <c r="AV2" s="48">
        <v>2061</v>
      </c>
      <c r="AW2" s="48">
        <v>2062</v>
      </c>
      <c r="AX2" s="48">
        <v>2063</v>
      </c>
      <c r="AY2" s="48">
        <v>2064</v>
      </c>
      <c r="AZ2" s="48">
        <v>2065</v>
      </c>
      <c r="BA2" s="48">
        <v>2066</v>
      </c>
      <c r="BB2" s="48">
        <v>2067</v>
      </c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</row>
    <row r="3" spans="1:605" s="52" customFormat="1" x14ac:dyDescent="0.3">
      <c r="A3" s="50" t="s">
        <v>59</v>
      </c>
      <c r="B3" s="51" t="s">
        <v>60</v>
      </c>
      <c r="C3" s="47">
        <f>SUM(D3:WF3)</f>
        <v>205914298.83073327</v>
      </c>
      <c r="D3" s="51">
        <v>0</v>
      </c>
      <c r="E3" s="51">
        <v>0</v>
      </c>
      <c r="F3" s="51">
        <v>-6501606.650448571</v>
      </c>
      <c r="G3" s="51">
        <v>31104372.402271535</v>
      </c>
      <c r="H3" s="51">
        <v>31093346.46623683</v>
      </c>
      <c r="I3" s="51">
        <v>31848041.629314329</v>
      </c>
      <c r="J3" s="51">
        <v>32587060.048729621</v>
      </c>
      <c r="K3" s="51">
        <v>33169081.929613575</v>
      </c>
      <c r="L3" s="51">
        <v>29751794.092053305</v>
      </c>
      <c r="M3" s="51">
        <v>2332545.8814609796</v>
      </c>
      <c r="N3" s="51">
        <v>2249535.005416322</v>
      </c>
      <c r="O3" s="51">
        <v>2155656.5538632018</v>
      </c>
      <c r="P3" s="51">
        <v>2056467.4696011415</v>
      </c>
      <c r="Q3" s="51">
        <v>1958011.4127313728</v>
      </c>
      <c r="R3" s="51">
        <v>1860011.8212042588</v>
      </c>
      <c r="S3" s="51">
        <v>1762230.2051217223</v>
      </c>
      <c r="T3" s="51">
        <v>1664439.4449876777</v>
      </c>
      <c r="U3" s="51">
        <v>1566484.1564006931</v>
      </c>
      <c r="V3" s="51">
        <v>1468317.7282525722</v>
      </c>
      <c r="W3" s="51">
        <v>1300728.633406746</v>
      </c>
      <c r="X3" s="51">
        <v>1043231.8230506734</v>
      </c>
      <c r="Y3" s="51">
        <v>796516.55518407945</v>
      </c>
      <c r="Z3" s="51">
        <v>557875.76569894631</v>
      </c>
      <c r="AA3" s="51">
        <v>328196.05533850606</v>
      </c>
      <c r="AB3" s="51">
        <v>107906.90626580422</v>
      </c>
      <c r="AC3" s="51">
        <v>-14683.76508089022</v>
      </c>
      <c r="AD3" s="51">
        <v>-22579.989291551792</v>
      </c>
      <c r="AE3" s="51">
        <v>-29263.54429548874</v>
      </c>
      <c r="AF3" s="51">
        <v>-33137.37780526503</v>
      </c>
      <c r="AG3" s="51">
        <v>-34663.806556317701</v>
      </c>
      <c r="AH3" s="51">
        <v>-34972.632640710261</v>
      </c>
      <c r="AI3" s="51">
        <v>-34994.469099438058</v>
      </c>
      <c r="AJ3" s="51">
        <v>-34994.542517657013</v>
      </c>
      <c r="AK3" s="51">
        <v>-32370.349079942949</v>
      </c>
      <c r="AL3" s="51">
        <v>-26773.273886920681</v>
      </c>
      <c r="AM3" s="51">
        <v>-20932.346030742596</v>
      </c>
      <c r="AN3" s="51">
        <v>-15104.542674389904</v>
      </c>
      <c r="AO3" s="51">
        <v>-9096.6342673802174</v>
      </c>
      <c r="AP3" s="51">
        <v>-2909.8042838095339</v>
      </c>
      <c r="AQ3" s="51">
        <v>328.01073622937611</v>
      </c>
      <c r="AR3" s="51">
        <v>207.92143927780572</v>
      </c>
      <c r="AS3" s="51">
        <v>-5.5015017145690264</v>
      </c>
      <c r="AT3" s="51">
        <v>0.14556709467693382</v>
      </c>
      <c r="AU3" s="51">
        <v>-3.8516416262615628E-3</v>
      </c>
      <c r="AV3" s="51">
        <v>1.0190655682372044E-4</v>
      </c>
      <c r="AW3" s="51">
        <v>-2.702456788993232E-6</v>
      </c>
      <c r="AX3" s="51">
        <v>6.5425549692216366E-8</v>
      </c>
      <c r="AY3" s="51">
        <v>-7.8333551254329124E-9</v>
      </c>
      <c r="AZ3" s="51">
        <v>-5.917023277757934E-9</v>
      </c>
      <c r="BA3" s="51">
        <v>-5.9897921904237194E-9</v>
      </c>
      <c r="BB3" s="51">
        <v>-6.0099304495619027E-9</v>
      </c>
      <c r="BC3" s="51">
        <v>0</v>
      </c>
      <c r="BD3" s="51">
        <v>0</v>
      </c>
      <c r="BE3" s="51">
        <v>0</v>
      </c>
      <c r="BF3" s="51">
        <v>0</v>
      </c>
      <c r="BG3" s="51">
        <v>0</v>
      </c>
      <c r="BH3" s="51">
        <v>0</v>
      </c>
      <c r="BI3" s="51">
        <v>0</v>
      </c>
      <c r="BJ3" s="51">
        <v>0</v>
      </c>
      <c r="BK3" s="51">
        <v>0</v>
      </c>
      <c r="BL3" s="51">
        <v>0</v>
      </c>
      <c r="BM3" s="51">
        <v>0</v>
      </c>
      <c r="BN3" s="51">
        <v>0</v>
      </c>
      <c r="BO3" s="51">
        <v>0</v>
      </c>
      <c r="BP3" s="51">
        <v>0</v>
      </c>
      <c r="BQ3" s="51">
        <v>0</v>
      </c>
      <c r="BR3" s="51">
        <v>0</v>
      </c>
      <c r="BS3" s="51">
        <v>0</v>
      </c>
      <c r="BT3" s="51">
        <v>0</v>
      </c>
      <c r="BU3" s="51">
        <v>0</v>
      </c>
      <c r="BV3" s="51">
        <v>0</v>
      </c>
      <c r="BW3" s="51">
        <v>0</v>
      </c>
      <c r="BX3" s="51">
        <v>0</v>
      </c>
      <c r="BY3" s="51">
        <v>0</v>
      </c>
      <c r="BZ3" s="51">
        <v>0</v>
      </c>
      <c r="CA3" s="51">
        <v>0</v>
      </c>
      <c r="CB3" s="51">
        <v>0</v>
      </c>
      <c r="CC3" s="51">
        <v>0</v>
      </c>
      <c r="CD3" s="51">
        <v>0</v>
      </c>
      <c r="CE3" s="51">
        <v>0</v>
      </c>
      <c r="CF3" s="51">
        <v>0</v>
      </c>
      <c r="CG3" s="51">
        <v>0</v>
      </c>
      <c r="CH3" s="51">
        <v>0</v>
      </c>
      <c r="CI3" s="51">
        <v>0</v>
      </c>
      <c r="CJ3" s="51">
        <v>0</v>
      </c>
      <c r="CK3" s="51">
        <v>0</v>
      </c>
      <c r="CL3" s="51">
        <v>0</v>
      </c>
      <c r="CM3" s="51">
        <v>0</v>
      </c>
      <c r="CN3" s="51">
        <v>0</v>
      </c>
      <c r="CO3" s="51">
        <v>0</v>
      </c>
      <c r="CP3" s="51">
        <v>0</v>
      </c>
      <c r="CQ3" s="51">
        <v>0</v>
      </c>
      <c r="CR3" s="51">
        <v>0</v>
      </c>
      <c r="CS3" s="51">
        <v>0</v>
      </c>
      <c r="CT3" s="51">
        <v>0</v>
      </c>
      <c r="CU3" s="51">
        <v>0</v>
      </c>
      <c r="CV3" s="51">
        <v>0</v>
      </c>
      <c r="CW3" s="51">
        <v>0</v>
      </c>
      <c r="CX3" s="51">
        <v>0</v>
      </c>
      <c r="CY3" s="51">
        <v>0</v>
      </c>
      <c r="CZ3" s="51">
        <v>0</v>
      </c>
      <c r="DA3" s="51">
        <v>0</v>
      </c>
      <c r="DB3" s="51">
        <v>0</v>
      </c>
      <c r="DC3" s="51">
        <v>0</v>
      </c>
      <c r="DD3" s="51">
        <v>0</v>
      </c>
      <c r="DE3" s="51">
        <v>0</v>
      </c>
      <c r="DF3" s="51">
        <v>0</v>
      </c>
      <c r="DG3" s="51">
        <v>0</v>
      </c>
      <c r="DH3" s="51">
        <v>0</v>
      </c>
      <c r="DI3" s="51">
        <v>0</v>
      </c>
      <c r="DJ3" s="51">
        <v>0</v>
      </c>
      <c r="DK3" s="51">
        <v>0</v>
      </c>
      <c r="DL3" s="51">
        <v>0</v>
      </c>
      <c r="DM3" s="51">
        <v>0</v>
      </c>
      <c r="DN3" s="51">
        <v>0</v>
      </c>
      <c r="DO3" s="51">
        <v>0</v>
      </c>
      <c r="DP3" s="51">
        <v>0</v>
      </c>
      <c r="DQ3" s="51">
        <v>0</v>
      </c>
      <c r="DR3" s="51">
        <v>0</v>
      </c>
      <c r="DS3" s="51">
        <v>0</v>
      </c>
      <c r="DT3" s="51">
        <v>0</v>
      </c>
      <c r="DU3" s="51">
        <v>0</v>
      </c>
      <c r="DV3" s="51">
        <v>0</v>
      </c>
      <c r="DW3" s="51">
        <v>0</v>
      </c>
      <c r="DX3" s="51">
        <v>0</v>
      </c>
      <c r="DY3" s="51">
        <v>0</v>
      </c>
      <c r="DZ3" s="51">
        <v>0</v>
      </c>
      <c r="EA3" s="51">
        <v>0</v>
      </c>
      <c r="EB3" s="51">
        <v>0</v>
      </c>
      <c r="EC3" s="51">
        <v>0</v>
      </c>
      <c r="ED3" s="51">
        <v>0</v>
      </c>
      <c r="EE3" s="51">
        <v>0</v>
      </c>
      <c r="EF3" s="51">
        <v>0</v>
      </c>
      <c r="EG3" s="51">
        <v>0</v>
      </c>
      <c r="EH3" s="51">
        <v>0</v>
      </c>
      <c r="EI3" s="51">
        <v>0</v>
      </c>
      <c r="EJ3" s="51">
        <v>0</v>
      </c>
      <c r="EK3" s="51">
        <v>0</v>
      </c>
      <c r="EL3" s="51">
        <v>0</v>
      </c>
      <c r="EM3" s="51">
        <v>0</v>
      </c>
      <c r="EN3" s="51">
        <v>0</v>
      </c>
      <c r="EO3" s="51">
        <v>0</v>
      </c>
      <c r="EP3" s="51">
        <v>0</v>
      </c>
      <c r="EQ3" s="51">
        <v>0</v>
      </c>
      <c r="ER3" s="51">
        <v>0</v>
      </c>
      <c r="ES3" s="51">
        <v>0</v>
      </c>
      <c r="ET3" s="51">
        <v>0</v>
      </c>
      <c r="EU3" s="51">
        <v>0</v>
      </c>
      <c r="EV3" s="51">
        <v>0</v>
      </c>
      <c r="EW3" s="51">
        <v>0</v>
      </c>
      <c r="EX3" s="51">
        <v>0</v>
      </c>
      <c r="EY3" s="51">
        <v>0</v>
      </c>
      <c r="EZ3" s="51">
        <v>0</v>
      </c>
      <c r="FA3" s="51">
        <v>0</v>
      </c>
      <c r="FB3" s="51">
        <v>0</v>
      </c>
      <c r="FC3" s="51">
        <v>0</v>
      </c>
      <c r="FD3" s="51">
        <v>0</v>
      </c>
      <c r="FE3" s="51">
        <v>0</v>
      </c>
      <c r="FF3" s="51">
        <v>0</v>
      </c>
      <c r="FG3" s="51">
        <v>0</v>
      </c>
      <c r="FH3" s="51">
        <v>0</v>
      </c>
      <c r="FI3" s="51">
        <v>0</v>
      </c>
      <c r="FJ3" s="51">
        <v>0</v>
      </c>
      <c r="FK3" s="51">
        <v>0</v>
      </c>
      <c r="FL3" s="51">
        <v>0</v>
      </c>
      <c r="FM3" s="51">
        <v>0</v>
      </c>
      <c r="FN3" s="51">
        <v>0</v>
      </c>
      <c r="FO3" s="51">
        <v>0</v>
      </c>
      <c r="FP3" s="51">
        <v>0</v>
      </c>
      <c r="FQ3" s="51">
        <v>0</v>
      </c>
      <c r="FR3" s="51">
        <v>0</v>
      </c>
      <c r="FS3" s="51">
        <v>0</v>
      </c>
      <c r="FT3" s="51">
        <v>0</v>
      </c>
      <c r="FU3" s="51">
        <v>0</v>
      </c>
      <c r="FV3" s="51">
        <v>0</v>
      </c>
      <c r="FW3" s="51">
        <v>0</v>
      </c>
      <c r="FX3" s="51">
        <v>0</v>
      </c>
      <c r="FY3" s="51">
        <v>0</v>
      </c>
      <c r="FZ3" s="51">
        <v>0</v>
      </c>
      <c r="GA3" s="51">
        <v>0</v>
      </c>
      <c r="GB3" s="51">
        <v>0</v>
      </c>
      <c r="GC3" s="51">
        <v>0</v>
      </c>
      <c r="GD3" s="51">
        <v>0</v>
      </c>
      <c r="GE3" s="51">
        <v>0</v>
      </c>
      <c r="GF3" s="51">
        <v>0</v>
      </c>
      <c r="GG3" s="51">
        <v>0</v>
      </c>
      <c r="GH3" s="51">
        <v>0</v>
      </c>
      <c r="GI3" s="51">
        <v>0</v>
      </c>
      <c r="GJ3" s="51">
        <v>0</v>
      </c>
      <c r="GK3" s="51">
        <v>0</v>
      </c>
      <c r="GL3" s="51">
        <v>0</v>
      </c>
      <c r="GM3" s="51">
        <v>0</v>
      </c>
      <c r="GN3" s="51">
        <v>0</v>
      </c>
      <c r="GO3" s="51">
        <v>0</v>
      </c>
      <c r="GP3" s="51">
        <v>0</v>
      </c>
      <c r="GQ3" s="51">
        <v>0</v>
      </c>
      <c r="GR3" s="51">
        <v>0</v>
      </c>
      <c r="GS3" s="51">
        <v>0</v>
      </c>
      <c r="GT3" s="51">
        <v>0</v>
      </c>
      <c r="GU3" s="51">
        <v>0</v>
      </c>
      <c r="GV3" s="51">
        <v>0</v>
      </c>
      <c r="GW3" s="51">
        <v>0</v>
      </c>
      <c r="GX3" s="51">
        <v>0</v>
      </c>
      <c r="GY3" s="51">
        <v>0</v>
      </c>
      <c r="GZ3" s="51">
        <v>0</v>
      </c>
      <c r="HA3" s="51">
        <v>0</v>
      </c>
      <c r="HB3" s="51">
        <v>0</v>
      </c>
      <c r="HC3" s="51">
        <v>0</v>
      </c>
      <c r="HD3" s="51">
        <v>0</v>
      </c>
      <c r="HE3" s="51">
        <v>0</v>
      </c>
      <c r="HF3" s="51">
        <v>0</v>
      </c>
      <c r="HG3" s="51">
        <v>0</v>
      </c>
      <c r="HH3" s="51">
        <v>0</v>
      </c>
      <c r="HI3" s="51">
        <v>0</v>
      </c>
      <c r="HJ3" s="51">
        <v>0</v>
      </c>
      <c r="HK3" s="51">
        <v>0</v>
      </c>
      <c r="HL3" s="51">
        <v>0</v>
      </c>
      <c r="HM3" s="51">
        <v>0</v>
      </c>
      <c r="HN3" s="51">
        <v>0</v>
      </c>
      <c r="HO3" s="51">
        <v>0</v>
      </c>
      <c r="HP3" s="51">
        <v>0</v>
      </c>
      <c r="HQ3" s="51">
        <v>0</v>
      </c>
      <c r="HR3" s="51">
        <v>0</v>
      </c>
      <c r="HS3" s="51">
        <v>0</v>
      </c>
      <c r="HT3" s="51">
        <v>0</v>
      </c>
      <c r="HU3" s="51">
        <v>0</v>
      </c>
      <c r="HV3" s="51">
        <v>0</v>
      </c>
      <c r="HW3" s="51">
        <v>0</v>
      </c>
      <c r="HX3" s="51">
        <v>0</v>
      </c>
      <c r="HY3" s="51">
        <v>0</v>
      </c>
      <c r="HZ3" s="51">
        <v>0</v>
      </c>
      <c r="IA3" s="51">
        <v>0</v>
      </c>
      <c r="IB3" s="51">
        <v>0</v>
      </c>
      <c r="IC3" s="51">
        <v>0</v>
      </c>
      <c r="ID3" s="51">
        <v>0</v>
      </c>
      <c r="IE3" s="51">
        <v>0</v>
      </c>
      <c r="IF3" s="51">
        <v>0</v>
      </c>
      <c r="IG3" s="51">
        <v>0</v>
      </c>
      <c r="IH3" s="51">
        <v>0</v>
      </c>
      <c r="II3" s="51">
        <v>0</v>
      </c>
      <c r="IJ3" s="51">
        <v>0</v>
      </c>
      <c r="IK3" s="51">
        <v>0</v>
      </c>
      <c r="IL3" s="51">
        <v>0</v>
      </c>
      <c r="IM3" s="51">
        <v>0</v>
      </c>
      <c r="IN3" s="51">
        <v>0</v>
      </c>
      <c r="IO3" s="51">
        <v>0</v>
      </c>
      <c r="IP3" s="51">
        <v>0</v>
      </c>
      <c r="IQ3" s="51">
        <v>0</v>
      </c>
      <c r="IR3" s="51">
        <v>0</v>
      </c>
      <c r="IS3" s="51">
        <v>0</v>
      </c>
      <c r="IT3" s="51">
        <v>0</v>
      </c>
      <c r="IU3" s="51">
        <v>0</v>
      </c>
      <c r="IV3" s="51">
        <v>0</v>
      </c>
      <c r="IW3" s="51">
        <v>0</v>
      </c>
      <c r="IX3" s="51">
        <v>0</v>
      </c>
      <c r="IY3" s="51">
        <v>0</v>
      </c>
      <c r="IZ3" s="51">
        <v>0</v>
      </c>
      <c r="JA3" s="51">
        <v>0</v>
      </c>
      <c r="JB3" s="51">
        <v>0</v>
      </c>
      <c r="JC3" s="51">
        <v>0</v>
      </c>
      <c r="JD3" s="51">
        <v>0</v>
      </c>
      <c r="JE3" s="51">
        <v>0</v>
      </c>
      <c r="JF3" s="51">
        <v>0</v>
      </c>
      <c r="JG3" s="51">
        <v>0</v>
      </c>
      <c r="JH3" s="51">
        <v>0</v>
      </c>
      <c r="JI3" s="51">
        <v>0</v>
      </c>
      <c r="JJ3" s="51">
        <v>0</v>
      </c>
      <c r="JK3" s="51">
        <v>0</v>
      </c>
      <c r="JL3" s="51">
        <v>0</v>
      </c>
      <c r="JM3" s="51">
        <v>0</v>
      </c>
      <c r="JN3" s="51">
        <v>0</v>
      </c>
      <c r="JO3" s="51">
        <v>0</v>
      </c>
      <c r="JP3" s="51">
        <v>0</v>
      </c>
      <c r="JQ3" s="51">
        <v>0</v>
      </c>
      <c r="JR3" s="51">
        <v>0</v>
      </c>
      <c r="JS3" s="51">
        <v>0</v>
      </c>
      <c r="JT3" s="51">
        <v>0</v>
      </c>
      <c r="JU3" s="51">
        <v>0</v>
      </c>
      <c r="JV3" s="51">
        <v>0</v>
      </c>
      <c r="JW3" s="51">
        <v>0</v>
      </c>
      <c r="JX3" s="51">
        <v>0</v>
      </c>
      <c r="JY3" s="51">
        <v>0</v>
      </c>
      <c r="JZ3" s="51">
        <v>0</v>
      </c>
      <c r="KA3" s="51">
        <v>0</v>
      </c>
      <c r="KB3" s="51">
        <v>0</v>
      </c>
      <c r="KC3" s="51">
        <v>0</v>
      </c>
      <c r="KD3" s="51">
        <v>0</v>
      </c>
      <c r="KE3" s="51">
        <v>0</v>
      </c>
      <c r="KF3" s="51">
        <v>0</v>
      </c>
      <c r="KG3" s="51">
        <v>0</v>
      </c>
      <c r="KH3" s="51">
        <v>0</v>
      </c>
      <c r="KI3" s="51">
        <v>0</v>
      </c>
      <c r="KJ3" s="51">
        <v>0</v>
      </c>
      <c r="KK3" s="51">
        <v>0</v>
      </c>
      <c r="KL3" s="51">
        <v>0</v>
      </c>
      <c r="KM3" s="51">
        <v>0</v>
      </c>
      <c r="KN3" s="51">
        <v>0</v>
      </c>
      <c r="KO3" s="51">
        <v>0</v>
      </c>
      <c r="KP3" s="51">
        <v>0</v>
      </c>
      <c r="KQ3" s="51">
        <v>0</v>
      </c>
      <c r="KR3" s="51">
        <v>0</v>
      </c>
      <c r="KS3" s="51">
        <v>0</v>
      </c>
      <c r="KT3" s="51">
        <v>0</v>
      </c>
      <c r="KU3" s="51">
        <v>0</v>
      </c>
      <c r="KV3" s="51">
        <v>0</v>
      </c>
      <c r="KW3" s="51">
        <v>0</v>
      </c>
      <c r="KX3" s="51">
        <v>0</v>
      </c>
      <c r="KY3" s="51">
        <v>0</v>
      </c>
      <c r="KZ3" s="51">
        <v>0</v>
      </c>
      <c r="LA3" s="51">
        <v>0</v>
      </c>
      <c r="LB3" s="51">
        <v>0</v>
      </c>
      <c r="LC3" s="51">
        <v>0</v>
      </c>
      <c r="LD3" s="51">
        <v>0</v>
      </c>
      <c r="LE3" s="51">
        <v>0</v>
      </c>
      <c r="LF3" s="51">
        <v>0</v>
      </c>
      <c r="LG3" s="51">
        <v>0</v>
      </c>
      <c r="LH3" s="51">
        <v>0</v>
      </c>
      <c r="LI3" s="51">
        <v>0</v>
      </c>
      <c r="LJ3" s="51">
        <v>0</v>
      </c>
      <c r="LK3" s="51">
        <v>0</v>
      </c>
      <c r="LL3" s="51">
        <v>0</v>
      </c>
      <c r="LM3" s="51">
        <v>0</v>
      </c>
      <c r="LN3" s="51">
        <v>0</v>
      </c>
      <c r="LO3" s="51">
        <v>0</v>
      </c>
      <c r="LP3" s="51">
        <v>0</v>
      </c>
      <c r="LQ3" s="51">
        <v>0</v>
      </c>
      <c r="LR3" s="51">
        <v>0</v>
      </c>
      <c r="LS3" s="51">
        <v>0</v>
      </c>
      <c r="LT3" s="51">
        <v>0</v>
      </c>
      <c r="LU3" s="51">
        <v>0</v>
      </c>
      <c r="LV3" s="51">
        <v>0</v>
      </c>
      <c r="LW3" s="51">
        <v>0</v>
      </c>
      <c r="LX3" s="51">
        <v>0</v>
      </c>
      <c r="LY3" s="51">
        <v>0</v>
      </c>
      <c r="LZ3" s="51">
        <v>0</v>
      </c>
      <c r="MA3" s="51">
        <v>0</v>
      </c>
      <c r="MB3" s="51">
        <v>0</v>
      </c>
      <c r="MC3" s="51">
        <v>0</v>
      </c>
      <c r="MD3" s="51">
        <v>0</v>
      </c>
      <c r="ME3" s="51">
        <v>0</v>
      </c>
      <c r="MF3" s="51">
        <v>0</v>
      </c>
      <c r="MG3" s="51">
        <v>0</v>
      </c>
      <c r="MH3" s="51">
        <v>0</v>
      </c>
      <c r="MI3" s="51">
        <v>0</v>
      </c>
      <c r="MJ3" s="51">
        <v>0</v>
      </c>
      <c r="MK3" s="51">
        <v>0</v>
      </c>
      <c r="ML3" s="51">
        <v>0</v>
      </c>
      <c r="MM3" s="51">
        <v>0</v>
      </c>
      <c r="MN3" s="51">
        <v>0</v>
      </c>
      <c r="MO3" s="51">
        <v>0</v>
      </c>
      <c r="MP3" s="51">
        <v>0</v>
      </c>
      <c r="MQ3" s="51">
        <v>0</v>
      </c>
      <c r="MR3" s="51">
        <v>0</v>
      </c>
      <c r="MS3" s="51">
        <v>0</v>
      </c>
      <c r="MT3" s="51">
        <v>0</v>
      </c>
      <c r="MU3" s="51">
        <v>0</v>
      </c>
      <c r="MV3" s="51">
        <v>0</v>
      </c>
      <c r="MW3" s="51">
        <v>0</v>
      </c>
      <c r="MX3" s="51">
        <v>0</v>
      </c>
      <c r="MY3" s="51">
        <v>0</v>
      </c>
      <c r="MZ3" s="51">
        <v>0</v>
      </c>
      <c r="NA3" s="51">
        <v>0</v>
      </c>
      <c r="NB3" s="51">
        <v>0</v>
      </c>
      <c r="NC3" s="51">
        <v>0</v>
      </c>
      <c r="ND3" s="51">
        <v>0</v>
      </c>
      <c r="NE3" s="51">
        <v>0</v>
      </c>
      <c r="NF3" s="51">
        <v>0</v>
      </c>
      <c r="NG3" s="51">
        <v>0</v>
      </c>
      <c r="NH3" s="51">
        <v>0</v>
      </c>
      <c r="NI3" s="51">
        <v>0</v>
      </c>
      <c r="NJ3" s="51">
        <v>0</v>
      </c>
      <c r="NK3" s="51">
        <v>0</v>
      </c>
      <c r="NL3" s="51">
        <v>0</v>
      </c>
      <c r="NM3" s="51">
        <v>0</v>
      </c>
      <c r="NN3" s="51">
        <v>0</v>
      </c>
      <c r="NO3" s="51">
        <v>0</v>
      </c>
      <c r="NP3" s="51">
        <v>0</v>
      </c>
      <c r="NQ3" s="51">
        <v>0</v>
      </c>
      <c r="NR3" s="51">
        <v>0</v>
      </c>
      <c r="NS3" s="51">
        <v>0</v>
      </c>
      <c r="NT3" s="51">
        <v>0</v>
      </c>
      <c r="NU3" s="51">
        <v>0</v>
      </c>
      <c r="NV3" s="51">
        <v>0</v>
      </c>
      <c r="NW3" s="51">
        <v>0</v>
      </c>
      <c r="NX3" s="51">
        <v>0</v>
      </c>
      <c r="NY3" s="51">
        <v>0</v>
      </c>
      <c r="NZ3" s="51">
        <v>0</v>
      </c>
      <c r="OA3" s="51">
        <v>0</v>
      </c>
      <c r="OB3" s="51">
        <v>0</v>
      </c>
      <c r="OC3" s="51">
        <v>0</v>
      </c>
      <c r="OD3" s="51">
        <v>0</v>
      </c>
      <c r="OE3" s="51">
        <v>0</v>
      </c>
      <c r="OF3" s="51">
        <v>0</v>
      </c>
      <c r="OG3" s="51">
        <v>0</v>
      </c>
      <c r="OH3" s="51">
        <v>0</v>
      </c>
      <c r="OI3" s="51">
        <v>0</v>
      </c>
      <c r="OJ3" s="51">
        <v>0</v>
      </c>
      <c r="OK3" s="51">
        <v>0</v>
      </c>
      <c r="OL3" s="51">
        <v>0</v>
      </c>
      <c r="OM3" s="51">
        <v>0</v>
      </c>
      <c r="ON3" s="51">
        <v>0</v>
      </c>
      <c r="OO3" s="51">
        <v>0</v>
      </c>
      <c r="OP3" s="51">
        <v>0</v>
      </c>
      <c r="OQ3" s="51">
        <v>0</v>
      </c>
      <c r="OR3" s="51">
        <v>0</v>
      </c>
      <c r="OS3" s="51">
        <v>0</v>
      </c>
      <c r="OT3" s="51">
        <v>0</v>
      </c>
      <c r="OU3" s="51">
        <v>0</v>
      </c>
      <c r="OV3" s="51">
        <v>0</v>
      </c>
      <c r="OW3" s="51">
        <v>0</v>
      </c>
      <c r="OX3" s="51">
        <v>0</v>
      </c>
      <c r="OY3" s="51">
        <v>0</v>
      </c>
      <c r="OZ3" s="51">
        <v>0</v>
      </c>
      <c r="PA3" s="51">
        <v>0</v>
      </c>
      <c r="PB3" s="51">
        <v>0</v>
      </c>
      <c r="PC3" s="51">
        <v>0</v>
      </c>
      <c r="PD3" s="51">
        <v>0</v>
      </c>
      <c r="PE3" s="51">
        <v>0</v>
      </c>
      <c r="PF3" s="51">
        <v>0</v>
      </c>
      <c r="PG3" s="51">
        <v>0</v>
      </c>
      <c r="PH3" s="51">
        <v>0</v>
      </c>
      <c r="PI3" s="51">
        <v>0</v>
      </c>
      <c r="PJ3" s="51">
        <v>0</v>
      </c>
      <c r="PK3" s="51">
        <v>0</v>
      </c>
      <c r="PL3" s="51">
        <v>0</v>
      </c>
      <c r="PM3" s="51">
        <v>0</v>
      </c>
      <c r="PN3" s="51">
        <v>0</v>
      </c>
      <c r="PO3" s="51">
        <v>0</v>
      </c>
      <c r="PP3" s="51">
        <v>0</v>
      </c>
      <c r="PQ3" s="51">
        <v>0</v>
      </c>
      <c r="PR3" s="51">
        <v>0</v>
      </c>
      <c r="PS3" s="51">
        <v>0</v>
      </c>
      <c r="PT3" s="51">
        <v>0</v>
      </c>
      <c r="PU3" s="51">
        <v>0</v>
      </c>
      <c r="PV3" s="51">
        <v>0</v>
      </c>
      <c r="PW3" s="51">
        <v>0</v>
      </c>
      <c r="PX3" s="51">
        <v>0</v>
      </c>
      <c r="PY3" s="51">
        <v>0</v>
      </c>
      <c r="PZ3" s="51">
        <v>0</v>
      </c>
      <c r="QA3" s="51">
        <v>0</v>
      </c>
      <c r="QB3" s="51">
        <v>0</v>
      </c>
      <c r="QC3" s="51">
        <v>0</v>
      </c>
      <c r="QD3" s="51">
        <v>0</v>
      </c>
      <c r="QE3" s="51">
        <v>0</v>
      </c>
      <c r="QF3" s="51">
        <v>0</v>
      </c>
      <c r="QG3" s="51">
        <v>0</v>
      </c>
      <c r="QH3" s="51">
        <v>0</v>
      </c>
      <c r="QI3" s="51">
        <v>0</v>
      </c>
      <c r="QJ3" s="51">
        <v>0</v>
      </c>
      <c r="QK3" s="51">
        <v>0</v>
      </c>
      <c r="QL3" s="51">
        <v>0</v>
      </c>
      <c r="QM3" s="51">
        <v>0</v>
      </c>
      <c r="QN3" s="51">
        <v>0</v>
      </c>
      <c r="QO3" s="51">
        <v>0</v>
      </c>
      <c r="QP3" s="51">
        <v>0</v>
      </c>
      <c r="QQ3" s="51">
        <v>0</v>
      </c>
      <c r="QR3" s="51">
        <v>0</v>
      </c>
      <c r="QS3" s="51">
        <v>0</v>
      </c>
      <c r="QT3" s="51">
        <v>0</v>
      </c>
      <c r="QU3" s="51">
        <v>0</v>
      </c>
      <c r="QV3" s="51">
        <v>0</v>
      </c>
      <c r="QW3" s="51">
        <v>0</v>
      </c>
      <c r="QX3" s="51">
        <v>0</v>
      </c>
      <c r="QY3" s="51">
        <v>0</v>
      </c>
      <c r="QZ3" s="51">
        <v>0</v>
      </c>
      <c r="RA3" s="51">
        <v>0</v>
      </c>
      <c r="RB3" s="51">
        <v>0</v>
      </c>
      <c r="RC3" s="51">
        <v>0</v>
      </c>
      <c r="RD3" s="51">
        <v>0</v>
      </c>
      <c r="RE3" s="51">
        <v>0</v>
      </c>
      <c r="RF3" s="51">
        <v>0</v>
      </c>
      <c r="RG3" s="51">
        <v>0</v>
      </c>
      <c r="RH3" s="51">
        <v>0</v>
      </c>
      <c r="RI3" s="51">
        <v>0</v>
      </c>
      <c r="RJ3" s="51">
        <v>0</v>
      </c>
      <c r="RK3" s="51">
        <v>0</v>
      </c>
      <c r="RL3" s="51">
        <v>0</v>
      </c>
      <c r="RM3" s="51">
        <v>0</v>
      </c>
      <c r="RN3" s="51">
        <v>0</v>
      </c>
      <c r="RO3" s="51">
        <v>0</v>
      </c>
      <c r="RP3" s="51">
        <v>0</v>
      </c>
      <c r="RQ3" s="51">
        <v>0</v>
      </c>
      <c r="RR3" s="51">
        <v>0</v>
      </c>
      <c r="RS3" s="51">
        <v>0</v>
      </c>
      <c r="RT3" s="51">
        <v>0</v>
      </c>
      <c r="RU3" s="51">
        <v>0</v>
      </c>
      <c r="RV3" s="51">
        <v>0</v>
      </c>
      <c r="RW3" s="51">
        <v>0</v>
      </c>
      <c r="RX3" s="51">
        <v>0</v>
      </c>
      <c r="RY3" s="51">
        <v>0</v>
      </c>
      <c r="RZ3" s="51">
        <v>0</v>
      </c>
      <c r="SA3" s="51">
        <v>0</v>
      </c>
      <c r="SB3" s="51">
        <v>0</v>
      </c>
      <c r="SC3" s="51">
        <v>0</v>
      </c>
      <c r="SD3" s="51">
        <v>0</v>
      </c>
      <c r="SE3" s="51">
        <v>0</v>
      </c>
      <c r="SF3" s="51">
        <v>0</v>
      </c>
      <c r="SG3" s="51">
        <v>0</v>
      </c>
      <c r="SH3" s="51">
        <v>0</v>
      </c>
      <c r="SI3" s="51">
        <v>0</v>
      </c>
      <c r="SJ3" s="51">
        <v>0</v>
      </c>
      <c r="SK3" s="51">
        <v>0</v>
      </c>
      <c r="SL3" s="51">
        <v>0</v>
      </c>
      <c r="SM3" s="51">
        <v>0</v>
      </c>
      <c r="SN3" s="51">
        <v>0</v>
      </c>
      <c r="SO3" s="51">
        <v>0</v>
      </c>
      <c r="SP3" s="51">
        <v>0</v>
      </c>
      <c r="SQ3" s="51">
        <v>0</v>
      </c>
      <c r="SR3" s="51">
        <v>0</v>
      </c>
      <c r="SS3" s="51">
        <v>0</v>
      </c>
      <c r="ST3" s="51">
        <v>0</v>
      </c>
      <c r="SU3" s="51">
        <v>0</v>
      </c>
      <c r="SV3" s="51">
        <v>0</v>
      </c>
      <c r="SW3" s="51">
        <v>0</v>
      </c>
      <c r="SX3" s="51">
        <v>0</v>
      </c>
      <c r="SY3" s="51">
        <v>0</v>
      </c>
      <c r="SZ3" s="51">
        <v>0</v>
      </c>
      <c r="TA3" s="51">
        <v>0</v>
      </c>
      <c r="TB3" s="51">
        <v>0</v>
      </c>
      <c r="TC3" s="51">
        <v>0</v>
      </c>
      <c r="TD3" s="51">
        <v>0</v>
      </c>
      <c r="TE3" s="51">
        <v>0</v>
      </c>
      <c r="TF3" s="51">
        <v>0</v>
      </c>
      <c r="TG3" s="51">
        <v>0</v>
      </c>
      <c r="TH3" s="51">
        <v>0</v>
      </c>
      <c r="TI3" s="51">
        <v>0</v>
      </c>
      <c r="TJ3" s="51">
        <v>0</v>
      </c>
      <c r="TK3" s="51">
        <v>0</v>
      </c>
      <c r="TL3" s="51">
        <v>0</v>
      </c>
      <c r="TM3" s="51">
        <v>0</v>
      </c>
      <c r="TN3" s="51">
        <v>0</v>
      </c>
      <c r="TO3" s="51">
        <v>0</v>
      </c>
      <c r="TP3" s="51">
        <v>0</v>
      </c>
      <c r="TQ3" s="51">
        <v>0</v>
      </c>
      <c r="TR3" s="51">
        <v>0</v>
      </c>
      <c r="TS3" s="51">
        <v>0</v>
      </c>
      <c r="TT3" s="51">
        <v>0</v>
      </c>
      <c r="TU3" s="51">
        <v>0</v>
      </c>
      <c r="TV3" s="51">
        <v>0</v>
      </c>
      <c r="TW3" s="51">
        <v>0</v>
      </c>
      <c r="TX3" s="51">
        <v>0</v>
      </c>
      <c r="TY3" s="51">
        <v>0</v>
      </c>
      <c r="TZ3" s="51">
        <v>0</v>
      </c>
      <c r="UA3" s="51">
        <v>0</v>
      </c>
      <c r="UB3" s="51">
        <v>0</v>
      </c>
      <c r="UC3" s="51">
        <v>0</v>
      </c>
      <c r="UD3" s="51">
        <v>0</v>
      </c>
      <c r="UE3" s="51">
        <v>0</v>
      </c>
      <c r="UF3" s="51">
        <v>0</v>
      </c>
      <c r="UG3" s="51">
        <v>0</v>
      </c>
      <c r="UH3" s="51">
        <v>0</v>
      </c>
      <c r="UI3" s="51">
        <v>0</v>
      </c>
      <c r="UJ3" s="51">
        <v>0</v>
      </c>
      <c r="UK3" s="51">
        <v>0</v>
      </c>
      <c r="UL3" s="51">
        <v>0</v>
      </c>
      <c r="UM3" s="51">
        <v>0</v>
      </c>
      <c r="UN3" s="51">
        <v>0</v>
      </c>
      <c r="UO3" s="51">
        <v>0</v>
      </c>
      <c r="UP3" s="51">
        <v>0</v>
      </c>
      <c r="UQ3" s="51">
        <v>0</v>
      </c>
      <c r="UR3" s="51">
        <v>0</v>
      </c>
      <c r="US3" s="51">
        <v>0</v>
      </c>
      <c r="UT3" s="51">
        <v>0</v>
      </c>
      <c r="UU3" s="51">
        <v>0</v>
      </c>
      <c r="UV3" s="51">
        <v>0</v>
      </c>
      <c r="UW3" s="51">
        <v>0</v>
      </c>
      <c r="UX3" s="51">
        <v>0</v>
      </c>
      <c r="UY3" s="51">
        <v>0</v>
      </c>
      <c r="UZ3" s="51">
        <v>0</v>
      </c>
      <c r="VA3" s="51">
        <v>0</v>
      </c>
      <c r="VB3" s="51">
        <v>0</v>
      </c>
      <c r="VC3" s="51">
        <v>0</v>
      </c>
      <c r="VD3" s="51">
        <v>0</v>
      </c>
      <c r="VE3" s="51">
        <v>0</v>
      </c>
      <c r="VF3" s="51">
        <v>0</v>
      </c>
      <c r="VG3" s="51">
        <v>0</v>
      </c>
      <c r="VH3" s="51">
        <v>0</v>
      </c>
      <c r="VI3" s="51">
        <v>0</v>
      </c>
      <c r="VJ3" s="51">
        <v>0</v>
      </c>
      <c r="VK3" s="51">
        <v>0</v>
      </c>
      <c r="VL3" s="51">
        <v>0</v>
      </c>
      <c r="VM3" s="51">
        <v>0</v>
      </c>
      <c r="VN3" s="51">
        <v>0</v>
      </c>
      <c r="VO3" s="51">
        <v>0</v>
      </c>
      <c r="VP3" s="51">
        <v>0</v>
      </c>
      <c r="VQ3" s="51">
        <v>0</v>
      </c>
      <c r="VR3" s="51">
        <v>0</v>
      </c>
      <c r="VS3" s="51">
        <v>0</v>
      </c>
      <c r="VT3" s="51">
        <v>0</v>
      </c>
      <c r="VU3" s="51">
        <v>0</v>
      </c>
      <c r="VV3" s="51">
        <v>0</v>
      </c>
      <c r="VW3" s="51">
        <v>0</v>
      </c>
      <c r="VX3" s="51">
        <v>0</v>
      </c>
      <c r="VY3" s="51">
        <v>0</v>
      </c>
      <c r="VZ3" s="51">
        <v>0</v>
      </c>
      <c r="WA3" s="51">
        <v>0</v>
      </c>
      <c r="WB3" s="51">
        <v>0</v>
      </c>
      <c r="WC3" s="51">
        <v>0</v>
      </c>
      <c r="WD3" s="51">
        <v>0</v>
      </c>
      <c r="WE3" s="51">
        <v>0</v>
      </c>
      <c r="WF3" s="51">
        <v>0</v>
      </c>
      <c r="WG3" s="49"/>
    </row>
    <row r="4" spans="1:605" s="52" customFormat="1" x14ac:dyDescent="0.3">
      <c r="A4" s="53"/>
      <c r="B4" s="41" t="s">
        <v>22</v>
      </c>
      <c r="C4" s="47">
        <f t="shared" ref="C4:C13" si="0">SUM(D4:WF4)</f>
        <v>7332785.5899177166</v>
      </c>
      <c r="D4" s="54">
        <v>0</v>
      </c>
      <c r="E4" s="54">
        <v>0</v>
      </c>
      <c r="F4" s="54">
        <v>-210465.28566411574</v>
      </c>
      <c r="G4" s="54">
        <v>1095053.6435017567</v>
      </c>
      <c r="H4" s="54">
        <v>1098442.8482254995</v>
      </c>
      <c r="I4" s="54">
        <v>1126603.9668452663</v>
      </c>
      <c r="J4" s="54">
        <v>1154262.9041337713</v>
      </c>
      <c r="K4" s="54">
        <v>1176872.3642712226</v>
      </c>
      <c r="L4" s="54">
        <v>1070051.4569802023</v>
      </c>
      <c r="M4" s="54">
        <v>83852.96841040194</v>
      </c>
      <c r="N4" s="54">
        <v>80878.615166532443</v>
      </c>
      <c r="O4" s="54">
        <v>77503.099918021457</v>
      </c>
      <c r="P4" s="54">
        <v>73936.925687551862</v>
      </c>
      <c r="Q4" s="54">
        <v>70397.098952081593</v>
      </c>
      <c r="R4" s="54">
        <v>66873.683874999741</v>
      </c>
      <c r="S4" s="54">
        <v>63358.105743518208</v>
      </c>
      <c r="T4" s="54">
        <v>59842.198852750756</v>
      </c>
      <c r="U4" s="54">
        <v>56320.376610461593</v>
      </c>
      <c r="V4" s="54">
        <v>52790.963190469243</v>
      </c>
      <c r="W4" s="54">
        <v>46765.571296809401</v>
      </c>
      <c r="X4" s="54">
        <v>37507.694492891664</v>
      </c>
      <c r="Y4" s="54">
        <v>28637.450421145546</v>
      </c>
      <c r="Z4" s="54">
        <v>20057.511017671204</v>
      </c>
      <c r="AA4" s="54">
        <v>11799.752562581598</v>
      </c>
      <c r="AB4" s="54">
        <v>3879.6163848371129</v>
      </c>
      <c r="AC4" s="54">
        <v>-527.93076523382172</v>
      </c>
      <c r="AD4" s="54">
        <v>-811.82659624364987</v>
      </c>
      <c r="AE4" s="54">
        <v>-1052.1228886641004</v>
      </c>
      <c r="AF4" s="54">
        <v>-1191.4002387128423</v>
      </c>
      <c r="AG4" s="54">
        <v>-1246.2804887154043</v>
      </c>
      <c r="AH4" s="54">
        <v>-1257.3838256429142</v>
      </c>
      <c r="AI4" s="54">
        <v>-1258.1689198134254</v>
      </c>
      <c r="AJ4" s="54">
        <v>-1258.1715594454479</v>
      </c>
      <c r="AK4" s="54">
        <v>-1163.8229750011933</v>
      </c>
      <c r="AL4" s="54">
        <v>-962.58928776595951</v>
      </c>
      <c r="AM4" s="54">
        <v>-752.58827673093958</v>
      </c>
      <c r="AN4" s="54">
        <v>-543.05913562832211</v>
      </c>
      <c r="AO4" s="54">
        <v>-327.05461190469225</v>
      </c>
      <c r="AP4" s="54">
        <v>-104.61725543616775</v>
      </c>
      <c r="AQ4" s="54">
        <v>11.793089717017244</v>
      </c>
      <c r="AR4" s="54">
        <v>7.4754753935258282</v>
      </c>
      <c r="AS4" s="54">
        <v>-0.19779749907803026</v>
      </c>
      <c r="AT4" s="54">
        <v>5.233626887963921E-3</v>
      </c>
      <c r="AU4" s="54">
        <v>-1.3847947319524335E-4</v>
      </c>
      <c r="AV4" s="54">
        <v>3.6638875972378214E-6</v>
      </c>
      <c r="AW4" s="54">
        <v>-9.7158449377864921E-8</v>
      </c>
      <c r="AX4" s="54">
        <v>2.3562345665890572E-9</v>
      </c>
      <c r="AY4" s="54">
        <v>-2.776695763549707E-10</v>
      </c>
      <c r="AZ4" s="54">
        <v>-2.0877099801271437E-10</v>
      </c>
      <c r="BA4" s="54">
        <v>-2.1138728528898509E-10</v>
      </c>
      <c r="BB4" s="54">
        <v>-2.12111323469842E-10</v>
      </c>
      <c r="BC4" s="54">
        <v>0</v>
      </c>
      <c r="BD4" s="54">
        <v>0</v>
      </c>
      <c r="BE4" s="54">
        <v>0</v>
      </c>
      <c r="BF4" s="54">
        <v>0</v>
      </c>
      <c r="BG4" s="54">
        <v>0</v>
      </c>
      <c r="BH4" s="54">
        <v>0</v>
      </c>
      <c r="BI4" s="54">
        <v>0</v>
      </c>
      <c r="BJ4" s="54">
        <v>0</v>
      </c>
      <c r="BK4" s="54">
        <v>0</v>
      </c>
      <c r="BL4" s="54">
        <v>0</v>
      </c>
      <c r="BM4" s="54">
        <v>0</v>
      </c>
      <c r="BN4" s="54">
        <v>0</v>
      </c>
      <c r="BO4" s="54">
        <v>0</v>
      </c>
      <c r="BP4" s="54">
        <v>0</v>
      </c>
      <c r="BQ4" s="54">
        <v>0</v>
      </c>
      <c r="BR4" s="54">
        <v>0</v>
      </c>
      <c r="BS4" s="54">
        <v>0</v>
      </c>
      <c r="BT4" s="54">
        <v>0</v>
      </c>
      <c r="BU4" s="54">
        <v>0</v>
      </c>
      <c r="BV4" s="54">
        <v>0</v>
      </c>
      <c r="BW4" s="54">
        <v>0</v>
      </c>
      <c r="BX4" s="54">
        <v>0</v>
      </c>
      <c r="BY4" s="54">
        <v>0</v>
      </c>
      <c r="BZ4" s="54">
        <v>0</v>
      </c>
      <c r="CA4" s="54">
        <v>0</v>
      </c>
      <c r="CB4" s="54">
        <v>0</v>
      </c>
      <c r="CC4" s="54">
        <v>0</v>
      </c>
      <c r="CD4" s="54">
        <v>0</v>
      </c>
      <c r="CE4" s="54">
        <v>0</v>
      </c>
      <c r="CF4" s="54">
        <v>0</v>
      </c>
      <c r="CG4" s="54">
        <v>0</v>
      </c>
      <c r="CH4" s="54">
        <v>0</v>
      </c>
      <c r="CI4" s="54">
        <v>0</v>
      </c>
      <c r="CJ4" s="54">
        <v>0</v>
      </c>
      <c r="CK4" s="54">
        <v>0</v>
      </c>
      <c r="CL4" s="54">
        <v>0</v>
      </c>
      <c r="CM4" s="54">
        <v>0</v>
      </c>
      <c r="CN4" s="54">
        <v>0</v>
      </c>
      <c r="CO4" s="54">
        <v>0</v>
      </c>
      <c r="CP4" s="54">
        <v>0</v>
      </c>
      <c r="CQ4" s="54">
        <v>0</v>
      </c>
      <c r="CR4" s="54">
        <v>0</v>
      </c>
      <c r="CS4" s="54">
        <v>0</v>
      </c>
      <c r="CT4" s="54">
        <v>0</v>
      </c>
      <c r="CU4" s="54">
        <v>0</v>
      </c>
      <c r="CV4" s="54">
        <v>0</v>
      </c>
      <c r="CW4" s="54">
        <v>0</v>
      </c>
      <c r="CX4" s="54">
        <v>0</v>
      </c>
      <c r="CY4" s="54">
        <v>0</v>
      </c>
      <c r="CZ4" s="54">
        <v>0</v>
      </c>
      <c r="DA4" s="54">
        <v>0</v>
      </c>
      <c r="DB4" s="54">
        <v>0</v>
      </c>
      <c r="DC4" s="54">
        <v>0</v>
      </c>
      <c r="DD4" s="54">
        <v>0</v>
      </c>
      <c r="DE4" s="54">
        <v>0</v>
      </c>
      <c r="DF4" s="54">
        <v>0</v>
      </c>
      <c r="DG4" s="54">
        <v>0</v>
      </c>
      <c r="DH4" s="54">
        <v>0</v>
      </c>
      <c r="DI4" s="54">
        <v>0</v>
      </c>
      <c r="DJ4" s="54">
        <v>0</v>
      </c>
      <c r="DK4" s="54">
        <v>0</v>
      </c>
      <c r="DL4" s="54">
        <v>0</v>
      </c>
      <c r="DM4" s="54">
        <v>0</v>
      </c>
      <c r="DN4" s="54">
        <v>0</v>
      </c>
      <c r="DO4" s="54">
        <v>0</v>
      </c>
      <c r="DP4" s="54">
        <v>0</v>
      </c>
      <c r="DQ4" s="54">
        <v>0</v>
      </c>
      <c r="DR4" s="54">
        <v>0</v>
      </c>
      <c r="DS4" s="54">
        <v>0</v>
      </c>
      <c r="DT4" s="54">
        <v>0</v>
      </c>
      <c r="DU4" s="54">
        <v>0</v>
      </c>
      <c r="DV4" s="54">
        <v>0</v>
      </c>
      <c r="DW4" s="54">
        <v>0</v>
      </c>
      <c r="DX4" s="54">
        <v>0</v>
      </c>
      <c r="DY4" s="54">
        <v>0</v>
      </c>
      <c r="DZ4" s="54">
        <v>0</v>
      </c>
      <c r="EA4" s="54">
        <v>0</v>
      </c>
      <c r="EB4" s="54">
        <v>0</v>
      </c>
      <c r="EC4" s="54">
        <v>0</v>
      </c>
      <c r="ED4" s="54">
        <v>0</v>
      </c>
      <c r="EE4" s="54">
        <v>0</v>
      </c>
      <c r="EF4" s="54">
        <v>0</v>
      </c>
      <c r="EG4" s="54">
        <v>0</v>
      </c>
      <c r="EH4" s="54">
        <v>0</v>
      </c>
      <c r="EI4" s="54">
        <v>0</v>
      </c>
      <c r="EJ4" s="54">
        <v>0</v>
      </c>
      <c r="EK4" s="54">
        <v>0</v>
      </c>
      <c r="EL4" s="54">
        <v>0</v>
      </c>
      <c r="EM4" s="54">
        <v>0</v>
      </c>
      <c r="EN4" s="54">
        <v>0</v>
      </c>
      <c r="EO4" s="54">
        <v>0</v>
      </c>
      <c r="EP4" s="54">
        <v>0</v>
      </c>
      <c r="EQ4" s="54">
        <v>0</v>
      </c>
      <c r="ER4" s="54">
        <v>0</v>
      </c>
      <c r="ES4" s="54">
        <v>0</v>
      </c>
      <c r="ET4" s="54">
        <v>0</v>
      </c>
      <c r="EU4" s="54">
        <v>0</v>
      </c>
      <c r="EV4" s="54">
        <v>0</v>
      </c>
      <c r="EW4" s="54">
        <v>0</v>
      </c>
      <c r="EX4" s="54">
        <v>0</v>
      </c>
      <c r="EY4" s="54">
        <v>0</v>
      </c>
      <c r="EZ4" s="54">
        <v>0</v>
      </c>
      <c r="FA4" s="54">
        <v>0</v>
      </c>
      <c r="FB4" s="54">
        <v>0</v>
      </c>
      <c r="FC4" s="54">
        <v>0</v>
      </c>
      <c r="FD4" s="54">
        <v>0</v>
      </c>
      <c r="FE4" s="54">
        <v>0</v>
      </c>
      <c r="FF4" s="54">
        <v>0</v>
      </c>
      <c r="FG4" s="54">
        <v>0</v>
      </c>
      <c r="FH4" s="54">
        <v>0</v>
      </c>
      <c r="FI4" s="54">
        <v>0</v>
      </c>
      <c r="FJ4" s="54">
        <v>0</v>
      </c>
      <c r="FK4" s="54">
        <v>0</v>
      </c>
      <c r="FL4" s="54">
        <v>0</v>
      </c>
      <c r="FM4" s="54">
        <v>0</v>
      </c>
      <c r="FN4" s="54">
        <v>0</v>
      </c>
      <c r="FO4" s="54">
        <v>0</v>
      </c>
      <c r="FP4" s="54">
        <v>0</v>
      </c>
      <c r="FQ4" s="54">
        <v>0</v>
      </c>
      <c r="FR4" s="54">
        <v>0</v>
      </c>
      <c r="FS4" s="54">
        <v>0</v>
      </c>
      <c r="FT4" s="54">
        <v>0</v>
      </c>
      <c r="FU4" s="54">
        <v>0</v>
      </c>
      <c r="FV4" s="54">
        <v>0</v>
      </c>
      <c r="FW4" s="54">
        <v>0</v>
      </c>
      <c r="FX4" s="54">
        <v>0</v>
      </c>
      <c r="FY4" s="54">
        <v>0</v>
      </c>
      <c r="FZ4" s="54">
        <v>0</v>
      </c>
      <c r="GA4" s="54">
        <v>0</v>
      </c>
      <c r="GB4" s="54">
        <v>0</v>
      </c>
      <c r="GC4" s="54">
        <v>0</v>
      </c>
      <c r="GD4" s="54">
        <v>0</v>
      </c>
      <c r="GE4" s="54">
        <v>0</v>
      </c>
      <c r="GF4" s="54">
        <v>0</v>
      </c>
      <c r="GG4" s="54">
        <v>0</v>
      </c>
      <c r="GH4" s="54">
        <v>0</v>
      </c>
      <c r="GI4" s="54">
        <v>0</v>
      </c>
      <c r="GJ4" s="54">
        <v>0</v>
      </c>
      <c r="GK4" s="54">
        <v>0</v>
      </c>
      <c r="GL4" s="54">
        <v>0</v>
      </c>
      <c r="GM4" s="54">
        <v>0</v>
      </c>
      <c r="GN4" s="54">
        <v>0</v>
      </c>
      <c r="GO4" s="54">
        <v>0</v>
      </c>
      <c r="GP4" s="54">
        <v>0</v>
      </c>
      <c r="GQ4" s="54">
        <v>0</v>
      </c>
      <c r="GR4" s="54">
        <v>0</v>
      </c>
      <c r="GS4" s="54">
        <v>0</v>
      </c>
      <c r="GT4" s="54">
        <v>0</v>
      </c>
      <c r="GU4" s="54">
        <v>0</v>
      </c>
      <c r="GV4" s="54">
        <v>0</v>
      </c>
      <c r="GW4" s="54">
        <v>0</v>
      </c>
      <c r="GX4" s="54">
        <v>0</v>
      </c>
      <c r="GY4" s="54">
        <v>0</v>
      </c>
      <c r="GZ4" s="54">
        <v>0</v>
      </c>
      <c r="HA4" s="54">
        <v>0</v>
      </c>
      <c r="HB4" s="54">
        <v>0</v>
      </c>
      <c r="HC4" s="54">
        <v>0</v>
      </c>
      <c r="HD4" s="54">
        <v>0</v>
      </c>
      <c r="HE4" s="54">
        <v>0</v>
      </c>
      <c r="HF4" s="54">
        <v>0</v>
      </c>
      <c r="HG4" s="54">
        <v>0</v>
      </c>
      <c r="HH4" s="54">
        <v>0</v>
      </c>
      <c r="HI4" s="54">
        <v>0</v>
      </c>
      <c r="HJ4" s="54">
        <v>0</v>
      </c>
      <c r="HK4" s="54">
        <v>0</v>
      </c>
      <c r="HL4" s="54">
        <v>0</v>
      </c>
      <c r="HM4" s="54">
        <v>0</v>
      </c>
      <c r="HN4" s="54">
        <v>0</v>
      </c>
      <c r="HO4" s="54">
        <v>0</v>
      </c>
      <c r="HP4" s="54">
        <v>0</v>
      </c>
      <c r="HQ4" s="54">
        <v>0</v>
      </c>
      <c r="HR4" s="54">
        <v>0</v>
      </c>
      <c r="HS4" s="54">
        <v>0</v>
      </c>
      <c r="HT4" s="54">
        <v>0</v>
      </c>
      <c r="HU4" s="54">
        <v>0</v>
      </c>
      <c r="HV4" s="54">
        <v>0</v>
      </c>
      <c r="HW4" s="54">
        <v>0</v>
      </c>
      <c r="HX4" s="54">
        <v>0</v>
      </c>
      <c r="HY4" s="54">
        <v>0</v>
      </c>
      <c r="HZ4" s="54">
        <v>0</v>
      </c>
      <c r="IA4" s="54">
        <v>0</v>
      </c>
      <c r="IB4" s="54">
        <v>0</v>
      </c>
      <c r="IC4" s="54">
        <v>0</v>
      </c>
      <c r="ID4" s="54">
        <v>0</v>
      </c>
      <c r="IE4" s="54">
        <v>0</v>
      </c>
      <c r="IF4" s="54">
        <v>0</v>
      </c>
      <c r="IG4" s="54">
        <v>0</v>
      </c>
      <c r="IH4" s="54">
        <v>0</v>
      </c>
      <c r="II4" s="54">
        <v>0</v>
      </c>
      <c r="IJ4" s="54">
        <v>0</v>
      </c>
      <c r="IK4" s="54">
        <v>0</v>
      </c>
      <c r="IL4" s="54">
        <v>0</v>
      </c>
      <c r="IM4" s="54">
        <v>0</v>
      </c>
      <c r="IN4" s="54">
        <v>0</v>
      </c>
      <c r="IO4" s="54">
        <v>0</v>
      </c>
      <c r="IP4" s="54">
        <v>0</v>
      </c>
      <c r="IQ4" s="54">
        <v>0</v>
      </c>
      <c r="IR4" s="54">
        <v>0</v>
      </c>
      <c r="IS4" s="54">
        <v>0</v>
      </c>
      <c r="IT4" s="54">
        <v>0</v>
      </c>
      <c r="IU4" s="54">
        <v>0</v>
      </c>
      <c r="IV4" s="54">
        <v>0</v>
      </c>
      <c r="IW4" s="54">
        <v>0</v>
      </c>
      <c r="IX4" s="54">
        <v>0</v>
      </c>
      <c r="IY4" s="54">
        <v>0</v>
      </c>
      <c r="IZ4" s="54">
        <v>0</v>
      </c>
      <c r="JA4" s="54">
        <v>0</v>
      </c>
      <c r="JB4" s="54">
        <v>0</v>
      </c>
      <c r="JC4" s="54">
        <v>0</v>
      </c>
      <c r="JD4" s="54">
        <v>0</v>
      </c>
      <c r="JE4" s="54">
        <v>0</v>
      </c>
      <c r="JF4" s="54">
        <v>0</v>
      </c>
      <c r="JG4" s="54">
        <v>0</v>
      </c>
      <c r="JH4" s="54">
        <v>0</v>
      </c>
      <c r="JI4" s="54">
        <v>0</v>
      </c>
      <c r="JJ4" s="54">
        <v>0</v>
      </c>
      <c r="JK4" s="54">
        <v>0</v>
      </c>
      <c r="JL4" s="54">
        <v>0</v>
      </c>
      <c r="JM4" s="54">
        <v>0</v>
      </c>
      <c r="JN4" s="54">
        <v>0</v>
      </c>
      <c r="JO4" s="54">
        <v>0</v>
      </c>
      <c r="JP4" s="54">
        <v>0</v>
      </c>
      <c r="JQ4" s="54">
        <v>0</v>
      </c>
      <c r="JR4" s="54">
        <v>0</v>
      </c>
      <c r="JS4" s="54">
        <v>0</v>
      </c>
      <c r="JT4" s="54">
        <v>0</v>
      </c>
      <c r="JU4" s="54">
        <v>0</v>
      </c>
      <c r="JV4" s="54">
        <v>0</v>
      </c>
      <c r="JW4" s="54">
        <v>0</v>
      </c>
      <c r="JX4" s="54">
        <v>0</v>
      </c>
      <c r="JY4" s="54">
        <v>0</v>
      </c>
      <c r="JZ4" s="54">
        <v>0</v>
      </c>
      <c r="KA4" s="54">
        <v>0</v>
      </c>
      <c r="KB4" s="54">
        <v>0</v>
      </c>
      <c r="KC4" s="54">
        <v>0</v>
      </c>
      <c r="KD4" s="54">
        <v>0</v>
      </c>
      <c r="KE4" s="54">
        <v>0</v>
      </c>
      <c r="KF4" s="54">
        <v>0</v>
      </c>
      <c r="KG4" s="54">
        <v>0</v>
      </c>
      <c r="KH4" s="54">
        <v>0</v>
      </c>
      <c r="KI4" s="54">
        <v>0</v>
      </c>
      <c r="KJ4" s="54">
        <v>0</v>
      </c>
      <c r="KK4" s="54">
        <v>0</v>
      </c>
      <c r="KL4" s="54">
        <v>0</v>
      </c>
      <c r="KM4" s="54">
        <v>0</v>
      </c>
      <c r="KN4" s="54">
        <v>0</v>
      </c>
      <c r="KO4" s="54">
        <v>0</v>
      </c>
      <c r="KP4" s="54">
        <v>0</v>
      </c>
      <c r="KQ4" s="54">
        <v>0</v>
      </c>
      <c r="KR4" s="54">
        <v>0</v>
      </c>
      <c r="KS4" s="54">
        <v>0</v>
      </c>
      <c r="KT4" s="54">
        <v>0</v>
      </c>
      <c r="KU4" s="54">
        <v>0</v>
      </c>
      <c r="KV4" s="54">
        <v>0</v>
      </c>
      <c r="KW4" s="54">
        <v>0</v>
      </c>
      <c r="KX4" s="54">
        <v>0</v>
      </c>
      <c r="KY4" s="54">
        <v>0</v>
      </c>
      <c r="KZ4" s="54">
        <v>0</v>
      </c>
      <c r="LA4" s="54">
        <v>0</v>
      </c>
      <c r="LB4" s="54">
        <v>0</v>
      </c>
      <c r="LC4" s="54">
        <v>0</v>
      </c>
      <c r="LD4" s="54">
        <v>0</v>
      </c>
      <c r="LE4" s="54">
        <v>0</v>
      </c>
      <c r="LF4" s="54">
        <v>0</v>
      </c>
      <c r="LG4" s="54">
        <v>0</v>
      </c>
      <c r="LH4" s="54">
        <v>0</v>
      </c>
      <c r="LI4" s="54">
        <v>0</v>
      </c>
      <c r="LJ4" s="54">
        <v>0</v>
      </c>
      <c r="LK4" s="54">
        <v>0</v>
      </c>
      <c r="LL4" s="54">
        <v>0</v>
      </c>
      <c r="LM4" s="54">
        <v>0</v>
      </c>
      <c r="LN4" s="54">
        <v>0</v>
      </c>
      <c r="LO4" s="54">
        <v>0</v>
      </c>
      <c r="LP4" s="54">
        <v>0</v>
      </c>
      <c r="LQ4" s="54">
        <v>0</v>
      </c>
      <c r="LR4" s="54">
        <v>0</v>
      </c>
      <c r="LS4" s="54">
        <v>0</v>
      </c>
      <c r="LT4" s="54">
        <v>0</v>
      </c>
      <c r="LU4" s="54">
        <v>0</v>
      </c>
      <c r="LV4" s="54">
        <v>0</v>
      </c>
      <c r="LW4" s="54">
        <v>0</v>
      </c>
      <c r="LX4" s="54">
        <v>0</v>
      </c>
      <c r="LY4" s="54">
        <v>0</v>
      </c>
      <c r="LZ4" s="54">
        <v>0</v>
      </c>
      <c r="MA4" s="54">
        <v>0</v>
      </c>
      <c r="MB4" s="54">
        <v>0</v>
      </c>
      <c r="MC4" s="54">
        <v>0</v>
      </c>
      <c r="MD4" s="54">
        <v>0</v>
      </c>
      <c r="ME4" s="54">
        <v>0</v>
      </c>
      <c r="MF4" s="54">
        <v>0</v>
      </c>
      <c r="MG4" s="54">
        <v>0</v>
      </c>
      <c r="MH4" s="54">
        <v>0</v>
      </c>
      <c r="MI4" s="54">
        <v>0</v>
      </c>
      <c r="MJ4" s="54">
        <v>0</v>
      </c>
      <c r="MK4" s="54">
        <v>0</v>
      </c>
      <c r="ML4" s="54">
        <v>0</v>
      </c>
      <c r="MM4" s="54">
        <v>0</v>
      </c>
      <c r="MN4" s="54">
        <v>0</v>
      </c>
      <c r="MO4" s="54">
        <v>0</v>
      </c>
      <c r="MP4" s="54">
        <v>0</v>
      </c>
      <c r="MQ4" s="54">
        <v>0</v>
      </c>
      <c r="MR4" s="54">
        <v>0</v>
      </c>
      <c r="MS4" s="54">
        <v>0</v>
      </c>
      <c r="MT4" s="54">
        <v>0</v>
      </c>
      <c r="MU4" s="54">
        <v>0</v>
      </c>
      <c r="MV4" s="54">
        <v>0</v>
      </c>
      <c r="MW4" s="54">
        <v>0</v>
      </c>
      <c r="MX4" s="54">
        <v>0</v>
      </c>
      <c r="MY4" s="54">
        <v>0</v>
      </c>
      <c r="MZ4" s="54">
        <v>0</v>
      </c>
      <c r="NA4" s="54">
        <v>0</v>
      </c>
      <c r="NB4" s="54">
        <v>0</v>
      </c>
      <c r="NC4" s="54">
        <v>0</v>
      </c>
      <c r="ND4" s="54">
        <v>0</v>
      </c>
      <c r="NE4" s="54">
        <v>0</v>
      </c>
      <c r="NF4" s="54">
        <v>0</v>
      </c>
      <c r="NG4" s="54">
        <v>0</v>
      </c>
      <c r="NH4" s="54">
        <v>0</v>
      </c>
      <c r="NI4" s="54">
        <v>0</v>
      </c>
      <c r="NJ4" s="54">
        <v>0</v>
      </c>
      <c r="NK4" s="54">
        <v>0</v>
      </c>
      <c r="NL4" s="54">
        <v>0</v>
      </c>
      <c r="NM4" s="54">
        <v>0</v>
      </c>
      <c r="NN4" s="54">
        <v>0</v>
      </c>
      <c r="NO4" s="54">
        <v>0</v>
      </c>
      <c r="NP4" s="54">
        <v>0</v>
      </c>
      <c r="NQ4" s="54">
        <v>0</v>
      </c>
      <c r="NR4" s="54">
        <v>0</v>
      </c>
      <c r="NS4" s="54">
        <v>0</v>
      </c>
      <c r="NT4" s="54">
        <v>0</v>
      </c>
      <c r="NU4" s="54">
        <v>0</v>
      </c>
      <c r="NV4" s="54">
        <v>0</v>
      </c>
      <c r="NW4" s="54">
        <v>0</v>
      </c>
      <c r="NX4" s="54">
        <v>0</v>
      </c>
      <c r="NY4" s="54">
        <v>0</v>
      </c>
      <c r="NZ4" s="54">
        <v>0</v>
      </c>
      <c r="OA4" s="54">
        <v>0</v>
      </c>
      <c r="OB4" s="54">
        <v>0</v>
      </c>
      <c r="OC4" s="54">
        <v>0</v>
      </c>
      <c r="OD4" s="54">
        <v>0</v>
      </c>
      <c r="OE4" s="54">
        <v>0</v>
      </c>
      <c r="OF4" s="54">
        <v>0</v>
      </c>
      <c r="OG4" s="54">
        <v>0</v>
      </c>
      <c r="OH4" s="54">
        <v>0</v>
      </c>
      <c r="OI4" s="54">
        <v>0</v>
      </c>
      <c r="OJ4" s="54">
        <v>0</v>
      </c>
      <c r="OK4" s="54">
        <v>0</v>
      </c>
      <c r="OL4" s="54">
        <v>0</v>
      </c>
      <c r="OM4" s="54">
        <v>0</v>
      </c>
      <c r="ON4" s="54">
        <v>0</v>
      </c>
      <c r="OO4" s="54">
        <v>0</v>
      </c>
      <c r="OP4" s="54">
        <v>0</v>
      </c>
      <c r="OQ4" s="54">
        <v>0</v>
      </c>
      <c r="OR4" s="54">
        <v>0</v>
      </c>
      <c r="OS4" s="54">
        <v>0</v>
      </c>
      <c r="OT4" s="54">
        <v>0</v>
      </c>
      <c r="OU4" s="54">
        <v>0</v>
      </c>
      <c r="OV4" s="54">
        <v>0</v>
      </c>
      <c r="OW4" s="54">
        <v>0</v>
      </c>
      <c r="OX4" s="54">
        <v>0</v>
      </c>
      <c r="OY4" s="54">
        <v>0</v>
      </c>
      <c r="OZ4" s="54">
        <v>0</v>
      </c>
      <c r="PA4" s="54">
        <v>0</v>
      </c>
      <c r="PB4" s="54">
        <v>0</v>
      </c>
      <c r="PC4" s="54">
        <v>0</v>
      </c>
      <c r="PD4" s="54">
        <v>0</v>
      </c>
      <c r="PE4" s="54">
        <v>0</v>
      </c>
      <c r="PF4" s="54">
        <v>0</v>
      </c>
      <c r="PG4" s="54">
        <v>0</v>
      </c>
      <c r="PH4" s="54">
        <v>0</v>
      </c>
      <c r="PI4" s="54">
        <v>0</v>
      </c>
      <c r="PJ4" s="54">
        <v>0</v>
      </c>
      <c r="PK4" s="54">
        <v>0</v>
      </c>
      <c r="PL4" s="54">
        <v>0</v>
      </c>
      <c r="PM4" s="54">
        <v>0</v>
      </c>
      <c r="PN4" s="54">
        <v>0</v>
      </c>
      <c r="PO4" s="54">
        <v>0</v>
      </c>
      <c r="PP4" s="54">
        <v>0</v>
      </c>
      <c r="PQ4" s="54">
        <v>0</v>
      </c>
      <c r="PR4" s="54">
        <v>0</v>
      </c>
      <c r="PS4" s="54">
        <v>0</v>
      </c>
      <c r="PT4" s="54">
        <v>0</v>
      </c>
      <c r="PU4" s="54">
        <v>0</v>
      </c>
      <c r="PV4" s="54">
        <v>0</v>
      </c>
      <c r="PW4" s="54">
        <v>0</v>
      </c>
      <c r="PX4" s="54">
        <v>0</v>
      </c>
      <c r="PY4" s="54">
        <v>0</v>
      </c>
      <c r="PZ4" s="54">
        <v>0</v>
      </c>
      <c r="QA4" s="54">
        <v>0</v>
      </c>
      <c r="QB4" s="54">
        <v>0</v>
      </c>
      <c r="QC4" s="54">
        <v>0</v>
      </c>
      <c r="QD4" s="54">
        <v>0</v>
      </c>
      <c r="QE4" s="54">
        <v>0</v>
      </c>
      <c r="QF4" s="54">
        <v>0</v>
      </c>
      <c r="QG4" s="54">
        <v>0</v>
      </c>
      <c r="QH4" s="54">
        <v>0</v>
      </c>
      <c r="QI4" s="54">
        <v>0</v>
      </c>
      <c r="QJ4" s="54">
        <v>0</v>
      </c>
      <c r="QK4" s="54">
        <v>0</v>
      </c>
      <c r="QL4" s="54">
        <v>0</v>
      </c>
      <c r="QM4" s="54">
        <v>0</v>
      </c>
      <c r="QN4" s="54">
        <v>0</v>
      </c>
      <c r="QO4" s="54">
        <v>0</v>
      </c>
      <c r="QP4" s="54">
        <v>0</v>
      </c>
      <c r="QQ4" s="54">
        <v>0</v>
      </c>
      <c r="QR4" s="54">
        <v>0</v>
      </c>
      <c r="QS4" s="54">
        <v>0</v>
      </c>
      <c r="QT4" s="54">
        <v>0</v>
      </c>
      <c r="QU4" s="54">
        <v>0</v>
      </c>
      <c r="QV4" s="54">
        <v>0</v>
      </c>
      <c r="QW4" s="54">
        <v>0</v>
      </c>
      <c r="QX4" s="54">
        <v>0</v>
      </c>
      <c r="QY4" s="54">
        <v>0</v>
      </c>
      <c r="QZ4" s="54">
        <v>0</v>
      </c>
      <c r="RA4" s="54">
        <v>0</v>
      </c>
      <c r="RB4" s="54">
        <v>0</v>
      </c>
      <c r="RC4" s="54">
        <v>0</v>
      </c>
      <c r="RD4" s="54">
        <v>0</v>
      </c>
      <c r="RE4" s="54">
        <v>0</v>
      </c>
      <c r="RF4" s="54">
        <v>0</v>
      </c>
      <c r="RG4" s="54">
        <v>0</v>
      </c>
      <c r="RH4" s="54">
        <v>0</v>
      </c>
      <c r="RI4" s="54">
        <v>0</v>
      </c>
      <c r="RJ4" s="54">
        <v>0</v>
      </c>
      <c r="RK4" s="54">
        <v>0</v>
      </c>
      <c r="RL4" s="54">
        <v>0</v>
      </c>
      <c r="RM4" s="54">
        <v>0</v>
      </c>
      <c r="RN4" s="54">
        <v>0</v>
      </c>
      <c r="RO4" s="54">
        <v>0</v>
      </c>
      <c r="RP4" s="54">
        <v>0</v>
      </c>
      <c r="RQ4" s="54">
        <v>0</v>
      </c>
      <c r="RR4" s="54">
        <v>0</v>
      </c>
      <c r="RS4" s="54">
        <v>0</v>
      </c>
      <c r="RT4" s="54">
        <v>0</v>
      </c>
      <c r="RU4" s="54">
        <v>0</v>
      </c>
      <c r="RV4" s="54">
        <v>0</v>
      </c>
      <c r="RW4" s="54">
        <v>0</v>
      </c>
      <c r="RX4" s="54">
        <v>0</v>
      </c>
      <c r="RY4" s="54">
        <v>0</v>
      </c>
      <c r="RZ4" s="54">
        <v>0</v>
      </c>
      <c r="SA4" s="54">
        <v>0</v>
      </c>
      <c r="SB4" s="54">
        <v>0</v>
      </c>
      <c r="SC4" s="54">
        <v>0</v>
      </c>
      <c r="SD4" s="54">
        <v>0</v>
      </c>
      <c r="SE4" s="54">
        <v>0</v>
      </c>
      <c r="SF4" s="54">
        <v>0</v>
      </c>
      <c r="SG4" s="54">
        <v>0</v>
      </c>
      <c r="SH4" s="54">
        <v>0</v>
      </c>
      <c r="SI4" s="54">
        <v>0</v>
      </c>
      <c r="SJ4" s="54">
        <v>0</v>
      </c>
      <c r="SK4" s="54">
        <v>0</v>
      </c>
      <c r="SL4" s="54">
        <v>0</v>
      </c>
      <c r="SM4" s="54">
        <v>0</v>
      </c>
      <c r="SN4" s="54">
        <v>0</v>
      </c>
      <c r="SO4" s="54">
        <v>0</v>
      </c>
      <c r="SP4" s="54">
        <v>0</v>
      </c>
      <c r="SQ4" s="54">
        <v>0</v>
      </c>
      <c r="SR4" s="54">
        <v>0</v>
      </c>
      <c r="SS4" s="54">
        <v>0</v>
      </c>
      <c r="ST4" s="54">
        <v>0</v>
      </c>
      <c r="SU4" s="54">
        <v>0</v>
      </c>
      <c r="SV4" s="54">
        <v>0</v>
      </c>
      <c r="SW4" s="54">
        <v>0</v>
      </c>
      <c r="SX4" s="54">
        <v>0</v>
      </c>
      <c r="SY4" s="54">
        <v>0</v>
      </c>
      <c r="SZ4" s="54">
        <v>0</v>
      </c>
      <c r="TA4" s="54">
        <v>0</v>
      </c>
      <c r="TB4" s="54">
        <v>0</v>
      </c>
      <c r="TC4" s="54">
        <v>0</v>
      </c>
      <c r="TD4" s="54">
        <v>0</v>
      </c>
      <c r="TE4" s="54">
        <v>0</v>
      </c>
      <c r="TF4" s="54">
        <v>0</v>
      </c>
      <c r="TG4" s="54">
        <v>0</v>
      </c>
      <c r="TH4" s="54">
        <v>0</v>
      </c>
      <c r="TI4" s="54">
        <v>0</v>
      </c>
      <c r="TJ4" s="54">
        <v>0</v>
      </c>
      <c r="TK4" s="54">
        <v>0</v>
      </c>
      <c r="TL4" s="54">
        <v>0</v>
      </c>
      <c r="TM4" s="54">
        <v>0</v>
      </c>
      <c r="TN4" s="54">
        <v>0</v>
      </c>
      <c r="TO4" s="54">
        <v>0</v>
      </c>
      <c r="TP4" s="54">
        <v>0</v>
      </c>
      <c r="TQ4" s="54">
        <v>0</v>
      </c>
      <c r="TR4" s="54">
        <v>0</v>
      </c>
      <c r="TS4" s="54">
        <v>0</v>
      </c>
      <c r="TT4" s="54">
        <v>0</v>
      </c>
      <c r="TU4" s="54">
        <v>0</v>
      </c>
      <c r="TV4" s="54">
        <v>0</v>
      </c>
      <c r="TW4" s="54">
        <v>0</v>
      </c>
      <c r="TX4" s="54">
        <v>0</v>
      </c>
      <c r="TY4" s="54">
        <v>0</v>
      </c>
      <c r="TZ4" s="54">
        <v>0</v>
      </c>
      <c r="UA4" s="54">
        <v>0</v>
      </c>
      <c r="UB4" s="54">
        <v>0</v>
      </c>
      <c r="UC4" s="54">
        <v>0</v>
      </c>
      <c r="UD4" s="54">
        <v>0</v>
      </c>
      <c r="UE4" s="54">
        <v>0</v>
      </c>
      <c r="UF4" s="54">
        <v>0</v>
      </c>
      <c r="UG4" s="54">
        <v>0</v>
      </c>
      <c r="UH4" s="54">
        <v>0</v>
      </c>
      <c r="UI4" s="54">
        <v>0</v>
      </c>
      <c r="UJ4" s="54">
        <v>0</v>
      </c>
      <c r="UK4" s="54">
        <v>0</v>
      </c>
      <c r="UL4" s="54">
        <v>0</v>
      </c>
      <c r="UM4" s="54">
        <v>0</v>
      </c>
      <c r="UN4" s="54">
        <v>0</v>
      </c>
      <c r="UO4" s="54">
        <v>0</v>
      </c>
      <c r="UP4" s="54">
        <v>0</v>
      </c>
      <c r="UQ4" s="54">
        <v>0</v>
      </c>
      <c r="UR4" s="54">
        <v>0</v>
      </c>
      <c r="US4" s="54">
        <v>0</v>
      </c>
      <c r="UT4" s="54">
        <v>0</v>
      </c>
      <c r="UU4" s="54">
        <v>0</v>
      </c>
      <c r="UV4" s="54">
        <v>0</v>
      </c>
      <c r="UW4" s="54">
        <v>0</v>
      </c>
      <c r="UX4" s="54">
        <v>0</v>
      </c>
      <c r="UY4" s="54">
        <v>0</v>
      </c>
      <c r="UZ4" s="54">
        <v>0</v>
      </c>
      <c r="VA4" s="54">
        <v>0</v>
      </c>
      <c r="VB4" s="54">
        <v>0</v>
      </c>
      <c r="VC4" s="54">
        <v>0</v>
      </c>
      <c r="VD4" s="54">
        <v>0</v>
      </c>
      <c r="VE4" s="54">
        <v>0</v>
      </c>
      <c r="VF4" s="54">
        <v>0</v>
      </c>
      <c r="VG4" s="54">
        <v>0</v>
      </c>
      <c r="VH4" s="54">
        <v>0</v>
      </c>
      <c r="VI4" s="54">
        <v>0</v>
      </c>
      <c r="VJ4" s="54">
        <v>0</v>
      </c>
      <c r="VK4" s="54">
        <v>0</v>
      </c>
      <c r="VL4" s="54">
        <v>0</v>
      </c>
      <c r="VM4" s="54">
        <v>0</v>
      </c>
      <c r="VN4" s="54">
        <v>0</v>
      </c>
      <c r="VO4" s="54">
        <v>0</v>
      </c>
      <c r="VP4" s="54">
        <v>0</v>
      </c>
      <c r="VQ4" s="54">
        <v>0</v>
      </c>
      <c r="VR4" s="54">
        <v>0</v>
      </c>
      <c r="VS4" s="54">
        <v>0</v>
      </c>
      <c r="VT4" s="54">
        <v>0</v>
      </c>
      <c r="VU4" s="54">
        <v>0</v>
      </c>
      <c r="VV4" s="54">
        <v>0</v>
      </c>
      <c r="VW4" s="54">
        <v>0</v>
      </c>
      <c r="VX4" s="54">
        <v>0</v>
      </c>
      <c r="VY4" s="54">
        <v>0</v>
      </c>
      <c r="VZ4" s="54">
        <v>0</v>
      </c>
      <c r="WA4" s="54">
        <v>0</v>
      </c>
      <c r="WB4" s="54">
        <v>0</v>
      </c>
      <c r="WC4" s="54">
        <v>0</v>
      </c>
      <c r="WD4" s="54">
        <v>0</v>
      </c>
      <c r="WE4" s="54">
        <v>0</v>
      </c>
      <c r="WF4" s="54">
        <v>0</v>
      </c>
      <c r="WG4" s="49"/>
    </row>
    <row r="5" spans="1:605" s="52" customFormat="1" x14ac:dyDescent="0.3">
      <c r="A5" s="53"/>
      <c r="B5" s="41" t="s">
        <v>23</v>
      </c>
      <c r="C5" s="47">
        <f t="shared" si="0"/>
        <v>150985527.41634011</v>
      </c>
      <c r="D5" s="54">
        <v>0</v>
      </c>
      <c r="E5" s="54">
        <v>0</v>
      </c>
      <c r="F5" s="54">
        <v>0</v>
      </c>
      <c r="G5" s="54">
        <v>23592430.218916439</v>
      </c>
      <c r="H5" s="54">
        <v>24226268.709696915</v>
      </c>
      <c r="I5" s="54">
        <v>24847424.651160005</v>
      </c>
      <c r="J5" s="54">
        <v>25468671.506905738</v>
      </c>
      <c r="K5" s="54">
        <v>26102349.981068615</v>
      </c>
      <c r="L5" s="54">
        <v>26748382.348592404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0</v>
      </c>
      <c r="AJ5" s="54">
        <v>0</v>
      </c>
      <c r="AK5" s="54">
        <v>0</v>
      </c>
      <c r="AL5" s="54">
        <v>0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54">
        <v>0</v>
      </c>
      <c r="AU5" s="54">
        <v>0</v>
      </c>
      <c r="AV5" s="54">
        <v>0</v>
      </c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54">
        <v>0</v>
      </c>
      <c r="BF5" s="54">
        <v>0</v>
      </c>
      <c r="BG5" s="54">
        <v>0</v>
      </c>
      <c r="BH5" s="54">
        <v>0</v>
      </c>
      <c r="BI5" s="54">
        <v>0</v>
      </c>
      <c r="BJ5" s="54">
        <v>0</v>
      </c>
      <c r="BK5" s="54">
        <v>0</v>
      </c>
      <c r="BL5" s="54">
        <v>0</v>
      </c>
      <c r="BM5" s="54">
        <v>0</v>
      </c>
      <c r="BN5" s="54">
        <v>0</v>
      </c>
      <c r="BO5" s="54">
        <v>0</v>
      </c>
      <c r="BP5" s="54">
        <v>0</v>
      </c>
      <c r="BQ5" s="54">
        <v>0</v>
      </c>
      <c r="BR5" s="54">
        <v>0</v>
      </c>
      <c r="BS5" s="54">
        <v>0</v>
      </c>
      <c r="BT5" s="54">
        <v>0</v>
      </c>
      <c r="BU5" s="54">
        <v>0</v>
      </c>
      <c r="BV5" s="54">
        <v>0</v>
      </c>
      <c r="BW5" s="54">
        <v>0</v>
      </c>
      <c r="BX5" s="54">
        <v>0</v>
      </c>
      <c r="BY5" s="54">
        <v>0</v>
      </c>
      <c r="BZ5" s="54">
        <v>0</v>
      </c>
      <c r="CA5" s="54">
        <v>0</v>
      </c>
      <c r="CB5" s="54">
        <v>0</v>
      </c>
      <c r="CC5" s="54">
        <v>0</v>
      </c>
      <c r="CD5" s="54">
        <v>0</v>
      </c>
      <c r="CE5" s="54">
        <v>0</v>
      </c>
      <c r="CF5" s="54">
        <v>0</v>
      </c>
      <c r="CG5" s="54">
        <v>0</v>
      </c>
      <c r="CH5" s="54">
        <v>0</v>
      </c>
      <c r="CI5" s="54">
        <v>0</v>
      </c>
      <c r="CJ5" s="54">
        <v>0</v>
      </c>
      <c r="CK5" s="54">
        <v>0</v>
      </c>
      <c r="CL5" s="54">
        <v>0</v>
      </c>
      <c r="CM5" s="54">
        <v>0</v>
      </c>
      <c r="CN5" s="54">
        <v>0</v>
      </c>
      <c r="CO5" s="54">
        <v>0</v>
      </c>
      <c r="CP5" s="54">
        <v>0</v>
      </c>
      <c r="CQ5" s="54">
        <v>0</v>
      </c>
      <c r="CR5" s="54">
        <v>0</v>
      </c>
      <c r="CS5" s="54">
        <v>0</v>
      </c>
      <c r="CT5" s="54">
        <v>0</v>
      </c>
      <c r="CU5" s="54">
        <v>0</v>
      </c>
      <c r="CV5" s="54">
        <v>0</v>
      </c>
      <c r="CW5" s="54">
        <v>0</v>
      </c>
      <c r="CX5" s="54">
        <v>0</v>
      </c>
      <c r="CY5" s="54">
        <v>0</v>
      </c>
      <c r="CZ5" s="54">
        <v>0</v>
      </c>
      <c r="DA5" s="54">
        <v>0</v>
      </c>
      <c r="DB5" s="54">
        <v>0</v>
      </c>
      <c r="DC5" s="54">
        <v>0</v>
      </c>
      <c r="DD5" s="54">
        <v>0</v>
      </c>
      <c r="DE5" s="54">
        <v>0</v>
      </c>
      <c r="DF5" s="54">
        <v>0</v>
      </c>
      <c r="DG5" s="54">
        <v>0</v>
      </c>
      <c r="DH5" s="54">
        <v>0</v>
      </c>
      <c r="DI5" s="54">
        <v>0</v>
      </c>
      <c r="DJ5" s="54">
        <v>0</v>
      </c>
      <c r="DK5" s="54">
        <v>0</v>
      </c>
      <c r="DL5" s="54">
        <v>0</v>
      </c>
      <c r="DM5" s="54">
        <v>0</v>
      </c>
      <c r="DN5" s="54">
        <v>0</v>
      </c>
      <c r="DO5" s="54">
        <v>0</v>
      </c>
      <c r="DP5" s="54">
        <v>0</v>
      </c>
      <c r="DQ5" s="54">
        <v>0</v>
      </c>
      <c r="DR5" s="54">
        <v>0</v>
      </c>
      <c r="DS5" s="54">
        <v>0</v>
      </c>
      <c r="DT5" s="54">
        <v>0</v>
      </c>
      <c r="DU5" s="54">
        <v>0</v>
      </c>
      <c r="DV5" s="54">
        <v>0</v>
      </c>
      <c r="DW5" s="54">
        <v>0</v>
      </c>
      <c r="DX5" s="54">
        <v>0</v>
      </c>
      <c r="DY5" s="54">
        <v>0</v>
      </c>
      <c r="DZ5" s="54">
        <v>0</v>
      </c>
      <c r="EA5" s="54">
        <v>0</v>
      </c>
      <c r="EB5" s="54">
        <v>0</v>
      </c>
      <c r="EC5" s="54">
        <v>0</v>
      </c>
      <c r="ED5" s="54">
        <v>0</v>
      </c>
      <c r="EE5" s="54">
        <v>0</v>
      </c>
      <c r="EF5" s="54">
        <v>0</v>
      </c>
      <c r="EG5" s="54">
        <v>0</v>
      </c>
      <c r="EH5" s="54">
        <v>0</v>
      </c>
      <c r="EI5" s="54">
        <v>0</v>
      </c>
      <c r="EJ5" s="54">
        <v>0</v>
      </c>
      <c r="EK5" s="54">
        <v>0</v>
      </c>
      <c r="EL5" s="54">
        <v>0</v>
      </c>
      <c r="EM5" s="54">
        <v>0</v>
      </c>
      <c r="EN5" s="54">
        <v>0</v>
      </c>
      <c r="EO5" s="54">
        <v>0</v>
      </c>
      <c r="EP5" s="54">
        <v>0</v>
      </c>
      <c r="EQ5" s="54">
        <v>0</v>
      </c>
      <c r="ER5" s="54">
        <v>0</v>
      </c>
      <c r="ES5" s="54">
        <v>0</v>
      </c>
      <c r="ET5" s="54">
        <v>0</v>
      </c>
      <c r="EU5" s="54">
        <v>0</v>
      </c>
      <c r="EV5" s="54">
        <v>0</v>
      </c>
      <c r="EW5" s="54">
        <v>0</v>
      </c>
      <c r="EX5" s="54">
        <v>0</v>
      </c>
      <c r="EY5" s="54">
        <v>0</v>
      </c>
      <c r="EZ5" s="54">
        <v>0</v>
      </c>
      <c r="FA5" s="54">
        <v>0</v>
      </c>
      <c r="FB5" s="54">
        <v>0</v>
      </c>
      <c r="FC5" s="54">
        <v>0</v>
      </c>
      <c r="FD5" s="54">
        <v>0</v>
      </c>
      <c r="FE5" s="54">
        <v>0</v>
      </c>
      <c r="FF5" s="54">
        <v>0</v>
      </c>
      <c r="FG5" s="54">
        <v>0</v>
      </c>
      <c r="FH5" s="54">
        <v>0</v>
      </c>
      <c r="FI5" s="54">
        <v>0</v>
      </c>
      <c r="FJ5" s="54">
        <v>0</v>
      </c>
      <c r="FK5" s="54">
        <v>0</v>
      </c>
      <c r="FL5" s="54">
        <v>0</v>
      </c>
      <c r="FM5" s="54">
        <v>0</v>
      </c>
      <c r="FN5" s="54">
        <v>0</v>
      </c>
      <c r="FO5" s="54">
        <v>0</v>
      </c>
      <c r="FP5" s="54">
        <v>0</v>
      </c>
      <c r="FQ5" s="54">
        <v>0</v>
      </c>
      <c r="FR5" s="54">
        <v>0</v>
      </c>
      <c r="FS5" s="54">
        <v>0</v>
      </c>
      <c r="FT5" s="54">
        <v>0</v>
      </c>
      <c r="FU5" s="54">
        <v>0</v>
      </c>
      <c r="FV5" s="54">
        <v>0</v>
      </c>
      <c r="FW5" s="54">
        <v>0</v>
      </c>
      <c r="FX5" s="54">
        <v>0</v>
      </c>
      <c r="FY5" s="54">
        <v>0</v>
      </c>
      <c r="FZ5" s="54">
        <v>0</v>
      </c>
      <c r="GA5" s="54">
        <v>0</v>
      </c>
      <c r="GB5" s="54">
        <v>0</v>
      </c>
      <c r="GC5" s="54">
        <v>0</v>
      </c>
      <c r="GD5" s="54">
        <v>0</v>
      </c>
      <c r="GE5" s="54">
        <v>0</v>
      </c>
      <c r="GF5" s="54">
        <v>0</v>
      </c>
      <c r="GG5" s="54">
        <v>0</v>
      </c>
      <c r="GH5" s="54">
        <v>0</v>
      </c>
      <c r="GI5" s="54">
        <v>0</v>
      </c>
      <c r="GJ5" s="54">
        <v>0</v>
      </c>
      <c r="GK5" s="54">
        <v>0</v>
      </c>
      <c r="GL5" s="54">
        <v>0</v>
      </c>
      <c r="GM5" s="54">
        <v>0</v>
      </c>
      <c r="GN5" s="54">
        <v>0</v>
      </c>
      <c r="GO5" s="54">
        <v>0</v>
      </c>
      <c r="GP5" s="54">
        <v>0</v>
      </c>
      <c r="GQ5" s="54">
        <v>0</v>
      </c>
      <c r="GR5" s="54">
        <v>0</v>
      </c>
      <c r="GS5" s="54">
        <v>0</v>
      </c>
      <c r="GT5" s="54">
        <v>0</v>
      </c>
      <c r="GU5" s="54">
        <v>0</v>
      </c>
      <c r="GV5" s="54">
        <v>0</v>
      </c>
      <c r="GW5" s="54">
        <v>0</v>
      </c>
      <c r="GX5" s="54">
        <v>0</v>
      </c>
      <c r="GY5" s="54">
        <v>0</v>
      </c>
      <c r="GZ5" s="54">
        <v>0</v>
      </c>
      <c r="HA5" s="54">
        <v>0</v>
      </c>
      <c r="HB5" s="54">
        <v>0</v>
      </c>
      <c r="HC5" s="54">
        <v>0</v>
      </c>
      <c r="HD5" s="54">
        <v>0</v>
      </c>
      <c r="HE5" s="54">
        <v>0</v>
      </c>
      <c r="HF5" s="54">
        <v>0</v>
      </c>
      <c r="HG5" s="54">
        <v>0</v>
      </c>
      <c r="HH5" s="54">
        <v>0</v>
      </c>
      <c r="HI5" s="54">
        <v>0</v>
      </c>
      <c r="HJ5" s="54">
        <v>0</v>
      </c>
      <c r="HK5" s="54">
        <v>0</v>
      </c>
      <c r="HL5" s="54">
        <v>0</v>
      </c>
      <c r="HM5" s="54">
        <v>0</v>
      </c>
      <c r="HN5" s="54">
        <v>0</v>
      </c>
      <c r="HO5" s="54">
        <v>0</v>
      </c>
      <c r="HP5" s="54">
        <v>0</v>
      </c>
      <c r="HQ5" s="54">
        <v>0</v>
      </c>
      <c r="HR5" s="54">
        <v>0</v>
      </c>
      <c r="HS5" s="54">
        <v>0</v>
      </c>
      <c r="HT5" s="54">
        <v>0</v>
      </c>
      <c r="HU5" s="54">
        <v>0</v>
      </c>
      <c r="HV5" s="54">
        <v>0</v>
      </c>
      <c r="HW5" s="54">
        <v>0</v>
      </c>
      <c r="HX5" s="54">
        <v>0</v>
      </c>
      <c r="HY5" s="54">
        <v>0</v>
      </c>
      <c r="HZ5" s="54">
        <v>0</v>
      </c>
      <c r="IA5" s="54">
        <v>0</v>
      </c>
      <c r="IB5" s="54">
        <v>0</v>
      </c>
      <c r="IC5" s="54">
        <v>0</v>
      </c>
      <c r="ID5" s="54">
        <v>0</v>
      </c>
      <c r="IE5" s="54">
        <v>0</v>
      </c>
      <c r="IF5" s="54">
        <v>0</v>
      </c>
      <c r="IG5" s="54">
        <v>0</v>
      </c>
      <c r="IH5" s="54">
        <v>0</v>
      </c>
      <c r="II5" s="54">
        <v>0</v>
      </c>
      <c r="IJ5" s="54">
        <v>0</v>
      </c>
      <c r="IK5" s="54">
        <v>0</v>
      </c>
      <c r="IL5" s="54">
        <v>0</v>
      </c>
      <c r="IM5" s="54">
        <v>0</v>
      </c>
      <c r="IN5" s="54">
        <v>0</v>
      </c>
      <c r="IO5" s="54">
        <v>0</v>
      </c>
      <c r="IP5" s="54">
        <v>0</v>
      </c>
      <c r="IQ5" s="54">
        <v>0</v>
      </c>
      <c r="IR5" s="54">
        <v>0</v>
      </c>
      <c r="IS5" s="54">
        <v>0</v>
      </c>
      <c r="IT5" s="54">
        <v>0</v>
      </c>
      <c r="IU5" s="54">
        <v>0</v>
      </c>
      <c r="IV5" s="54">
        <v>0</v>
      </c>
      <c r="IW5" s="54">
        <v>0</v>
      </c>
      <c r="IX5" s="54">
        <v>0</v>
      </c>
      <c r="IY5" s="54">
        <v>0</v>
      </c>
      <c r="IZ5" s="54">
        <v>0</v>
      </c>
      <c r="JA5" s="54">
        <v>0</v>
      </c>
      <c r="JB5" s="54">
        <v>0</v>
      </c>
      <c r="JC5" s="54">
        <v>0</v>
      </c>
      <c r="JD5" s="54">
        <v>0</v>
      </c>
      <c r="JE5" s="54">
        <v>0</v>
      </c>
      <c r="JF5" s="54">
        <v>0</v>
      </c>
      <c r="JG5" s="54">
        <v>0</v>
      </c>
      <c r="JH5" s="54">
        <v>0</v>
      </c>
      <c r="JI5" s="54">
        <v>0</v>
      </c>
      <c r="JJ5" s="54">
        <v>0</v>
      </c>
      <c r="JK5" s="54">
        <v>0</v>
      </c>
      <c r="JL5" s="54">
        <v>0</v>
      </c>
      <c r="JM5" s="54">
        <v>0</v>
      </c>
      <c r="JN5" s="54">
        <v>0</v>
      </c>
      <c r="JO5" s="54">
        <v>0</v>
      </c>
      <c r="JP5" s="54">
        <v>0</v>
      </c>
      <c r="JQ5" s="54">
        <v>0</v>
      </c>
      <c r="JR5" s="54">
        <v>0</v>
      </c>
      <c r="JS5" s="54">
        <v>0</v>
      </c>
      <c r="JT5" s="54">
        <v>0</v>
      </c>
      <c r="JU5" s="54">
        <v>0</v>
      </c>
      <c r="JV5" s="54">
        <v>0</v>
      </c>
      <c r="JW5" s="54">
        <v>0</v>
      </c>
      <c r="JX5" s="54">
        <v>0</v>
      </c>
      <c r="JY5" s="54">
        <v>0</v>
      </c>
      <c r="JZ5" s="54">
        <v>0</v>
      </c>
      <c r="KA5" s="54">
        <v>0</v>
      </c>
      <c r="KB5" s="54">
        <v>0</v>
      </c>
      <c r="KC5" s="54">
        <v>0</v>
      </c>
      <c r="KD5" s="54">
        <v>0</v>
      </c>
      <c r="KE5" s="54">
        <v>0</v>
      </c>
      <c r="KF5" s="54">
        <v>0</v>
      </c>
      <c r="KG5" s="54">
        <v>0</v>
      </c>
      <c r="KH5" s="54">
        <v>0</v>
      </c>
      <c r="KI5" s="54">
        <v>0</v>
      </c>
      <c r="KJ5" s="54">
        <v>0</v>
      </c>
      <c r="KK5" s="54">
        <v>0</v>
      </c>
      <c r="KL5" s="54">
        <v>0</v>
      </c>
      <c r="KM5" s="54">
        <v>0</v>
      </c>
      <c r="KN5" s="54">
        <v>0</v>
      </c>
      <c r="KO5" s="54">
        <v>0</v>
      </c>
      <c r="KP5" s="54">
        <v>0</v>
      </c>
      <c r="KQ5" s="54">
        <v>0</v>
      </c>
      <c r="KR5" s="54">
        <v>0</v>
      </c>
      <c r="KS5" s="54">
        <v>0</v>
      </c>
      <c r="KT5" s="54">
        <v>0</v>
      </c>
      <c r="KU5" s="54">
        <v>0</v>
      </c>
      <c r="KV5" s="54">
        <v>0</v>
      </c>
      <c r="KW5" s="54">
        <v>0</v>
      </c>
      <c r="KX5" s="54">
        <v>0</v>
      </c>
      <c r="KY5" s="54">
        <v>0</v>
      </c>
      <c r="KZ5" s="54">
        <v>0</v>
      </c>
      <c r="LA5" s="54">
        <v>0</v>
      </c>
      <c r="LB5" s="54">
        <v>0</v>
      </c>
      <c r="LC5" s="54">
        <v>0</v>
      </c>
      <c r="LD5" s="54">
        <v>0</v>
      </c>
      <c r="LE5" s="54">
        <v>0</v>
      </c>
      <c r="LF5" s="54">
        <v>0</v>
      </c>
      <c r="LG5" s="54">
        <v>0</v>
      </c>
      <c r="LH5" s="54">
        <v>0</v>
      </c>
      <c r="LI5" s="54">
        <v>0</v>
      </c>
      <c r="LJ5" s="54">
        <v>0</v>
      </c>
      <c r="LK5" s="54">
        <v>0</v>
      </c>
      <c r="LL5" s="54">
        <v>0</v>
      </c>
      <c r="LM5" s="54">
        <v>0</v>
      </c>
      <c r="LN5" s="54">
        <v>0</v>
      </c>
      <c r="LO5" s="54">
        <v>0</v>
      </c>
      <c r="LP5" s="54">
        <v>0</v>
      </c>
      <c r="LQ5" s="54">
        <v>0</v>
      </c>
      <c r="LR5" s="54">
        <v>0</v>
      </c>
      <c r="LS5" s="54">
        <v>0</v>
      </c>
      <c r="LT5" s="54">
        <v>0</v>
      </c>
      <c r="LU5" s="54">
        <v>0</v>
      </c>
      <c r="LV5" s="54">
        <v>0</v>
      </c>
      <c r="LW5" s="54">
        <v>0</v>
      </c>
      <c r="LX5" s="54">
        <v>0</v>
      </c>
      <c r="LY5" s="54">
        <v>0</v>
      </c>
      <c r="LZ5" s="54">
        <v>0</v>
      </c>
      <c r="MA5" s="54">
        <v>0</v>
      </c>
      <c r="MB5" s="54">
        <v>0</v>
      </c>
      <c r="MC5" s="54">
        <v>0</v>
      </c>
      <c r="MD5" s="54">
        <v>0</v>
      </c>
      <c r="ME5" s="54">
        <v>0</v>
      </c>
      <c r="MF5" s="54">
        <v>0</v>
      </c>
      <c r="MG5" s="54">
        <v>0</v>
      </c>
      <c r="MH5" s="54">
        <v>0</v>
      </c>
      <c r="MI5" s="54">
        <v>0</v>
      </c>
      <c r="MJ5" s="54">
        <v>0</v>
      </c>
      <c r="MK5" s="54">
        <v>0</v>
      </c>
      <c r="ML5" s="54">
        <v>0</v>
      </c>
      <c r="MM5" s="54">
        <v>0</v>
      </c>
      <c r="MN5" s="54">
        <v>0</v>
      </c>
      <c r="MO5" s="54">
        <v>0</v>
      </c>
      <c r="MP5" s="54">
        <v>0</v>
      </c>
      <c r="MQ5" s="54">
        <v>0</v>
      </c>
      <c r="MR5" s="54">
        <v>0</v>
      </c>
      <c r="MS5" s="54">
        <v>0</v>
      </c>
      <c r="MT5" s="54">
        <v>0</v>
      </c>
      <c r="MU5" s="54">
        <v>0</v>
      </c>
      <c r="MV5" s="54">
        <v>0</v>
      </c>
      <c r="MW5" s="54">
        <v>0</v>
      </c>
      <c r="MX5" s="54">
        <v>0</v>
      </c>
      <c r="MY5" s="54">
        <v>0</v>
      </c>
      <c r="MZ5" s="54">
        <v>0</v>
      </c>
      <c r="NA5" s="54">
        <v>0</v>
      </c>
      <c r="NB5" s="54">
        <v>0</v>
      </c>
      <c r="NC5" s="54">
        <v>0</v>
      </c>
      <c r="ND5" s="54">
        <v>0</v>
      </c>
      <c r="NE5" s="54">
        <v>0</v>
      </c>
      <c r="NF5" s="54">
        <v>0</v>
      </c>
      <c r="NG5" s="54">
        <v>0</v>
      </c>
      <c r="NH5" s="54">
        <v>0</v>
      </c>
      <c r="NI5" s="54">
        <v>0</v>
      </c>
      <c r="NJ5" s="54">
        <v>0</v>
      </c>
      <c r="NK5" s="54">
        <v>0</v>
      </c>
      <c r="NL5" s="54">
        <v>0</v>
      </c>
      <c r="NM5" s="54">
        <v>0</v>
      </c>
      <c r="NN5" s="54">
        <v>0</v>
      </c>
      <c r="NO5" s="54">
        <v>0</v>
      </c>
      <c r="NP5" s="54">
        <v>0</v>
      </c>
      <c r="NQ5" s="54">
        <v>0</v>
      </c>
      <c r="NR5" s="54">
        <v>0</v>
      </c>
      <c r="NS5" s="54">
        <v>0</v>
      </c>
      <c r="NT5" s="54">
        <v>0</v>
      </c>
      <c r="NU5" s="54">
        <v>0</v>
      </c>
      <c r="NV5" s="54">
        <v>0</v>
      </c>
      <c r="NW5" s="54">
        <v>0</v>
      </c>
      <c r="NX5" s="54">
        <v>0</v>
      </c>
      <c r="NY5" s="54">
        <v>0</v>
      </c>
      <c r="NZ5" s="54">
        <v>0</v>
      </c>
      <c r="OA5" s="54">
        <v>0</v>
      </c>
      <c r="OB5" s="54">
        <v>0</v>
      </c>
      <c r="OC5" s="54">
        <v>0</v>
      </c>
      <c r="OD5" s="54">
        <v>0</v>
      </c>
      <c r="OE5" s="54">
        <v>0</v>
      </c>
      <c r="OF5" s="54">
        <v>0</v>
      </c>
      <c r="OG5" s="54">
        <v>0</v>
      </c>
      <c r="OH5" s="54">
        <v>0</v>
      </c>
      <c r="OI5" s="54">
        <v>0</v>
      </c>
      <c r="OJ5" s="54">
        <v>0</v>
      </c>
      <c r="OK5" s="54">
        <v>0</v>
      </c>
      <c r="OL5" s="54">
        <v>0</v>
      </c>
      <c r="OM5" s="54">
        <v>0</v>
      </c>
      <c r="ON5" s="54">
        <v>0</v>
      </c>
      <c r="OO5" s="54">
        <v>0</v>
      </c>
      <c r="OP5" s="54">
        <v>0</v>
      </c>
      <c r="OQ5" s="54">
        <v>0</v>
      </c>
      <c r="OR5" s="54">
        <v>0</v>
      </c>
      <c r="OS5" s="54">
        <v>0</v>
      </c>
      <c r="OT5" s="54">
        <v>0</v>
      </c>
      <c r="OU5" s="54">
        <v>0</v>
      </c>
      <c r="OV5" s="54">
        <v>0</v>
      </c>
      <c r="OW5" s="54">
        <v>0</v>
      </c>
      <c r="OX5" s="54">
        <v>0</v>
      </c>
      <c r="OY5" s="54">
        <v>0</v>
      </c>
      <c r="OZ5" s="54">
        <v>0</v>
      </c>
      <c r="PA5" s="54">
        <v>0</v>
      </c>
      <c r="PB5" s="54">
        <v>0</v>
      </c>
      <c r="PC5" s="54">
        <v>0</v>
      </c>
      <c r="PD5" s="54">
        <v>0</v>
      </c>
      <c r="PE5" s="54">
        <v>0</v>
      </c>
      <c r="PF5" s="54">
        <v>0</v>
      </c>
      <c r="PG5" s="54">
        <v>0</v>
      </c>
      <c r="PH5" s="54">
        <v>0</v>
      </c>
      <c r="PI5" s="54">
        <v>0</v>
      </c>
      <c r="PJ5" s="54">
        <v>0</v>
      </c>
      <c r="PK5" s="54">
        <v>0</v>
      </c>
      <c r="PL5" s="54">
        <v>0</v>
      </c>
      <c r="PM5" s="54">
        <v>0</v>
      </c>
      <c r="PN5" s="54">
        <v>0</v>
      </c>
      <c r="PO5" s="54">
        <v>0</v>
      </c>
      <c r="PP5" s="54">
        <v>0</v>
      </c>
      <c r="PQ5" s="54">
        <v>0</v>
      </c>
      <c r="PR5" s="54">
        <v>0</v>
      </c>
      <c r="PS5" s="54">
        <v>0</v>
      </c>
      <c r="PT5" s="54">
        <v>0</v>
      </c>
      <c r="PU5" s="54">
        <v>0</v>
      </c>
      <c r="PV5" s="54">
        <v>0</v>
      </c>
      <c r="PW5" s="54">
        <v>0</v>
      </c>
      <c r="PX5" s="54">
        <v>0</v>
      </c>
      <c r="PY5" s="54">
        <v>0</v>
      </c>
      <c r="PZ5" s="54">
        <v>0</v>
      </c>
      <c r="QA5" s="54">
        <v>0</v>
      </c>
      <c r="QB5" s="54">
        <v>0</v>
      </c>
      <c r="QC5" s="54">
        <v>0</v>
      </c>
      <c r="QD5" s="54">
        <v>0</v>
      </c>
      <c r="QE5" s="54">
        <v>0</v>
      </c>
      <c r="QF5" s="54">
        <v>0</v>
      </c>
      <c r="QG5" s="54">
        <v>0</v>
      </c>
      <c r="QH5" s="54">
        <v>0</v>
      </c>
      <c r="QI5" s="54">
        <v>0</v>
      </c>
      <c r="QJ5" s="54">
        <v>0</v>
      </c>
      <c r="QK5" s="54">
        <v>0</v>
      </c>
      <c r="QL5" s="54">
        <v>0</v>
      </c>
      <c r="QM5" s="54">
        <v>0</v>
      </c>
      <c r="QN5" s="54">
        <v>0</v>
      </c>
      <c r="QO5" s="54">
        <v>0</v>
      </c>
      <c r="QP5" s="54">
        <v>0</v>
      </c>
      <c r="QQ5" s="54">
        <v>0</v>
      </c>
      <c r="QR5" s="54">
        <v>0</v>
      </c>
      <c r="QS5" s="54">
        <v>0</v>
      </c>
      <c r="QT5" s="54">
        <v>0</v>
      </c>
      <c r="QU5" s="54">
        <v>0</v>
      </c>
      <c r="QV5" s="54">
        <v>0</v>
      </c>
      <c r="QW5" s="54">
        <v>0</v>
      </c>
      <c r="QX5" s="54">
        <v>0</v>
      </c>
      <c r="QY5" s="54">
        <v>0</v>
      </c>
      <c r="QZ5" s="54">
        <v>0</v>
      </c>
      <c r="RA5" s="54">
        <v>0</v>
      </c>
      <c r="RB5" s="54">
        <v>0</v>
      </c>
      <c r="RC5" s="54">
        <v>0</v>
      </c>
      <c r="RD5" s="54">
        <v>0</v>
      </c>
      <c r="RE5" s="54">
        <v>0</v>
      </c>
      <c r="RF5" s="54">
        <v>0</v>
      </c>
      <c r="RG5" s="54">
        <v>0</v>
      </c>
      <c r="RH5" s="54">
        <v>0</v>
      </c>
      <c r="RI5" s="54">
        <v>0</v>
      </c>
      <c r="RJ5" s="54">
        <v>0</v>
      </c>
      <c r="RK5" s="54">
        <v>0</v>
      </c>
      <c r="RL5" s="54">
        <v>0</v>
      </c>
      <c r="RM5" s="54">
        <v>0</v>
      </c>
      <c r="RN5" s="54">
        <v>0</v>
      </c>
      <c r="RO5" s="54">
        <v>0</v>
      </c>
      <c r="RP5" s="54">
        <v>0</v>
      </c>
      <c r="RQ5" s="54">
        <v>0</v>
      </c>
      <c r="RR5" s="54">
        <v>0</v>
      </c>
      <c r="RS5" s="54">
        <v>0</v>
      </c>
      <c r="RT5" s="54">
        <v>0</v>
      </c>
      <c r="RU5" s="54">
        <v>0</v>
      </c>
      <c r="RV5" s="54">
        <v>0</v>
      </c>
      <c r="RW5" s="54">
        <v>0</v>
      </c>
      <c r="RX5" s="54">
        <v>0</v>
      </c>
      <c r="RY5" s="54">
        <v>0</v>
      </c>
      <c r="RZ5" s="54">
        <v>0</v>
      </c>
      <c r="SA5" s="54">
        <v>0</v>
      </c>
      <c r="SB5" s="54">
        <v>0</v>
      </c>
      <c r="SC5" s="54">
        <v>0</v>
      </c>
      <c r="SD5" s="54">
        <v>0</v>
      </c>
      <c r="SE5" s="54">
        <v>0</v>
      </c>
      <c r="SF5" s="54">
        <v>0</v>
      </c>
      <c r="SG5" s="54">
        <v>0</v>
      </c>
      <c r="SH5" s="54">
        <v>0</v>
      </c>
      <c r="SI5" s="54">
        <v>0</v>
      </c>
      <c r="SJ5" s="54">
        <v>0</v>
      </c>
      <c r="SK5" s="54">
        <v>0</v>
      </c>
      <c r="SL5" s="54">
        <v>0</v>
      </c>
      <c r="SM5" s="54">
        <v>0</v>
      </c>
      <c r="SN5" s="54">
        <v>0</v>
      </c>
      <c r="SO5" s="54">
        <v>0</v>
      </c>
      <c r="SP5" s="54">
        <v>0</v>
      </c>
      <c r="SQ5" s="54">
        <v>0</v>
      </c>
      <c r="SR5" s="54">
        <v>0</v>
      </c>
      <c r="SS5" s="54">
        <v>0</v>
      </c>
      <c r="ST5" s="54">
        <v>0</v>
      </c>
      <c r="SU5" s="54">
        <v>0</v>
      </c>
      <c r="SV5" s="54">
        <v>0</v>
      </c>
      <c r="SW5" s="54">
        <v>0</v>
      </c>
      <c r="SX5" s="54">
        <v>0</v>
      </c>
      <c r="SY5" s="54">
        <v>0</v>
      </c>
      <c r="SZ5" s="54">
        <v>0</v>
      </c>
      <c r="TA5" s="54">
        <v>0</v>
      </c>
      <c r="TB5" s="54">
        <v>0</v>
      </c>
      <c r="TC5" s="54">
        <v>0</v>
      </c>
      <c r="TD5" s="54">
        <v>0</v>
      </c>
      <c r="TE5" s="54">
        <v>0</v>
      </c>
      <c r="TF5" s="54">
        <v>0</v>
      </c>
      <c r="TG5" s="54">
        <v>0</v>
      </c>
      <c r="TH5" s="54">
        <v>0</v>
      </c>
      <c r="TI5" s="54">
        <v>0</v>
      </c>
      <c r="TJ5" s="54">
        <v>0</v>
      </c>
      <c r="TK5" s="54">
        <v>0</v>
      </c>
      <c r="TL5" s="54">
        <v>0</v>
      </c>
      <c r="TM5" s="54">
        <v>0</v>
      </c>
      <c r="TN5" s="54">
        <v>0</v>
      </c>
      <c r="TO5" s="54">
        <v>0</v>
      </c>
      <c r="TP5" s="54">
        <v>0</v>
      </c>
      <c r="TQ5" s="54">
        <v>0</v>
      </c>
      <c r="TR5" s="54">
        <v>0</v>
      </c>
      <c r="TS5" s="54">
        <v>0</v>
      </c>
      <c r="TT5" s="54">
        <v>0</v>
      </c>
      <c r="TU5" s="54">
        <v>0</v>
      </c>
      <c r="TV5" s="54">
        <v>0</v>
      </c>
      <c r="TW5" s="54">
        <v>0</v>
      </c>
      <c r="TX5" s="54">
        <v>0</v>
      </c>
      <c r="TY5" s="54">
        <v>0</v>
      </c>
      <c r="TZ5" s="54">
        <v>0</v>
      </c>
      <c r="UA5" s="54">
        <v>0</v>
      </c>
      <c r="UB5" s="54">
        <v>0</v>
      </c>
      <c r="UC5" s="54">
        <v>0</v>
      </c>
      <c r="UD5" s="54">
        <v>0</v>
      </c>
      <c r="UE5" s="54">
        <v>0</v>
      </c>
      <c r="UF5" s="54">
        <v>0</v>
      </c>
      <c r="UG5" s="54">
        <v>0</v>
      </c>
      <c r="UH5" s="54">
        <v>0</v>
      </c>
      <c r="UI5" s="54">
        <v>0</v>
      </c>
      <c r="UJ5" s="54">
        <v>0</v>
      </c>
      <c r="UK5" s="54">
        <v>0</v>
      </c>
      <c r="UL5" s="54">
        <v>0</v>
      </c>
      <c r="UM5" s="54">
        <v>0</v>
      </c>
      <c r="UN5" s="54">
        <v>0</v>
      </c>
      <c r="UO5" s="54">
        <v>0</v>
      </c>
      <c r="UP5" s="54">
        <v>0</v>
      </c>
      <c r="UQ5" s="54">
        <v>0</v>
      </c>
      <c r="UR5" s="54">
        <v>0</v>
      </c>
      <c r="US5" s="54">
        <v>0</v>
      </c>
      <c r="UT5" s="54">
        <v>0</v>
      </c>
      <c r="UU5" s="54">
        <v>0</v>
      </c>
      <c r="UV5" s="54">
        <v>0</v>
      </c>
      <c r="UW5" s="54">
        <v>0</v>
      </c>
      <c r="UX5" s="54">
        <v>0</v>
      </c>
      <c r="UY5" s="54">
        <v>0</v>
      </c>
      <c r="UZ5" s="54">
        <v>0</v>
      </c>
      <c r="VA5" s="54">
        <v>0</v>
      </c>
      <c r="VB5" s="54">
        <v>0</v>
      </c>
      <c r="VC5" s="54">
        <v>0</v>
      </c>
      <c r="VD5" s="54">
        <v>0</v>
      </c>
      <c r="VE5" s="54">
        <v>0</v>
      </c>
      <c r="VF5" s="54">
        <v>0</v>
      </c>
      <c r="VG5" s="54">
        <v>0</v>
      </c>
      <c r="VH5" s="54">
        <v>0</v>
      </c>
      <c r="VI5" s="54">
        <v>0</v>
      </c>
      <c r="VJ5" s="54">
        <v>0</v>
      </c>
      <c r="VK5" s="54">
        <v>0</v>
      </c>
      <c r="VL5" s="54">
        <v>0</v>
      </c>
      <c r="VM5" s="54">
        <v>0</v>
      </c>
      <c r="VN5" s="54">
        <v>0</v>
      </c>
      <c r="VO5" s="54">
        <v>0</v>
      </c>
      <c r="VP5" s="54">
        <v>0</v>
      </c>
      <c r="VQ5" s="54">
        <v>0</v>
      </c>
      <c r="VR5" s="54">
        <v>0</v>
      </c>
      <c r="VS5" s="54">
        <v>0</v>
      </c>
      <c r="VT5" s="54">
        <v>0</v>
      </c>
      <c r="VU5" s="54">
        <v>0</v>
      </c>
      <c r="VV5" s="54">
        <v>0</v>
      </c>
      <c r="VW5" s="54">
        <v>0</v>
      </c>
      <c r="VX5" s="54">
        <v>0</v>
      </c>
      <c r="VY5" s="54">
        <v>0</v>
      </c>
      <c r="VZ5" s="54">
        <v>0</v>
      </c>
      <c r="WA5" s="54">
        <v>0</v>
      </c>
      <c r="WB5" s="54">
        <v>0</v>
      </c>
      <c r="WC5" s="54">
        <v>0</v>
      </c>
      <c r="WD5" s="54">
        <v>0</v>
      </c>
      <c r="WE5" s="54">
        <v>0</v>
      </c>
      <c r="WF5" s="54">
        <v>0</v>
      </c>
      <c r="WG5" s="49"/>
    </row>
    <row r="6" spans="1:605" s="52" customFormat="1" x14ac:dyDescent="0.3">
      <c r="A6" s="53"/>
      <c r="B6" s="41" t="s">
        <v>24</v>
      </c>
      <c r="C6" s="47">
        <f t="shared" si="0"/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  <c r="BN6" s="54">
        <v>0</v>
      </c>
      <c r="BO6" s="54">
        <v>0</v>
      </c>
      <c r="BP6" s="54">
        <v>0</v>
      </c>
      <c r="BQ6" s="54">
        <v>0</v>
      </c>
      <c r="BR6" s="54">
        <v>0</v>
      </c>
      <c r="BS6" s="54">
        <v>0</v>
      </c>
      <c r="BT6" s="54">
        <v>0</v>
      </c>
      <c r="BU6" s="54">
        <v>0</v>
      </c>
      <c r="BV6" s="54">
        <v>0</v>
      </c>
      <c r="BW6" s="54">
        <v>0</v>
      </c>
      <c r="BX6" s="54">
        <v>0</v>
      </c>
      <c r="BY6" s="54">
        <v>0</v>
      </c>
      <c r="BZ6" s="54">
        <v>0</v>
      </c>
      <c r="CA6" s="54">
        <v>0</v>
      </c>
      <c r="CB6" s="54">
        <v>0</v>
      </c>
      <c r="CC6" s="54">
        <v>0</v>
      </c>
      <c r="CD6" s="54">
        <v>0</v>
      </c>
      <c r="CE6" s="54">
        <v>0</v>
      </c>
      <c r="CF6" s="54">
        <v>0</v>
      </c>
      <c r="CG6" s="54">
        <v>0</v>
      </c>
      <c r="CH6" s="54">
        <v>0</v>
      </c>
      <c r="CI6" s="54">
        <v>0</v>
      </c>
      <c r="CJ6" s="54">
        <v>0</v>
      </c>
      <c r="CK6" s="54">
        <v>0</v>
      </c>
      <c r="CL6" s="54">
        <v>0</v>
      </c>
      <c r="CM6" s="54">
        <v>0</v>
      </c>
      <c r="CN6" s="54">
        <v>0</v>
      </c>
      <c r="CO6" s="54">
        <v>0</v>
      </c>
      <c r="CP6" s="54">
        <v>0</v>
      </c>
      <c r="CQ6" s="54">
        <v>0</v>
      </c>
      <c r="CR6" s="54">
        <v>0</v>
      </c>
      <c r="CS6" s="54">
        <v>0</v>
      </c>
      <c r="CT6" s="54">
        <v>0</v>
      </c>
      <c r="CU6" s="54">
        <v>0</v>
      </c>
      <c r="CV6" s="54">
        <v>0</v>
      </c>
      <c r="CW6" s="54">
        <v>0</v>
      </c>
      <c r="CX6" s="54">
        <v>0</v>
      </c>
      <c r="CY6" s="54">
        <v>0</v>
      </c>
      <c r="CZ6" s="54">
        <v>0</v>
      </c>
      <c r="DA6" s="54">
        <v>0</v>
      </c>
      <c r="DB6" s="54">
        <v>0</v>
      </c>
      <c r="DC6" s="54">
        <v>0</v>
      </c>
      <c r="DD6" s="54">
        <v>0</v>
      </c>
      <c r="DE6" s="54">
        <v>0</v>
      </c>
      <c r="DF6" s="54">
        <v>0</v>
      </c>
      <c r="DG6" s="54">
        <v>0</v>
      </c>
      <c r="DH6" s="54">
        <v>0</v>
      </c>
      <c r="DI6" s="54">
        <v>0</v>
      </c>
      <c r="DJ6" s="54">
        <v>0</v>
      </c>
      <c r="DK6" s="54">
        <v>0</v>
      </c>
      <c r="DL6" s="54">
        <v>0</v>
      </c>
      <c r="DM6" s="54">
        <v>0</v>
      </c>
      <c r="DN6" s="54">
        <v>0</v>
      </c>
      <c r="DO6" s="54">
        <v>0</v>
      </c>
      <c r="DP6" s="54">
        <v>0</v>
      </c>
      <c r="DQ6" s="54">
        <v>0</v>
      </c>
      <c r="DR6" s="54">
        <v>0</v>
      </c>
      <c r="DS6" s="54">
        <v>0</v>
      </c>
      <c r="DT6" s="54">
        <v>0</v>
      </c>
      <c r="DU6" s="54">
        <v>0</v>
      </c>
      <c r="DV6" s="54">
        <v>0</v>
      </c>
      <c r="DW6" s="54">
        <v>0</v>
      </c>
      <c r="DX6" s="54">
        <v>0</v>
      </c>
      <c r="DY6" s="54">
        <v>0</v>
      </c>
      <c r="DZ6" s="54">
        <v>0</v>
      </c>
      <c r="EA6" s="54">
        <v>0</v>
      </c>
      <c r="EB6" s="54">
        <v>0</v>
      </c>
      <c r="EC6" s="54">
        <v>0</v>
      </c>
      <c r="ED6" s="54">
        <v>0</v>
      </c>
      <c r="EE6" s="54">
        <v>0</v>
      </c>
      <c r="EF6" s="54">
        <v>0</v>
      </c>
      <c r="EG6" s="54">
        <v>0</v>
      </c>
      <c r="EH6" s="54">
        <v>0</v>
      </c>
      <c r="EI6" s="54">
        <v>0</v>
      </c>
      <c r="EJ6" s="54">
        <v>0</v>
      </c>
      <c r="EK6" s="54">
        <v>0</v>
      </c>
      <c r="EL6" s="54">
        <v>0</v>
      </c>
      <c r="EM6" s="54">
        <v>0</v>
      </c>
      <c r="EN6" s="54">
        <v>0</v>
      </c>
      <c r="EO6" s="54">
        <v>0</v>
      </c>
      <c r="EP6" s="54">
        <v>0</v>
      </c>
      <c r="EQ6" s="54">
        <v>0</v>
      </c>
      <c r="ER6" s="54">
        <v>0</v>
      </c>
      <c r="ES6" s="54">
        <v>0</v>
      </c>
      <c r="ET6" s="54">
        <v>0</v>
      </c>
      <c r="EU6" s="54">
        <v>0</v>
      </c>
      <c r="EV6" s="54">
        <v>0</v>
      </c>
      <c r="EW6" s="54">
        <v>0</v>
      </c>
      <c r="EX6" s="54">
        <v>0</v>
      </c>
      <c r="EY6" s="54">
        <v>0</v>
      </c>
      <c r="EZ6" s="54">
        <v>0</v>
      </c>
      <c r="FA6" s="54">
        <v>0</v>
      </c>
      <c r="FB6" s="54">
        <v>0</v>
      </c>
      <c r="FC6" s="54">
        <v>0</v>
      </c>
      <c r="FD6" s="54">
        <v>0</v>
      </c>
      <c r="FE6" s="54">
        <v>0</v>
      </c>
      <c r="FF6" s="54">
        <v>0</v>
      </c>
      <c r="FG6" s="54">
        <v>0</v>
      </c>
      <c r="FH6" s="54">
        <v>0</v>
      </c>
      <c r="FI6" s="54">
        <v>0</v>
      </c>
      <c r="FJ6" s="54">
        <v>0</v>
      </c>
      <c r="FK6" s="54">
        <v>0</v>
      </c>
      <c r="FL6" s="54">
        <v>0</v>
      </c>
      <c r="FM6" s="54">
        <v>0</v>
      </c>
      <c r="FN6" s="54">
        <v>0</v>
      </c>
      <c r="FO6" s="54">
        <v>0</v>
      </c>
      <c r="FP6" s="54">
        <v>0</v>
      </c>
      <c r="FQ6" s="54">
        <v>0</v>
      </c>
      <c r="FR6" s="54">
        <v>0</v>
      </c>
      <c r="FS6" s="54">
        <v>0</v>
      </c>
      <c r="FT6" s="54">
        <v>0</v>
      </c>
      <c r="FU6" s="54">
        <v>0</v>
      </c>
      <c r="FV6" s="54">
        <v>0</v>
      </c>
      <c r="FW6" s="54">
        <v>0</v>
      </c>
      <c r="FX6" s="54">
        <v>0</v>
      </c>
      <c r="FY6" s="54">
        <v>0</v>
      </c>
      <c r="FZ6" s="54">
        <v>0</v>
      </c>
      <c r="GA6" s="54">
        <v>0</v>
      </c>
      <c r="GB6" s="54">
        <v>0</v>
      </c>
      <c r="GC6" s="54">
        <v>0</v>
      </c>
      <c r="GD6" s="54">
        <v>0</v>
      </c>
      <c r="GE6" s="54">
        <v>0</v>
      </c>
      <c r="GF6" s="54">
        <v>0</v>
      </c>
      <c r="GG6" s="54">
        <v>0</v>
      </c>
      <c r="GH6" s="54">
        <v>0</v>
      </c>
      <c r="GI6" s="54">
        <v>0</v>
      </c>
      <c r="GJ6" s="54">
        <v>0</v>
      </c>
      <c r="GK6" s="54">
        <v>0</v>
      </c>
      <c r="GL6" s="54">
        <v>0</v>
      </c>
      <c r="GM6" s="54">
        <v>0</v>
      </c>
      <c r="GN6" s="54">
        <v>0</v>
      </c>
      <c r="GO6" s="54">
        <v>0</v>
      </c>
      <c r="GP6" s="54">
        <v>0</v>
      </c>
      <c r="GQ6" s="54">
        <v>0</v>
      </c>
      <c r="GR6" s="54">
        <v>0</v>
      </c>
      <c r="GS6" s="54">
        <v>0</v>
      </c>
      <c r="GT6" s="54">
        <v>0</v>
      </c>
      <c r="GU6" s="54">
        <v>0</v>
      </c>
      <c r="GV6" s="54">
        <v>0</v>
      </c>
      <c r="GW6" s="54">
        <v>0</v>
      </c>
      <c r="GX6" s="54">
        <v>0</v>
      </c>
      <c r="GY6" s="54">
        <v>0</v>
      </c>
      <c r="GZ6" s="54">
        <v>0</v>
      </c>
      <c r="HA6" s="54">
        <v>0</v>
      </c>
      <c r="HB6" s="54">
        <v>0</v>
      </c>
      <c r="HC6" s="54">
        <v>0</v>
      </c>
      <c r="HD6" s="54">
        <v>0</v>
      </c>
      <c r="HE6" s="54">
        <v>0</v>
      </c>
      <c r="HF6" s="54">
        <v>0</v>
      </c>
      <c r="HG6" s="54">
        <v>0</v>
      </c>
      <c r="HH6" s="54">
        <v>0</v>
      </c>
      <c r="HI6" s="54">
        <v>0</v>
      </c>
      <c r="HJ6" s="54">
        <v>0</v>
      </c>
      <c r="HK6" s="54">
        <v>0</v>
      </c>
      <c r="HL6" s="54">
        <v>0</v>
      </c>
      <c r="HM6" s="54">
        <v>0</v>
      </c>
      <c r="HN6" s="54">
        <v>0</v>
      </c>
      <c r="HO6" s="54">
        <v>0</v>
      </c>
      <c r="HP6" s="54">
        <v>0</v>
      </c>
      <c r="HQ6" s="54">
        <v>0</v>
      </c>
      <c r="HR6" s="54">
        <v>0</v>
      </c>
      <c r="HS6" s="54">
        <v>0</v>
      </c>
      <c r="HT6" s="54">
        <v>0</v>
      </c>
      <c r="HU6" s="54">
        <v>0</v>
      </c>
      <c r="HV6" s="54">
        <v>0</v>
      </c>
      <c r="HW6" s="54">
        <v>0</v>
      </c>
      <c r="HX6" s="54">
        <v>0</v>
      </c>
      <c r="HY6" s="54">
        <v>0</v>
      </c>
      <c r="HZ6" s="54">
        <v>0</v>
      </c>
      <c r="IA6" s="54">
        <v>0</v>
      </c>
      <c r="IB6" s="54">
        <v>0</v>
      </c>
      <c r="IC6" s="54">
        <v>0</v>
      </c>
      <c r="ID6" s="54">
        <v>0</v>
      </c>
      <c r="IE6" s="54">
        <v>0</v>
      </c>
      <c r="IF6" s="54">
        <v>0</v>
      </c>
      <c r="IG6" s="54">
        <v>0</v>
      </c>
      <c r="IH6" s="54">
        <v>0</v>
      </c>
      <c r="II6" s="54">
        <v>0</v>
      </c>
      <c r="IJ6" s="54">
        <v>0</v>
      </c>
      <c r="IK6" s="54">
        <v>0</v>
      </c>
      <c r="IL6" s="54">
        <v>0</v>
      </c>
      <c r="IM6" s="54">
        <v>0</v>
      </c>
      <c r="IN6" s="54">
        <v>0</v>
      </c>
      <c r="IO6" s="54">
        <v>0</v>
      </c>
      <c r="IP6" s="54">
        <v>0</v>
      </c>
      <c r="IQ6" s="54">
        <v>0</v>
      </c>
      <c r="IR6" s="54">
        <v>0</v>
      </c>
      <c r="IS6" s="54">
        <v>0</v>
      </c>
      <c r="IT6" s="54">
        <v>0</v>
      </c>
      <c r="IU6" s="54">
        <v>0</v>
      </c>
      <c r="IV6" s="54">
        <v>0</v>
      </c>
      <c r="IW6" s="54">
        <v>0</v>
      </c>
      <c r="IX6" s="54">
        <v>0</v>
      </c>
      <c r="IY6" s="54">
        <v>0</v>
      </c>
      <c r="IZ6" s="54">
        <v>0</v>
      </c>
      <c r="JA6" s="54">
        <v>0</v>
      </c>
      <c r="JB6" s="54">
        <v>0</v>
      </c>
      <c r="JC6" s="54">
        <v>0</v>
      </c>
      <c r="JD6" s="54">
        <v>0</v>
      </c>
      <c r="JE6" s="54">
        <v>0</v>
      </c>
      <c r="JF6" s="54">
        <v>0</v>
      </c>
      <c r="JG6" s="54">
        <v>0</v>
      </c>
      <c r="JH6" s="54">
        <v>0</v>
      </c>
      <c r="JI6" s="54">
        <v>0</v>
      </c>
      <c r="JJ6" s="54">
        <v>0</v>
      </c>
      <c r="JK6" s="54">
        <v>0</v>
      </c>
      <c r="JL6" s="54">
        <v>0</v>
      </c>
      <c r="JM6" s="54">
        <v>0</v>
      </c>
      <c r="JN6" s="54">
        <v>0</v>
      </c>
      <c r="JO6" s="54">
        <v>0</v>
      </c>
      <c r="JP6" s="54">
        <v>0</v>
      </c>
      <c r="JQ6" s="54">
        <v>0</v>
      </c>
      <c r="JR6" s="54">
        <v>0</v>
      </c>
      <c r="JS6" s="54">
        <v>0</v>
      </c>
      <c r="JT6" s="54">
        <v>0</v>
      </c>
      <c r="JU6" s="54">
        <v>0</v>
      </c>
      <c r="JV6" s="54">
        <v>0</v>
      </c>
      <c r="JW6" s="54">
        <v>0</v>
      </c>
      <c r="JX6" s="54">
        <v>0</v>
      </c>
      <c r="JY6" s="54">
        <v>0</v>
      </c>
      <c r="JZ6" s="54">
        <v>0</v>
      </c>
      <c r="KA6" s="54">
        <v>0</v>
      </c>
      <c r="KB6" s="54">
        <v>0</v>
      </c>
      <c r="KC6" s="54">
        <v>0</v>
      </c>
      <c r="KD6" s="54">
        <v>0</v>
      </c>
      <c r="KE6" s="54">
        <v>0</v>
      </c>
      <c r="KF6" s="54">
        <v>0</v>
      </c>
      <c r="KG6" s="54">
        <v>0</v>
      </c>
      <c r="KH6" s="54">
        <v>0</v>
      </c>
      <c r="KI6" s="54">
        <v>0</v>
      </c>
      <c r="KJ6" s="54">
        <v>0</v>
      </c>
      <c r="KK6" s="54">
        <v>0</v>
      </c>
      <c r="KL6" s="54">
        <v>0</v>
      </c>
      <c r="KM6" s="54">
        <v>0</v>
      </c>
      <c r="KN6" s="54">
        <v>0</v>
      </c>
      <c r="KO6" s="54">
        <v>0</v>
      </c>
      <c r="KP6" s="54">
        <v>0</v>
      </c>
      <c r="KQ6" s="54">
        <v>0</v>
      </c>
      <c r="KR6" s="54">
        <v>0</v>
      </c>
      <c r="KS6" s="54">
        <v>0</v>
      </c>
      <c r="KT6" s="54">
        <v>0</v>
      </c>
      <c r="KU6" s="54">
        <v>0</v>
      </c>
      <c r="KV6" s="54">
        <v>0</v>
      </c>
      <c r="KW6" s="54">
        <v>0</v>
      </c>
      <c r="KX6" s="54">
        <v>0</v>
      </c>
      <c r="KY6" s="54">
        <v>0</v>
      </c>
      <c r="KZ6" s="54">
        <v>0</v>
      </c>
      <c r="LA6" s="54">
        <v>0</v>
      </c>
      <c r="LB6" s="54">
        <v>0</v>
      </c>
      <c r="LC6" s="54">
        <v>0</v>
      </c>
      <c r="LD6" s="54">
        <v>0</v>
      </c>
      <c r="LE6" s="54">
        <v>0</v>
      </c>
      <c r="LF6" s="54">
        <v>0</v>
      </c>
      <c r="LG6" s="54">
        <v>0</v>
      </c>
      <c r="LH6" s="54">
        <v>0</v>
      </c>
      <c r="LI6" s="54">
        <v>0</v>
      </c>
      <c r="LJ6" s="54">
        <v>0</v>
      </c>
      <c r="LK6" s="54">
        <v>0</v>
      </c>
      <c r="LL6" s="54">
        <v>0</v>
      </c>
      <c r="LM6" s="54">
        <v>0</v>
      </c>
      <c r="LN6" s="54">
        <v>0</v>
      </c>
      <c r="LO6" s="54">
        <v>0</v>
      </c>
      <c r="LP6" s="54">
        <v>0</v>
      </c>
      <c r="LQ6" s="54">
        <v>0</v>
      </c>
      <c r="LR6" s="54">
        <v>0</v>
      </c>
      <c r="LS6" s="54">
        <v>0</v>
      </c>
      <c r="LT6" s="54">
        <v>0</v>
      </c>
      <c r="LU6" s="54">
        <v>0</v>
      </c>
      <c r="LV6" s="54">
        <v>0</v>
      </c>
      <c r="LW6" s="54">
        <v>0</v>
      </c>
      <c r="LX6" s="54">
        <v>0</v>
      </c>
      <c r="LY6" s="54">
        <v>0</v>
      </c>
      <c r="LZ6" s="54">
        <v>0</v>
      </c>
      <c r="MA6" s="54">
        <v>0</v>
      </c>
      <c r="MB6" s="54">
        <v>0</v>
      </c>
      <c r="MC6" s="54">
        <v>0</v>
      </c>
      <c r="MD6" s="54">
        <v>0</v>
      </c>
      <c r="ME6" s="54">
        <v>0</v>
      </c>
      <c r="MF6" s="54">
        <v>0</v>
      </c>
      <c r="MG6" s="54">
        <v>0</v>
      </c>
      <c r="MH6" s="54">
        <v>0</v>
      </c>
      <c r="MI6" s="54">
        <v>0</v>
      </c>
      <c r="MJ6" s="54">
        <v>0</v>
      </c>
      <c r="MK6" s="54">
        <v>0</v>
      </c>
      <c r="ML6" s="54">
        <v>0</v>
      </c>
      <c r="MM6" s="54">
        <v>0</v>
      </c>
      <c r="MN6" s="54">
        <v>0</v>
      </c>
      <c r="MO6" s="54">
        <v>0</v>
      </c>
      <c r="MP6" s="54">
        <v>0</v>
      </c>
      <c r="MQ6" s="54">
        <v>0</v>
      </c>
      <c r="MR6" s="54">
        <v>0</v>
      </c>
      <c r="MS6" s="54">
        <v>0</v>
      </c>
      <c r="MT6" s="54">
        <v>0</v>
      </c>
      <c r="MU6" s="54">
        <v>0</v>
      </c>
      <c r="MV6" s="54">
        <v>0</v>
      </c>
      <c r="MW6" s="54">
        <v>0</v>
      </c>
      <c r="MX6" s="54">
        <v>0</v>
      </c>
      <c r="MY6" s="54">
        <v>0</v>
      </c>
      <c r="MZ6" s="54">
        <v>0</v>
      </c>
      <c r="NA6" s="54">
        <v>0</v>
      </c>
      <c r="NB6" s="54">
        <v>0</v>
      </c>
      <c r="NC6" s="54">
        <v>0</v>
      </c>
      <c r="ND6" s="54">
        <v>0</v>
      </c>
      <c r="NE6" s="54">
        <v>0</v>
      </c>
      <c r="NF6" s="54">
        <v>0</v>
      </c>
      <c r="NG6" s="54">
        <v>0</v>
      </c>
      <c r="NH6" s="54">
        <v>0</v>
      </c>
      <c r="NI6" s="54">
        <v>0</v>
      </c>
      <c r="NJ6" s="54">
        <v>0</v>
      </c>
      <c r="NK6" s="54">
        <v>0</v>
      </c>
      <c r="NL6" s="54">
        <v>0</v>
      </c>
      <c r="NM6" s="54">
        <v>0</v>
      </c>
      <c r="NN6" s="54">
        <v>0</v>
      </c>
      <c r="NO6" s="54">
        <v>0</v>
      </c>
      <c r="NP6" s="54">
        <v>0</v>
      </c>
      <c r="NQ6" s="54">
        <v>0</v>
      </c>
      <c r="NR6" s="54">
        <v>0</v>
      </c>
      <c r="NS6" s="54">
        <v>0</v>
      </c>
      <c r="NT6" s="54">
        <v>0</v>
      </c>
      <c r="NU6" s="54">
        <v>0</v>
      </c>
      <c r="NV6" s="54">
        <v>0</v>
      </c>
      <c r="NW6" s="54">
        <v>0</v>
      </c>
      <c r="NX6" s="54">
        <v>0</v>
      </c>
      <c r="NY6" s="54">
        <v>0</v>
      </c>
      <c r="NZ6" s="54">
        <v>0</v>
      </c>
      <c r="OA6" s="54">
        <v>0</v>
      </c>
      <c r="OB6" s="54">
        <v>0</v>
      </c>
      <c r="OC6" s="54">
        <v>0</v>
      </c>
      <c r="OD6" s="54">
        <v>0</v>
      </c>
      <c r="OE6" s="54">
        <v>0</v>
      </c>
      <c r="OF6" s="54">
        <v>0</v>
      </c>
      <c r="OG6" s="54">
        <v>0</v>
      </c>
      <c r="OH6" s="54">
        <v>0</v>
      </c>
      <c r="OI6" s="54">
        <v>0</v>
      </c>
      <c r="OJ6" s="54">
        <v>0</v>
      </c>
      <c r="OK6" s="54">
        <v>0</v>
      </c>
      <c r="OL6" s="54">
        <v>0</v>
      </c>
      <c r="OM6" s="54">
        <v>0</v>
      </c>
      <c r="ON6" s="54">
        <v>0</v>
      </c>
      <c r="OO6" s="54">
        <v>0</v>
      </c>
      <c r="OP6" s="54">
        <v>0</v>
      </c>
      <c r="OQ6" s="54">
        <v>0</v>
      </c>
      <c r="OR6" s="54">
        <v>0</v>
      </c>
      <c r="OS6" s="54">
        <v>0</v>
      </c>
      <c r="OT6" s="54">
        <v>0</v>
      </c>
      <c r="OU6" s="54">
        <v>0</v>
      </c>
      <c r="OV6" s="54">
        <v>0</v>
      </c>
      <c r="OW6" s="54">
        <v>0</v>
      </c>
      <c r="OX6" s="54">
        <v>0</v>
      </c>
      <c r="OY6" s="54">
        <v>0</v>
      </c>
      <c r="OZ6" s="54">
        <v>0</v>
      </c>
      <c r="PA6" s="54">
        <v>0</v>
      </c>
      <c r="PB6" s="54">
        <v>0</v>
      </c>
      <c r="PC6" s="54">
        <v>0</v>
      </c>
      <c r="PD6" s="54">
        <v>0</v>
      </c>
      <c r="PE6" s="54">
        <v>0</v>
      </c>
      <c r="PF6" s="54">
        <v>0</v>
      </c>
      <c r="PG6" s="54">
        <v>0</v>
      </c>
      <c r="PH6" s="54">
        <v>0</v>
      </c>
      <c r="PI6" s="54">
        <v>0</v>
      </c>
      <c r="PJ6" s="54">
        <v>0</v>
      </c>
      <c r="PK6" s="54">
        <v>0</v>
      </c>
      <c r="PL6" s="54">
        <v>0</v>
      </c>
      <c r="PM6" s="54">
        <v>0</v>
      </c>
      <c r="PN6" s="54">
        <v>0</v>
      </c>
      <c r="PO6" s="54">
        <v>0</v>
      </c>
      <c r="PP6" s="54">
        <v>0</v>
      </c>
      <c r="PQ6" s="54">
        <v>0</v>
      </c>
      <c r="PR6" s="54">
        <v>0</v>
      </c>
      <c r="PS6" s="54">
        <v>0</v>
      </c>
      <c r="PT6" s="54">
        <v>0</v>
      </c>
      <c r="PU6" s="54">
        <v>0</v>
      </c>
      <c r="PV6" s="54">
        <v>0</v>
      </c>
      <c r="PW6" s="54">
        <v>0</v>
      </c>
      <c r="PX6" s="54">
        <v>0</v>
      </c>
      <c r="PY6" s="54">
        <v>0</v>
      </c>
      <c r="PZ6" s="54">
        <v>0</v>
      </c>
      <c r="QA6" s="54">
        <v>0</v>
      </c>
      <c r="QB6" s="54">
        <v>0</v>
      </c>
      <c r="QC6" s="54">
        <v>0</v>
      </c>
      <c r="QD6" s="54">
        <v>0</v>
      </c>
      <c r="QE6" s="54">
        <v>0</v>
      </c>
      <c r="QF6" s="54">
        <v>0</v>
      </c>
      <c r="QG6" s="54">
        <v>0</v>
      </c>
      <c r="QH6" s="54">
        <v>0</v>
      </c>
      <c r="QI6" s="54">
        <v>0</v>
      </c>
      <c r="QJ6" s="54">
        <v>0</v>
      </c>
      <c r="QK6" s="54">
        <v>0</v>
      </c>
      <c r="QL6" s="54">
        <v>0</v>
      </c>
      <c r="QM6" s="54">
        <v>0</v>
      </c>
      <c r="QN6" s="54">
        <v>0</v>
      </c>
      <c r="QO6" s="54">
        <v>0</v>
      </c>
      <c r="QP6" s="54">
        <v>0</v>
      </c>
      <c r="QQ6" s="54">
        <v>0</v>
      </c>
      <c r="QR6" s="54">
        <v>0</v>
      </c>
      <c r="QS6" s="54">
        <v>0</v>
      </c>
      <c r="QT6" s="54">
        <v>0</v>
      </c>
      <c r="QU6" s="54">
        <v>0</v>
      </c>
      <c r="QV6" s="54">
        <v>0</v>
      </c>
      <c r="QW6" s="54">
        <v>0</v>
      </c>
      <c r="QX6" s="54">
        <v>0</v>
      </c>
      <c r="QY6" s="54">
        <v>0</v>
      </c>
      <c r="QZ6" s="54">
        <v>0</v>
      </c>
      <c r="RA6" s="54">
        <v>0</v>
      </c>
      <c r="RB6" s="54">
        <v>0</v>
      </c>
      <c r="RC6" s="54">
        <v>0</v>
      </c>
      <c r="RD6" s="54">
        <v>0</v>
      </c>
      <c r="RE6" s="54">
        <v>0</v>
      </c>
      <c r="RF6" s="54">
        <v>0</v>
      </c>
      <c r="RG6" s="54">
        <v>0</v>
      </c>
      <c r="RH6" s="54">
        <v>0</v>
      </c>
      <c r="RI6" s="54">
        <v>0</v>
      </c>
      <c r="RJ6" s="54">
        <v>0</v>
      </c>
      <c r="RK6" s="54">
        <v>0</v>
      </c>
      <c r="RL6" s="54">
        <v>0</v>
      </c>
      <c r="RM6" s="54">
        <v>0</v>
      </c>
      <c r="RN6" s="54">
        <v>0</v>
      </c>
      <c r="RO6" s="54">
        <v>0</v>
      </c>
      <c r="RP6" s="54">
        <v>0</v>
      </c>
      <c r="RQ6" s="54">
        <v>0</v>
      </c>
      <c r="RR6" s="54">
        <v>0</v>
      </c>
      <c r="RS6" s="54">
        <v>0</v>
      </c>
      <c r="RT6" s="54">
        <v>0</v>
      </c>
      <c r="RU6" s="54">
        <v>0</v>
      </c>
      <c r="RV6" s="54">
        <v>0</v>
      </c>
      <c r="RW6" s="54">
        <v>0</v>
      </c>
      <c r="RX6" s="54">
        <v>0</v>
      </c>
      <c r="RY6" s="54">
        <v>0</v>
      </c>
      <c r="RZ6" s="54">
        <v>0</v>
      </c>
      <c r="SA6" s="54">
        <v>0</v>
      </c>
      <c r="SB6" s="54">
        <v>0</v>
      </c>
      <c r="SC6" s="54">
        <v>0</v>
      </c>
      <c r="SD6" s="54">
        <v>0</v>
      </c>
      <c r="SE6" s="54">
        <v>0</v>
      </c>
      <c r="SF6" s="54">
        <v>0</v>
      </c>
      <c r="SG6" s="54">
        <v>0</v>
      </c>
      <c r="SH6" s="54">
        <v>0</v>
      </c>
      <c r="SI6" s="54">
        <v>0</v>
      </c>
      <c r="SJ6" s="54">
        <v>0</v>
      </c>
      <c r="SK6" s="54">
        <v>0</v>
      </c>
      <c r="SL6" s="54">
        <v>0</v>
      </c>
      <c r="SM6" s="54">
        <v>0</v>
      </c>
      <c r="SN6" s="54">
        <v>0</v>
      </c>
      <c r="SO6" s="54">
        <v>0</v>
      </c>
      <c r="SP6" s="54">
        <v>0</v>
      </c>
      <c r="SQ6" s="54">
        <v>0</v>
      </c>
      <c r="SR6" s="54">
        <v>0</v>
      </c>
      <c r="SS6" s="54">
        <v>0</v>
      </c>
      <c r="ST6" s="54">
        <v>0</v>
      </c>
      <c r="SU6" s="54">
        <v>0</v>
      </c>
      <c r="SV6" s="54">
        <v>0</v>
      </c>
      <c r="SW6" s="54">
        <v>0</v>
      </c>
      <c r="SX6" s="54">
        <v>0</v>
      </c>
      <c r="SY6" s="54">
        <v>0</v>
      </c>
      <c r="SZ6" s="54">
        <v>0</v>
      </c>
      <c r="TA6" s="54">
        <v>0</v>
      </c>
      <c r="TB6" s="54">
        <v>0</v>
      </c>
      <c r="TC6" s="54">
        <v>0</v>
      </c>
      <c r="TD6" s="54">
        <v>0</v>
      </c>
      <c r="TE6" s="54">
        <v>0</v>
      </c>
      <c r="TF6" s="54">
        <v>0</v>
      </c>
      <c r="TG6" s="54">
        <v>0</v>
      </c>
      <c r="TH6" s="54">
        <v>0</v>
      </c>
      <c r="TI6" s="54">
        <v>0</v>
      </c>
      <c r="TJ6" s="54">
        <v>0</v>
      </c>
      <c r="TK6" s="54">
        <v>0</v>
      </c>
      <c r="TL6" s="54">
        <v>0</v>
      </c>
      <c r="TM6" s="54">
        <v>0</v>
      </c>
      <c r="TN6" s="54">
        <v>0</v>
      </c>
      <c r="TO6" s="54">
        <v>0</v>
      </c>
      <c r="TP6" s="54">
        <v>0</v>
      </c>
      <c r="TQ6" s="54">
        <v>0</v>
      </c>
      <c r="TR6" s="54">
        <v>0</v>
      </c>
      <c r="TS6" s="54">
        <v>0</v>
      </c>
      <c r="TT6" s="54">
        <v>0</v>
      </c>
      <c r="TU6" s="54">
        <v>0</v>
      </c>
      <c r="TV6" s="54">
        <v>0</v>
      </c>
      <c r="TW6" s="54">
        <v>0</v>
      </c>
      <c r="TX6" s="54">
        <v>0</v>
      </c>
      <c r="TY6" s="54">
        <v>0</v>
      </c>
      <c r="TZ6" s="54">
        <v>0</v>
      </c>
      <c r="UA6" s="54">
        <v>0</v>
      </c>
      <c r="UB6" s="54">
        <v>0</v>
      </c>
      <c r="UC6" s="54">
        <v>0</v>
      </c>
      <c r="UD6" s="54">
        <v>0</v>
      </c>
      <c r="UE6" s="54">
        <v>0</v>
      </c>
      <c r="UF6" s="54">
        <v>0</v>
      </c>
      <c r="UG6" s="54">
        <v>0</v>
      </c>
      <c r="UH6" s="54">
        <v>0</v>
      </c>
      <c r="UI6" s="54">
        <v>0</v>
      </c>
      <c r="UJ6" s="54">
        <v>0</v>
      </c>
      <c r="UK6" s="54">
        <v>0</v>
      </c>
      <c r="UL6" s="54">
        <v>0</v>
      </c>
      <c r="UM6" s="54">
        <v>0</v>
      </c>
      <c r="UN6" s="54">
        <v>0</v>
      </c>
      <c r="UO6" s="54">
        <v>0</v>
      </c>
      <c r="UP6" s="54">
        <v>0</v>
      </c>
      <c r="UQ6" s="54">
        <v>0</v>
      </c>
      <c r="UR6" s="54">
        <v>0</v>
      </c>
      <c r="US6" s="54">
        <v>0</v>
      </c>
      <c r="UT6" s="54">
        <v>0</v>
      </c>
      <c r="UU6" s="54">
        <v>0</v>
      </c>
      <c r="UV6" s="54">
        <v>0</v>
      </c>
      <c r="UW6" s="54">
        <v>0</v>
      </c>
      <c r="UX6" s="54">
        <v>0</v>
      </c>
      <c r="UY6" s="54">
        <v>0</v>
      </c>
      <c r="UZ6" s="54">
        <v>0</v>
      </c>
      <c r="VA6" s="54">
        <v>0</v>
      </c>
      <c r="VB6" s="54">
        <v>0</v>
      </c>
      <c r="VC6" s="54">
        <v>0</v>
      </c>
      <c r="VD6" s="54">
        <v>0</v>
      </c>
      <c r="VE6" s="54">
        <v>0</v>
      </c>
      <c r="VF6" s="54">
        <v>0</v>
      </c>
      <c r="VG6" s="54">
        <v>0</v>
      </c>
      <c r="VH6" s="54">
        <v>0</v>
      </c>
      <c r="VI6" s="54">
        <v>0</v>
      </c>
      <c r="VJ6" s="54">
        <v>0</v>
      </c>
      <c r="VK6" s="54">
        <v>0</v>
      </c>
      <c r="VL6" s="54">
        <v>0</v>
      </c>
      <c r="VM6" s="54">
        <v>0</v>
      </c>
      <c r="VN6" s="54">
        <v>0</v>
      </c>
      <c r="VO6" s="54">
        <v>0</v>
      </c>
      <c r="VP6" s="54">
        <v>0</v>
      </c>
      <c r="VQ6" s="54">
        <v>0</v>
      </c>
      <c r="VR6" s="54">
        <v>0</v>
      </c>
      <c r="VS6" s="54">
        <v>0</v>
      </c>
      <c r="VT6" s="54">
        <v>0</v>
      </c>
      <c r="VU6" s="54">
        <v>0</v>
      </c>
      <c r="VV6" s="54">
        <v>0</v>
      </c>
      <c r="VW6" s="54">
        <v>0</v>
      </c>
      <c r="VX6" s="54">
        <v>0</v>
      </c>
      <c r="VY6" s="54">
        <v>0</v>
      </c>
      <c r="VZ6" s="54">
        <v>0</v>
      </c>
      <c r="WA6" s="54">
        <v>0</v>
      </c>
      <c r="WB6" s="54">
        <v>0</v>
      </c>
      <c r="WC6" s="54">
        <v>0</v>
      </c>
      <c r="WD6" s="54">
        <v>0</v>
      </c>
      <c r="WE6" s="54">
        <v>0</v>
      </c>
      <c r="WF6" s="54">
        <v>0</v>
      </c>
      <c r="WG6" s="49"/>
    </row>
    <row r="7" spans="1:605" s="52" customFormat="1" x14ac:dyDescent="0.3">
      <c r="A7" s="53"/>
      <c r="B7" s="41" t="s">
        <v>25</v>
      </c>
      <c r="C7" s="47">
        <f t="shared" si="0"/>
        <v>30173503.579948187</v>
      </c>
      <c r="D7" s="54">
        <v>0</v>
      </c>
      <c r="E7" s="54">
        <v>0</v>
      </c>
      <c r="F7" s="54">
        <v>0</v>
      </c>
      <c r="G7" s="54">
        <v>3121363.5651916387</v>
      </c>
      <c r="H7" s="54">
        <v>3266201.9461377948</v>
      </c>
      <c r="I7" s="54">
        <v>3415479.5486522783</v>
      </c>
      <c r="J7" s="54">
        <v>3569255.0683655422</v>
      </c>
      <c r="K7" s="54">
        <v>3727652.6855339347</v>
      </c>
      <c r="L7" s="54">
        <v>822626.66557822237</v>
      </c>
      <c r="M7" s="54">
        <v>927049.36423879524</v>
      </c>
      <c r="N7" s="54">
        <v>927049.36423879524</v>
      </c>
      <c r="O7" s="54">
        <v>927049.36423879524</v>
      </c>
      <c r="P7" s="54">
        <v>927049.36423879524</v>
      </c>
      <c r="Q7" s="54">
        <v>927049.36423879524</v>
      </c>
      <c r="R7" s="54">
        <v>927049.36423879524</v>
      </c>
      <c r="S7" s="54">
        <v>927049.36423879524</v>
      </c>
      <c r="T7" s="54">
        <v>927049.36423879524</v>
      </c>
      <c r="U7" s="54">
        <v>927049.36423879524</v>
      </c>
      <c r="V7" s="54">
        <v>927049.36423879524</v>
      </c>
      <c r="W7" s="54">
        <v>873828.54947264818</v>
      </c>
      <c r="X7" s="54">
        <v>728990.16852649231</v>
      </c>
      <c r="Y7" s="54">
        <v>579712.56601200858</v>
      </c>
      <c r="Z7" s="54">
        <v>425937.04629874433</v>
      </c>
      <c r="AA7" s="54">
        <v>267539.42913035216</v>
      </c>
      <c r="AB7" s="54">
        <v>104422.69866057306</v>
      </c>
      <c r="AC7" s="54">
        <v>2.1100277081131938E-10</v>
      </c>
      <c r="AD7" s="54">
        <v>2.1100277081131938E-10</v>
      </c>
      <c r="AE7" s="54">
        <v>2.1100277081131938E-10</v>
      </c>
      <c r="AF7" s="54">
        <v>2.1100277081131938E-10</v>
      </c>
      <c r="AG7" s="54">
        <v>2.1100277081131938E-10</v>
      </c>
      <c r="AH7" s="54">
        <v>2.1100277081131938E-10</v>
      </c>
      <c r="AI7" s="54">
        <v>2.1100277081131938E-10</v>
      </c>
      <c r="AJ7" s="54">
        <v>2.1100277081131938E-10</v>
      </c>
      <c r="AK7" s="54">
        <v>2.1100277081131938E-10</v>
      </c>
      <c r="AL7" s="54">
        <v>2.1100277081131938E-10</v>
      </c>
      <c r="AM7" s="54">
        <v>2.1100277081131938E-10</v>
      </c>
      <c r="AN7" s="54">
        <v>2.1100277081131938E-10</v>
      </c>
      <c r="AO7" s="54">
        <v>2.1100277081131938E-10</v>
      </c>
      <c r="AP7" s="54">
        <v>2.1100277081131938E-10</v>
      </c>
      <c r="AQ7" s="54">
        <v>2.1100277081131938E-10</v>
      </c>
      <c r="AR7" s="54">
        <v>2.1100277081131938E-10</v>
      </c>
      <c r="AS7" s="54">
        <v>2.1100277081131938E-10</v>
      </c>
      <c r="AT7" s="54">
        <v>2.1100277081131938E-10</v>
      </c>
      <c r="AU7" s="54">
        <v>2.1100277081131938E-10</v>
      </c>
      <c r="AV7" s="54">
        <v>2.1100277081131938E-10</v>
      </c>
      <c r="AW7" s="54">
        <v>2.1100277081131938E-10</v>
      </c>
      <c r="AX7" s="54">
        <v>2.1100277081131938E-10</v>
      </c>
      <c r="AY7" s="54">
        <v>2.1100277081131938E-10</v>
      </c>
      <c r="AZ7" s="54">
        <v>2.1100277081131938E-10</v>
      </c>
      <c r="BA7" s="54">
        <v>2.1100277081131938E-10</v>
      </c>
      <c r="BB7" s="54">
        <v>2.1100277081131938E-10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0</v>
      </c>
      <c r="DA7" s="54">
        <v>0</v>
      </c>
      <c r="DB7" s="54">
        <v>0</v>
      </c>
      <c r="DC7" s="54">
        <v>0</v>
      </c>
      <c r="DD7" s="54">
        <v>0</v>
      </c>
      <c r="DE7" s="54">
        <v>0</v>
      </c>
      <c r="DF7" s="54">
        <v>0</v>
      </c>
      <c r="DG7" s="54">
        <v>0</v>
      </c>
      <c r="DH7" s="54">
        <v>0</v>
      </c>
      <c r="DI7" s="54">
        <v>0</v>
      </c>
      <c r="DJ7" s="54">
        <v>0</v>
      </c>
      <c r="DK7" s="54">
        <v>0</v>
      </c>
      <c r="DL7" s="54">
        <v>0</v>
      </c>
      <c r="DM7" s="54">
        <v>0</v>
      </c>
      <c r="DN7" s="54">
        <v>0</v>
      </c>
      <c r="DO7" s="54">
        <v>0</v>
      </c>
      <c r="DP7" s="54">
        <v>0</v>
      </c>
      <c r="DQ7" s="54">
        <v>0</v>
      </c>
      <c r="DR7" s="54">
        <v>0</v>
      </c>
      <c r="DS7" s="54">
        <v>0</v>
      </c>
      <c r="DT7" s="54">
        <v>0</v>
      </c>
      <c r="DU7" s="54">
        <v>0</v>
      </c>
      <c r="DV7" s="54">
        <v>0</v>
      </c>
      <c r="DW7" s="54">
        <v>0</v>
      </c>
      <c r="DX7" s="54">
        <v>0</v>
      </c>
      <c r="DY7" s="54">
        <v>0</v>
      </c>
      <c r="DZ7" s="54">
        <v>0</v>
      </c>
      <c r="EA7" s="54">
        <v>0</v>
      </c>
      <c r="EB7" s="54">
        <v>0</v>
      </c>
      <c r="EC7" s="54">
        <v>0</v>
      </c>
      <c r="ED7" s="54">
        <v>0</v>
      </c>
      <c r="EE7" s="54">
        <v>0</v>
      </c>
      <c r="EF7" s="54">
        <v>0</v>
      </c>
      <c r="EG7" s="54">
        <v>0</v>
      </c>
      <c r="EH7" s="54">
        <v>0</v>
      </c>
      <c r="EI7" s="54">
        <v>0</v>
      </c>
      <c r="EJ7" s="54">
        <v>0</v>
      </c>
      <c r="EK7" s="54">
        <v>0</v>
      </c>
      <c r="EL7" s="54">
        <v>0</v>
      </c>
      <c r="EM7" s="54">
        <v>0</v>
      </c>
      <c r="EN7" s="54">
        <v>0</v>
      </c>
      <c r="EO7" s="54">
        <v>0</v>
      </c>
      <c r="EP7" s="54">
        <v>0</v>
      </c>
      <c r="EQ7" s="54">
        <v>0</v>
      </c>
      <c r="ER7" s="54">
        <v>0</v>
      </c>
      <c r="ES7" s="54">
        <v>0</v>
      </c>
      <c r="ET7" s="54">
        <v>0</v>
      </c>
      <c r="EU7" s="54">
        <v>0</v>
      </c>
      <c r="EV7" s="54">
        <v>0</v>
      </c>
      <c r="EW7" s="54">
        <v>0</v>
      </c>
      <c r="EX7" s="54">
        <v>0</v>
      </c>
      <c r="EY7" s="54">
        <v>0</v>
      </c>
      <c r="EZ7" s="54">
        <v>0</v>
      </c>
      <c r="FA7" s="54">
        <v>0</v>
      </c>
      <c r="FB7" s="54">
        <v>0</v>
      </c>
      <c r="FC7" s="54">
        <v>0</v>
      </c>
      <c r="FD7" s="54">
        <v>0</v>
      </c>
      <c r="FE7" s="54">
        <v>0</v>
      </c>
      <c r="FF7" s="54">
        <v>0</v>
      </c>
      <c r="FG7" s="54">
        <v>0</v>
      </c>
      <c r="FH7" s="54">
        <v>0</v>
      </c>
      <c r="FI7" s="54">
        <v>0</v>
      </c>
      <c r="FJ7" s="54">
        <v>0</v>
      </c>
      <c r="FK7" s="54">
        <v>0</v>
      </c>
      <c r="FL7" s="54">
        <v>0</v>
      </c>
      <c r="FM7" s="54">
        <v>0</v>
      </c>
      <c r="FN7" s="54">
        <v>0</v>
      </c>
      <c r="FO7" s="54">
        <v>0</v>
      </c>
      <c r="FP7" s="54">
        <v>0</v>
      </c>
      <c r="FQ7" s="54">
        <v>0</v>
      </c>
      <c r="FR7" s="54">
        <v>0</v>
      </c>
      <c r="FS7" s="54">
        <v>0</v>
      </c>
      <c r="FT7" s="54">
        <v>0</v>
      </c>
      <c r="FU7" s="54">
        <v>0</v>
      </c>
      <c r="FV7" s="54">
        <v>0</v>
      </c>
      <c r="FW7" s="54">
        <v>0</v>
      </c>
      <c r="FX7" s="54">
        <v>0</v>
      </c>
      <c r="FY7" s="54">
        <v>0</v>
      </c>
      <c r="FZ7" s="54">
        <v>0</v>
      </c>
      <c r="GA7" s="54">
        <v>0</v>
      </c>
      <c r="GB7" s="54">
        <v>0</v>
      </c>
      <c r="GC7" s="54">
        <v>0</v>
      </c>
      <c r="GD7" s="54">
        <v>0</v>
      </c>
      <c r="GE7" s="54">
        <v>0</v>
      </c>
      <c r="GF7" s="54">
        <v>0</v>
      </c>
      <c r="GG7" s="54">
        <v>0</v>
      </c>
      <c r="GH7" s="54">
        <v>0</v>
      </c>
      <c r="GI7" s="54">
        <v>0</v>
      </c>
      <c r="GJ7" s="54">
        <v>0</v>
      </c>
      <c r="GK7" s="54">
        <v>0</v>
      </c>
      <c r="GL7" s="54">
        <v>0</v>
      </c>
      <c r="GM7" s="54">
        <v>0</v>
      </c>
      <c r="GN7" s="54">
        <v>0</v>
      </c>
      <c r="GO7" s="54">
        <v>0</v>
      </c>
      <c r="GP7" s="54">
        <v>0</v>
      </c>
      <c r="GQ7" s="54">
        <v>0</v>
      </c>
      <c r="GR7" s="54">
        <v>0</v>
      </c>
      <c r="GS7" s="54">
        <v>0</v>
      </c>
      <c r="GT7" s="54">
        <v>0</v>
      </c>
      <c r="GU7" s="54">
        <v>0</v>
      </c>
      <c r="GV7" s="54">
        <v>0</v>
      </c>
      <c r="GW7" s="54">
        <v>0</v>
      </c>
      <c r="GX7" s="54">
        <v>0</v>
      </c>
      <c r="GY7" s="54">
        <v>0</v>
      </c>
      <c r="GZ7" s="54">
        <v>0</v>
      </c>
      <c r="HA7" s="54">
        <v>0</v>
      </c>
      <c r="HB7" s="54">
        <v>0</v>
      </c>
      <c r="HC7" s="54">
        <v>0</v>
      </c>
      <c r="HD7" s="54">
        <v>0</v>
      </c>
      <c r="HE7" s="54">
        <v>0</v>
      </c>
      <c r="HF7" s="54">
        <v>0</v>
      </c>
      <c r="HG7" s="54">
        <v>0</v>
      </c>
      <c r="HH7" s="54">
        <v>0</v>
      </c>
      <c r="HI7" s="54">
        <v>0</v>
      </c>
      <c r="HJ7" s="54">
        <v>0</v>
      </c>
      <c r="HK7" s="54">
        <v>0</v>
      </c>
      <c r="HL7" s="54">
        <v>0</v>
      </c>
      <c r="HM7" s="54">
        <v>0</v>
      </c>
      <c r="HN7" s="54">
        <v>0</v>
      </c>
      <c r="HO7" s="54">
        <v>0</v>
      </c>
      <c r="HP7" s="54">
        <v>0</v>
      </c>
      <c r="HQ7" s="54">
        <v>0</v>
      </c>
      <c r="HR7" s="54">
        <v>0</v>
      </c>
      <c r="HS7" s="54">
        <v>0</v>
      </c>
      <c r="HT7" s="54">
        <v>0</v>
      </c>
      <c r="HU7" s="54">
        <v>0</v>
      </c>
      <c r="HV7" s="54">
        <v>0</v>
      </c>
      <c r="HW7" s="54">
        <v>0</v>
      </c>
      <c r="HX7" s="54">
        <v>0</v>
      </c>
      <c r="HY7" s="54">
        <v>0</v>
      </c>
      <c r="HZ7" s="54">
        <v>0</v>
      </c>
      <c r="IA7" s="54">
        <v>0</v>
      </c>
      <c r="IB7" s="54">
        <v>0</v>
      </c>
      <c r="IC7" s="54">
        <v>0</v>
      </c>
      <c r="ID7" s="54">
        <v>0</v>
      </c>
      <c r="IE7" s="54">
        <v>0</v>
      </c>
      <c r="IF7" s="54">
        <v>0</v>
      </c>
      <c r="IG7" s="54">
        <v>0</v>
      </c>
      <c r="IH7" s="54">
        <v>0</v>
      </c>
      <c r="II7" s="54">
        <v>0</v>
      </c>
      <c r="IJ7" s="54">
        <v>0</v>
      </c>
      <c r="IK7" s="54">
        <v>0</v>
      </c>
      <c r="IL7" s="54">
        <v>0</v>
      </c>
      <c r="IM7" s="54">
        <v>0</v>
      </c>
      <c r="IN7" s="54">
        <v>0</v>
      </c>
      <c r="IO7" s="54">
        <v>0</v>
      </c>
      <c r="IP7" s="54">
        <v>0</v>
      </c>
      <c r="IQ7" s="54">
        <v>0</v>
      </c>
      <c r="IR7" s="54">
        <v>0</v>
      </c>
      <c r="IS7" s="54">
        <v>0</v>
      </c>
      <c r="IT7" s="54">
        <v>0</v>
      </c>
      <c r="IU7" s="54">
        <v>0</v>
      </c>
      <c r="IV7" s="54">
        <v>0</v>
      </c>
      <c r="IW7" s="54">
        <v>0</v>
      </c>
      <c r="IX7" s="54">
        <v>0</v>
      </c>
      <c r="IY7" s="54">
        <v>0</v>
      </c>
      <c r="IZ7" s="54">
        <v>0</v>
      </c>
      <c r="JA7" s="54">
        <v>0</v>
      </c>
      <c r="JB7" s="54">
        <v>0</v>
      </c>
      <c r="JC7" s="54">
        <v>0</v>
      </c>
      <c r="JD7" s="54">
        <v>0</v>
      </c>
      <c r="JE7" s="54">
        <v>0</v>
      </c>
      <c r="JF7" s="54">
        <v>0</v>
      </c>
      <c r="JG7" s="54">
        <v>0</v>
      </c>
      <c r="JH7" s="54">
        <v>0</v>
      </c>
      <c r="JI7" s="54">
        <v>0</v>
      </c>
      <c r="JJ7" s="54">
        <v>0</v>
      </c>
      <c r="JK7" s="54">
        <v>0</v>
      </c>
      <c r="JL7" s="54">
        <v>0</v>
      </c>
      <c r="JM7" s="54">
        <v>0</v>
      </c>
      <c r="JN7" s="54">
        <v>0</v>
      </c>
      <c r="JO7" s="54">
        <v>0</v>
      </c>
      <c r="JP7" s="54">
        <v>0</v>
      </c>
      <c r="JQ7" s="54">
        <v>0</v>
      </c>
      <c r="JR7" s="54">
        <v>0</v>
      </c>
      <c r="JS7" s="54">
        <v>0</v>
      </c>
      <c r="JT7" s="54">
        <v>0</v>
      </c>
      <c r="JU7" s="54">
        <v>0</v>
      </c>
      <c r="JV7" s="54">
        <v>0</v>
      </c>
      <c r="JW7" s="54">
        <v>0</v>
      </c>
      <c r="JX7" s="54">
        <v>0</v>
      </c>
      <c r="JY7" s="54">
        <v>0</v>
      </c>
      <c r="JZ7" s="54">
        <v>0</v>
      </c>
      <c r="KA7" s="54">
        <v>0</v>
      </c>
      <c r="KB7" s="54">
        <v>0</v>
      </c>
      <c r="KC7" s="54">
        <v>0</v>
      </c>
      <c r="KD7" s="54">
        <v>0</v>
      </c>
      <c r="KE7" s="54">
        <v>0</v>
      </c>
      <c r="KF7" s="54">
        <v>0</v>
      </c>
      <c r="KG7" s="54">
        <v>0</v>
      </c>
      <c r="KH7" s="54">
        <v>0</v>
      </c>
      <c r="KI7" s="54">
        <v>0</v>
      </c>
      <c r="KJ7" s="54">
        <v>0</v>
      </c>
      <c r="KK7" s="54">
        <v>0</v>
      </c>
      <c r="KL7" s="54">
        <v>0</v>
      </c>
      <c r="KM7" s="54">
        <v>0</v>
      </c>
      <c r="KN7" s="54">
        <v>0</v>
      </c>
      <c r="KO7" s="54">
        <v>0</v>
      </c>
      <c r="KP7" s="54">
        <v>0</v>
      </c>
      <c r="KQ7" s="54">
        <v>0</v>
      </c>
      <c r="KR7" s="54">
        <v>0</v>
      </c>
      <c r="KS7" s="54">
        <v>0</v>
      </c>
      <c r="KT7" s="54">
        <v>0</v>
      </c>
      <c r="KU7" s="54">
        <v>0</v>
      </c>
      <c r="KV7" s="54">
        <v>0</v>
      </c>
      <c r="KW7" s="54">
        <v>0</v>
      </c>
      <c r="KX7" s="54">
        <v>0</v>
      </c>
      <c r="KY7" s="54">
        <v>0</v>
      </c>
      <c r="KZ7" s="54">
        <v>0</v>
      </c>
      <c r="LA7" s="54">
        <v>0</v>
      </c>
      <c r="LB7" s="54">
        <v>0</v>
      </c>
      <c r="LC7" s="54">
        <v>0</v>
      </c>
      <c r="LD7" s="54">
        <v>0</v>
      </c>
      <c r="LE7" s="54">
        <v>0</v>
      </c>
      <c r="LF7" s="54">
        <v>0</v>
      </c>
      <c r="LG7" s="54">
        <v>0</v>
      </c>
      <c r="LH7" s="54">
        <v>0</v>
      </c>
      <c r="LI7" s="54">
        <v>0</v>
      </c>
      <c r="LJ7" s="54">
        <v>0</v>
      </c>
      <c r="LK7" s="54">
        <v>0</v>
      </c>
      <c r="LL7" s="54">
        <v>0</v>
      </c>
      <c r="LM7" s="54">
        <v>0</v>
      </c>
      <c r="LN7" s="54">
        <v>0</v>
      </c>
      <c r="LO7" s="54">
        <v>0</v>
      </c>
      <c r="LP7" s="54">
        <v>0</v>
      </c>
      <c r="LQ7" s="54">
        <v>0</v>
      </c>
      <c r="LR7" s="54">
        <v>0</v>
      </c>
      <c r="LS7" s="54">
        <v>0</v>
      </c>
      <c r="LT7" s="54">
        <v>0</v>
      </c>
      <c r="LU7" s="54">
        <v>0</v>
      </c>
      <c r="LV7" s="54">
        <v>0</v>
      </c>
      <c r="LW7" s="54">
        <v>0</v>
      </c>
      <c r="LX7" s="54">
        <v>0</v>
      </c>
      <c r="LY7" s="54">
        <v>0</v>
      </c>
      <c r="LZ7" s="54">
        <v>0</v>
      </c>
      <c r="MA7" s="54">
        <v>0</v>
      </c>
      <c r="MB7" s="54">
        <v>0</v>
      </c>
      <c r="MC7" s="54">
        <v>0</v>
      </c>
      <c r="MD7" s="54">
        <v>0</v>
      </c>
      <c r="ME7" s="54">
        <v>0</v>
      </c>
      <c r="MF7" s="54">
        <v>0</v>
      </c>
      <c r="MG7" s="54">
        <v>0</v>
      </c>
      <c r="MH7" s="54">
        <v>0</v>
      </c>
      <c r="MI7" s="54">
        <v>0</v>
      </c>
      <c r="MJ7" s="54">
        <v>0</v>
      </c>
      <c r="MK7" s="54">
        <v>0</v>
      </c>
      <c r="ML7" s="54">
        <v>0</v>
      </c>
      <c r="MM7" s="54">
        <v>0</v>
      </c>
      <c r="MN7" s="54">
        <v>0</v>
      </c>
      <c r="MO7" s="54">
        <v>0</v>
      </c>
      <c r="MP7" s="54">
        <v>0</v>
      </c>
      <c r="MQ7" s="54">
        <v>0</v>
      </c>
      <c r="MR7" s="54">
        <v>0</v>
      </c>
      <c r="MS7" s="54">
        <v>0</v>
      </c>
      <c r="MT7" s="54">
        <v>0</v>
      </c>
      <c r="MU7" s="54">
        <v>0</v>
      </c>
      <c r="MV7" s="54">
        <v>0</v>
      </c>
      <c r="MW7" s="54">
        <v>0</v>
      </c>
      <c r="MX7" s="54">
        <v>0</v>
      </c>
      <c r="MY7" s="54">
        <v>0</v>
      </c>
      <c r="MZ7" s="54">
        <v>0</v>
      </c>
      <c r="NA7" s="54">
        <v>0</v>
      </c>
      <c r="NB7" s="54">
        <v>0</v>
      </c>
      <c r="NC7" s="54">
        <v>0</v>
      </c>
      <c r="ND7" s="54">
        <v>0</v>
      </c>
      <c r="NE7" s="54">
        <v>0</v>
      </c>
      <c r="NF7" s="54">
        <v>0</v>
      </c>
      <c r="NG7" s="54">
        <v>0</v>
      </c>
      <c r="NH7" s="54">
        <v>0</v>
      </c>
      <c r="NI7" s="54">
        <v>0</v>
      </c>
      <c r="NJ7" s="54">
        <v>0</v>
      </c>
      <c r="NK7" s="54">
        <v>0</v>
      </c>
      <c r="NL7" s="54">
        <v>0</v>
      </c>
      <c r="NM7" s="54">
        <v>0</v>
      </c>
      <c r="NN7" s="54">
        <v>0</v>
      </c>
      <c r="NO7" s="54">
        <v>0</v>
      </c>
      <c r="NP7" s="54">
        <v>0</v>
      </c>
      <c r="NQ7" s="54">
        <v>0</v>
      </c>
      <c r="NR7" s="54">
        <v>0</v>
      </c>
      <c r="NS7" s="54">
        <v>0</v>
      </c>
      <c r="NT7" s="54">
        <v>0</v>
      </c>
      <c r="NU7" s="54">
        <v>0</v>
      </c>
      <c r="NV7" s="54">
        <v>0</v>
      </c>
      <c r="NW7" s="54">
        <v>0</v>
      </c>
      <c r="NX7" s="54">
        <v>0</v>
      </c>
      <c r="NY7" s="54">
        <v>0</v>
      </c>
      <c r="NZ7" s="54">
        <v>0</v>
      </c>
      <c r="OA7" s="54">
        <v>0</v>
      </c>
      <c r="OB7" s="54">
        <v>0</v>
      </c>
      <c r="OC7" s="54">
        <v>0</v>
      </c>
      <c r="OD7" s="54">
        <v>0</v>
      </c>
      <c r="OE7" s="54">
        <v>0</v>
      </c>
      <c r="OF7" s="54">
        <v>0</v>
      </c>
      <c r="OG7" s="54">
        <v>0</v>
      </c>
      <c r="OH7" s="54">
        <v>0</v>
      </c>
      <c r="OI7" s="54">
        <v>0</v>
      </c>
      <c r="OJ7" s="54">
        <v>0</v>
      </c>
      <c r="OK7" s="54">
        <v>0</v>
      </c>
      <c r="OL7" s="54">
        <v>0</v>
      </c>
      <c r="OM7" s="54">
        <v>0</v>
      </c>
      <c r="ON7" s="54">
        <v>0</v>
      </c>
      <c r="OO7" s="54">
        <v>0</v>
      </c>
      <c r="OP7" s="54">
        <v>0</v>
      </c>
      <c r="OQ7" s="54">
        <v>0</v>
      </c>
      <c r="OR7" s="54">
        <v>0</v>
      </c>
      <c r="OS7" s="54">
        <v>0</v>
      </c>
      <c r="OT7" s="54">
        <v>0</v>
      </c>
      <c r="OU7" s="54">
        <v>0</v>
      </c>
      <c r="OV7" s="54">
        <v>0</v>
      </c>
      <c r="OW7" s="54">
        <v>0</v>
      </c>
      <c r="OX7" s="54">
        <v>0</v>
      </c>
      <c r="OY7" s="54">
        <v>0</v>
      </c>
      <c r="OZ7" s="54">
        <v>0</v>
      </c>
      <c r="PA7" s="54">
        <v>0</v>
      </c>
      <c r="PB7" s="54">
        <v>0</v>
      </c>
      <c r="PC7" s="54">
        <v>0</v>
      </c>
      <c r="PD7" s="54">
        <v>0</v>
      </c>
      <c r="PE7" s="54">
        <v>0</v>
      </c>
      <c r="PF7" s="54">
        <v>0</v>
      </c>
      <c r="PG7" s="54">
        <v>0</v>
      </c>
      <c r="PH7" s="54">
        <v>0</v>
      </c>
      <c r="PI7" s="54">
        <v>0</v>
      </c>
      <c r="PJ7" s="54">
        <v>0</v>
      </c>
      <c r="PK7" s="54">
        <v>0</v>
      </c>
      <c r="PL7" s="54">
        <v>0</v>
      </c>
      <c r="PM7" s="54">
        <v>0</v>
      </c>
      <c r="PN7" s="54">
        <v>0</v>
      </c>
      <c r="PO7" s="54">
        <v>0</v>
      </c>
      <c r="PP7" s="54">
        <v>0</v>
      </c>
      <c r="PQ7" s="54">
        <v>0</v>
      </c>
      <c r="PR7" s="54">
        <v>0</v>
      </c>
      <c r="PS7" s="54">
        <v>0</v>
      </c>
      <c r="PT7" s="54">
        <v>0</v>
      </c>
      <c r="PU7" s="54">
        <v>0</v>
      </c>
      <c r="PV7" s="54">
        <v>0</v>
      </c>
      <c r="PW7" s="54">
        <v>0</v>
      </c>
      <c r="PX7" s="54">
        <v>0</v>
      </c>
      <c r="PY7" s="54">
        <v>0</v>
      </c>
      <c r="PZ7" s="54">
        <v>0</v>
      </c>
      <c r="QA7" s="54">
        <v>0</v>
      </c>
      <c r="QB7" s="54">
        <v>0</v>
      </c>
      <c r="QC7" s="54">
        <v>0</v>
      </c>
      <c r="QD7" s="54">
        <v>0</v>
      </c>
      <c r="QE7" s="54">
        <v>0</v>
      </c>
      <c r="QF7" s="54">
        <v>0</v>
      </c>
      <c r="QG7" s="54">
        <v>0</v>
      </c>
      <c r="QH7" s="54">
        <v>0</v>
      </c>
      <c r="QI7" s="54">
        <v>0</v>
      </c>
      <c r="QJ7" s="54">
        <v>0</v>
      </c>
      <c r="QK7" s="54">
        <v>0</v>
      </c>
      <c r="QL7" s="54">
        <v>0</v>
      </c>
      <c r="QM7" s="54">
        <v>0</v>
      </c>
      <c r="QN7" s="54">
        <v>0</v>
      </c>
      <c r="QO7" s="54">
        <v>0</v>
      </c>
      <c r="QP7" s="54">
        <v>0</v>
      </c>
      <c r="QQ7" s="54">
        <v>0</v>
      </c>
      <c r="QR7" s="54">
        <v>0</v>
      </c>
      <c r="QS7" s="54">
        <v>0</v>
      </c>
      <c r="QT7" s="54">
        <v>0</v>
      </c>
      <c r="QU7" s="54">
        <v>0</v>
      </c>
      <c r="QV7" s="54">
        <v>0</v>
      </c>
      <c r="QW7" s="54">
        <v>0</v>
      </c>
      <c r="QX7" s="54">
        <v>0</v>
      </c>
      <c r="QY7" s="54">
        <v>0</v>
      </c>
      <c r="QZ7" s="54">
        <v>0</v>
      </c>
      <c r="RA7" s="54">
        <v>0</v>
      </c>
      <c r="RB7" s="54">
        <v>0</v>
      </c>
      <c r="RC7" s="54">
        <v>0</v>
      </c>
      <c r="RD7" s="54">
        <v>0</v>
      </c>
      <c r="RE7" s="54">
        <v>0</v>
      </c>
      <c r="RF7" s="54">
        <v>0</v>
      </c>
      <c r="RG7" s="54">
        <v>0</v>
      </c>
      <c r="RH7" s="54">
        <v>0</v>
      </c>
      <c r="RI7" s="54">
        <v>0</v>
      </c>
      <c r="RJ7" s="54">
        <v>0</v>
      </c>
      <c r="RK7" s="54">
        <v>0</v>
      </c>
      <c r="RL7" s="54">
        <v>0</v>
      </c>
      <c r="RM7" s="54">
        <v>0</v>
      </c>
      <c r="RN7" s="54">
        <v>0</v>
      </c>
      <c r="RO7" s="54">
        <v>0</v>
      </c>
      <c r="RP7" s="54">
        <v>0</v>
      </c>
      <c r="RQ7" s="54">
        <v>0</v>
      </c>
      <c r="RR7" s="54">
        <v>0</v>
      </c>
      <c r="RS7" s="54">
        <v>0</v>
      </c>
      <c r="RT7" s="54">
        <v>0</v>
      </c>
      <c r="RU7" s="54">
        <v>0</v>
      </c>
      <c r="RV7" s="54">
        <v>0</v>
      </c>
      <c r="RW7" s="54">
        <v>0</v>
      </c>
      <c r="RX7" s="54">
        <v>0</v>
      </c>
      <c r="RY7" s="54">
        <v>0</v>
      </c>
      <c r="RZ7" s="54">
        <v>0</v>
      </c>
      <c r="SA7" s="54">
        <v>0</v>
      </c>
      <c r="SB7" s="54">
        <v>0</v>
      </c>
      <c r="SC7" s="54">
        <v>0</v>
      </c>
      <c r="SD7" s="54">
        <v>0</v>
      </c>
      <c r="SE7" s="54">
        <v>0</v>
      </c>
      <c r="SF7" s="54">
        <v>0</v>
      </c>
      <c r="SG7" s="54">
        <v>0</v>
      </c>
      <c r="SH7" s="54">
        <v>0</v>
      </c>
      <c r="SI7" s="54">
        <v>0</v>
      </c>
      <c r="SJ7" s="54">
        <v>0</v>
      </c>
      <c r="SK7" s="54">
        <v>0</v>
      </c>
      <c r="SL7" s="54">
        <v>0</v>
      </c>
      <c r="SM7" s="54">
        <v>0</v>
      </c>
      <c r="SN7" s="54">
        <v>0</v>
      </c>
      <c r="SO7" s="54">
        <v>0</v>
      </c>
      <c r="SP7" s="54">
        <v>0</v>
      </c>
      <c r="SQ7" s="54">
        <v>0</v>
      </c>
      <c r="SR7" s="54">
        <v>0</v>
      </c>
      <c r="SS7" s="54">
        <v>0</v>
      </c>
      <c r="ST7" s="54">
        <v>0</v>
      </c>
      <c r="SU7" s="54">
        <v>0</v>
      </c>
      <c r="SV7" s="54">
        <v>0</v>
      </c>
      <c r="SW7" s="54">
        <v>0</v>
      </c>
      <c r="SX7" s="54">
        <v>0</v>
      </c>
      <c r="SY7" s="54">
        <v>0</v>
      </c>
      <c r="SZ7" s="54">
        <v>0</v>
      </c>
      <c r="TA7" s="54">
        <v>0</v>
      </c>
      <c r="TB7" s="54">
        <v>0</v>
      </c>
      <c r="TC7" s="54">
        <v>0</v>
      </c>
      <c r="TD7" s="54">
        <v>0</v>
      </c>
      <c r="TE7" s="54">
        <v>0</v>
      </c>
      <c r="TF7" s="54">
        <v>0</v>
      </c>
      <c r="TG7" s="54">
        <v>0</v>
      </c>
      <c r="TH7" s="54">
        <v>0</v>
      </c>
      <c r="TI7" s="54">
        <v>0</v>
      </c>
      <c r="TJ7" s="54">
        <v>0</v>
      </c>
      <c r="TK7" s="54">
        <v>0</v>
      </c>
      <c r="TL7" s="54">
        <v>0</v>
      </c>
      <c r="TM7" s="54">
        <v>0</v>
      </c>
      <c r="TN7" s="54">
        <v>0</v>
      </c>
      <c r="TO7" s="54">
        <v>0</v>
      </c>
      <c r="TP7" s="54">
        <v>0</v>
      </c>
      <c r="TQ7" s="54">
        <v>0</v>
      </c>
      <c r="TR7" s="54">
        <v>0</v>
      </c>
      <c r="TS7" s="54">
        <v>0</v>
      </c>
      <c r="TT7" s="54">
        <v>0</v>
      </c>
      <c r="TU7" s="54">
        <v>0</v>
      </c>
      <c r="TV7" s="54">
        <v>0</v>
      </c>
      <c r="TW7" s="54">
        <v>0</v>
      </c>
      <c r="TX7" s="54">
        <v>0</v>
      </c>
      <c r="TY7" s="54">
        <v>0</v>
      </c>
      <c r="TZ7" s="54">
        <v>0</v>
      </c>
      <c r="UA7" s="54">
        <v>0</v>
      </c>
      <c r="UB7" s="54">
        <v>0</v>
      </c>
      <c r="UC7" s="54">
        <v>0</v>
      </c>
      <c r="UD7" s="54">
        <v>0</v>
      </c>
      <c r="UE7" s="54">
        <v>0</v>
      </c>
      <c r="UF7" s="54">
        <v>0</v>
      </c>
      <c r="UG7" s="54">
        <v>0</v>
      </c>
      <c r="UH7" s="54">
        <v>0</v>
      </c>
      <c r="UI7" s="54">
        <v>0</v>
      </c>
      <c r="UJ7" s="54">
        <v>0</v>
      </c>
      <c r="UK7" s="54">
        <v>0</v>
      </c>
      <c r="UL7" s="54">
        <v>0</v>
      </c>
      <c r="UM7" s="54">
        <v>0</v>
      </c>
      <c r="UN7" s="54">
        <v>0</v>
      </c>
      <c r="UO7" s="54">
        <v>0</v>
      </c>
      <c r="UP7" s="54">
        <v>0</v>
      </c>
      <c r="UQ7" s="54">
        <v>0</v>
      </c>
      <c r="UR7" s="54">
        <v>0</v>
      </c>
      <c r="US7" s="54">
        <v>0</v>
      </c>
      <c r="UT7" s="54">
        <v>0</v>
      </c>
      <c r="UU7" s="54">
        <v>0</v>
      </c>
      <c r="UV7" s="54">
        <v>0</v>
      </c>
      <c r="UW7" s="54">
        <v>0</v>
      </c>
      <c r="UX7" s="54">
        <v>0</v>
      </c>
      <c r="UY7" s="54">
        <v>0</v>
      </c>
      <c r="UZ7" s="54">
        <v>0</v>
      </c>
      <c r="VA7" s="54">
        <v>0</v>
      </c>
      <c r="VB7" s="54">
        <v>0</v>
      </c>
      <c r="VC7" s="54">
        <v>0</v>
      </c>
      <c r="VD7" s="54">
        <v>0</v>
      </c>
      <c r="VE7" s="54">
        <v>0</v>
      </c>
      <c r="VF7" s="54">
        <v>0</v>
      </c>
      <c r="VG7" s="54">
        <v>0</v>
      </c>
      <c r="VH7" s="54">
        <v>0</v>
      </c>
      <c r="VI7" s="54">
        <v>0</v>
      </c>
      <c r="VJ7" s="54">
        <v>0</v>
      </c>
      <c r="VK7" s="54">
        <v>0</v>
      </c>
      <c r="VL7" s="54">
        <v>0</v>
      </c>
      <c r="VM7" s="54">
        <v>0</v>
      </c>
      <c r="VN7" s="54">
        <v>0</v>
      </c>
      <c r="VO7" s="54">
        <v>0</v>
      </c>
      <c r="VP7" s="54">
        <v>0</v>
      </c>
      <c r="VQ7" s="54">
        <v>0</v>
      </c>
      <c r="VR7" s="54">
        <v>0</v>
      </c>
      <c r="VS7" s="54">
        <v>0</v>
      </c>
      <c r="VT7" s="54">
        <v>0</v>
      </c>
      <c r="VU7" s="54">
        <v>0</v>
      </c>
      <c r="VV7" s="54">
        <v>0</v>
      </c>
      <c r="VW7" s="54">
        <v>0</v>
      </c>
      <c r="VX7" s="54">
        <v>0</v>
      </c>
      <c r="VY7" s="54">
        <v>0</v>
      </c>
      <c r="VZ7" s="54">
        <v>0</v>
      </c>
      <c r="WA7" s="54">
        <v>0</v>
      </c>
      <c r="WB7" s="54">
        <v>0</v>
      </c>
      <c r="WC7" s="54">
        <v>0</v>
      </c>
      <c r="WD7" s="54">
        <v>0</v>
      </c>
      <c r="WE7" s="54">
        <v>0</v>
      </c>
      <c r="WF7" s="54">
        <v>0</v>
      </c>
      <c r="WG7" s="49"/>
    </row>
    <row r="8" spans="1:605" s="52" customFormat="1" x14ac:dyDescent="0.3">
      <c r="A8" s="53"/>
      <c r="B8" s="41" t="s">
        <v>26</v>
      </c>
      <c r="C8" s="47">
        <f t="shared" si="0"/>
        <v>8540683.6782808825</v>
      </c>
      <c r="D8" s="54">
        <v>0</v>
      </c>
      <c r="E8" s="54">
        <v>0</v>
      </c>
      <c r="F8" s="54">
        <v>0</v>
      </c>
      <c r="G8" s="54">
        <v>776675.10071704793</v>
      </c>
      <c r="H8" s="54">
        <v>729986.95762960985</v>
      </c>
      <c r="I8" s="54">
        <v>679021.59249061148</v>
      </c>
      <c r="J8" s="54">
        <v>623911.38267155888</v>
      </c>
      <c r="K8" s="54">
        <v>564799.53844201006</v>
      </c>
      <c r="L8" s="54">
        <v>582653.8207030145</v>
      </c>
      <c r="M8" s="54">
        <v>624348.93073103391</v>
      </c>
      <c r="N8" s="54">
        <v>575865.31078387087</v>
      </c>
      <c r="O8" s="54">
        <v>527932.10893575614</v>
      </c>
      <c r="P8" s="54">
        <v>480579.5699168283</v>
      </c>
      <c r="Q8" s="54">
        <v>433678.47400933941</v>
      </c>
      <c r="R8" s="54">
        <v>387104.92882144067</v>
      </c>
      <c r="S8" s="54">
        <v>340741.62717431743</v>
      </c>
      <c r="T8" s="54">
        <v>294477.28773138887</v>
      </c>
      <c r="U8" s="54">
        <v>248237.56648201038</v>
      </c>
      <c r="V8" s="54">
        <v>202000.0828661831</v>
      </c>
      <c r="W8" s="54">
        <v>156408.02974763076</v>
      </c>
      <c r="X8" s="54">
        <v>115413.95377184787</v>
      </c>
      <c r="Y8" s="54">
        <v>80595.615045067927</v>
      </c>
      <c r="Z8" s="54">
        <v>52140.7774507227</v>
      </c>
      <c r="AA8" s="54">
        <v>30451.746755061093</v>
      </c>
      <c r="AB8" s="54">
        <v>16223.734984649265</v>
      </c>
      <c r="AC8" s="54">
        <v>9263.5337572449025</v>
      </c>
      <c r="AD8" s="54">
        <v>5157.4064892994484</v>
      </c>
      <c r="AE8" s="54">
        <v>2276.0247954947622</v>
      </c>
      <c r="AF8" s="54">
        <v>655.78293651588365</v>
      </c>
      <c r="AG8" s="54">
        <v>82.792441391877617</v>
      </c>
      <c r="AH8" s="54">
        <v>-2.7520586298123897E-9</v>
      </c>
      <c r="AI8" s="54">
        <v>-2.7618724938292964E-9</v>
      </c>
      <c r="AJ8" s="54">
        <v>-2.7716863578462027E-9</v>
      </c>
      <c r="AK8" s="54">
        <v>-2.7815002218631103E-9</v>
      </c>
      <c r="AL8" s="54">
        <v>-2.7913140858800166E-9</v>
      </c>
      <c r="AM8" s="54">
        <v>-2.8011279498969234E-9</v>
      </c>
      <c r="AN8" s="54">
        <v>-2.8109418139138297E-9</v>
      </c>
      <c r="AO8" s="54">
        <v>-2.8207556779307373E-9</v>
      </c>
      <c r="AP8" s="54">
        <v>-2.8305695419476436E-9</v>
      </c>
      <c r="AQ8" s="54">
        <v>-2.8403834059645507E-9</v>
      </c>
      <c r="AR8" s="54">
        <v>-2.8501972699814571E-9</v>
      </c>
      <c r="AS8" s="54">
        <v>-2.8600111339983638E-9</v>
      </c>
      <c r="AT8" s="54">
        <v>-2.8698249980152706E-9</v>
      </c>
      <c r="AU8" s="54">
        <v>-2.8796388620321777E-9</v>
      </c>
      <c r="AV8" s="54">
        <v>-2.8894527260490845E-9</v>
      </c>
      <c r="AW8" s="54">
        <v>-2.8992665900659912E-9</v>
      </c>
      <c r="AX8" s="54">
        <v>-2.9090804540828975E-9</v>
      </c>
      <c r="AY8" s="54">
        <v>-2.9188943180998047E-9</v>
      </c>
      <c r="AZ8" s="54">
        <v>-2.9287081821167114E-9</v>
      </c>
      <c r="BA8" s="54">
        <v>-2.9385220461336182E-9</v>
      </c>
      <c r="BB8" s="54">
        <v>-2.9483359101505253E-9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  <c r="BN8" s="54">
        <v>0</v>
      </c>
      <c r="BO8" s="54">
        <v>0</v>
      </c>
      <c r="BP8" s="54">
        <v>0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  <c r="BV8" s="54">
        <v>0</v>
      </c>
      <c r="BW8" s="54">
        <v>0</v>
      </c>
      <c r="BX8" s="54">
        <v>0</v>
      </c>
      <c r="BY8" s="54">
        <v>0</v>
      </c>
      <c r="BZ8" s="54">
        <v>0</v>
      </c>
      <c r="CA8" s="54">
        <v>0</v>
      </c>
      <c r="CB8" s="54">
        <v>0</v>
      </c>
      <c r="CC8" s="54">
        <v>0</v>
      </c>
      <c r="CD8" s="54">
        <v>0</v>
      </c>
      <c r="CE8" s="54">
        <v>0</v>
      </c>
      <c r="CF8" s="54">
        <v>0</v>
      </c>
      <c r="CG8" s="54">
        <v>0</v>
      </c>
      <c r="CH8" s="54">
        <v>0</v>
      </c>
      <c r="CI8" s="54">
        <v>0</v>
      </c>
      <c r="CJ8" s="54">
        <v>0</v>
      </c>
      <c r="CK8" s="54">
        <v>0</v>
      </c>
      <c r="CL8" s="54">
        <v>0</v>
      </c>
      <c r="CM8" s="54">
        <v>0</v>
      </c>
      <c r="CN8" s="54">
        <v>0</v>
      </c>
      <c r="CO8" s="54">
        <v>0</v>
      </c>
      <c r="CP8" s="54">
        <v>0</v>
      </c>
      <c r="CQ8" s="54">
        <v>0</v>
      </c>
      <c r="CR8" s="54">
        <v>0</v>
      </c>
      <c r="CS8" s="54">
        <v>0</v>
      </c>
      <c r="CT8" s="54">
        <v>0</v>
      </c>
      <c r="CU8" s="54">
        <v>0</v>
      </c>
      <c r="CV8" s="54">
        <v>0</v>
      </c>
      <c r="CW8" s="54">
        <v>0</v>
      </c>
      <c r="CX8" s="54">
        <v>0</v>
      </c>
      <c r="CY8" s="54">
        <v>0</v>
      </c>
      <c r="CZ8" s="54">
        <v>0</v>
      </c>
      <c r="DA8" s="54">
        <v>0</v>
      </c>
      <c r="DB8" s="54">
        <v>0</v>
      </c>
      <c r="DC8" s="54">
        <v>0</v>
      </c>
      <c r="DD8" s="54">
        <v>0</v>
      </c>
      <c r="DE8" s="54">
        <v>0</v>
      </c>
      <c r="DF8" s="54">
        <v>0</v>
      </c>
      <c r="DG8" s="54">
        <v>0</v>
      </c>
      <c r="DH8" s="54">
        <v>0</v>
      </c>
      <c r="DI8" s="54">
        <v>0</v>
      </c>
      <c r="DJ8" s="54">
        <v>0</v>
      </c>
      <c r="DK8" s="54">
        <v>0</v>
      </c>
      <c r="DL8" s="54">
        <v>0</v>
      </c>
      <c r="DM8" s="54">
        <v>0</v>
      </c>
      <c r="DN8" s="54">
        <v>0</v>
      </c>
      <c r="DO8" s="54">
        <v>0</v>
      </c>
      <c r="DP8" s="54">
        <v>0</v>
      </c>
      <c r="DQ8" s="54">
        <v>0</v>
      </c>
      <c r="DR8" s="54">
        <v>0</v>
      </c>
      <c r="DS8" s="54">
        <v>0</v>
      </c>
      <c r="DT8" s="54">
        <v>0</v>
      </c>
      <c r="DU8" s="54">
        <v>0</v>
      </c>
      <c r="DV8" s="54">
        <v>0</v>
      </c>
      <c r="DW8" s="54">
        <v>0</v>
      </c>
      <c r="DX8" s="54">
        <v>0</v>
      </c>
      <c r="DY8" s="54">
        <v>0</v>
      </c>
      <c r="DZ8" s="54">
        <v>0</v>
      </c>
      <c r="EA8" s="54">
        <v>0</v>
      </c>
      <c r="EB8" s="54">
        <v>0</v>
      </c>
      <c r="EC8" s="54">
        <v>0</v>
      </c>
      <c r="ED8" s="54">
        <v>0</v>
      </c>
      <c r="EE8" s="54">
        <v>0</v>
      </c>
      <c r="EF8" s="54">
        <v>0</v>
      </c>
      <c r="EG8" s="54">
        <v>0</v>
      </c>
      <c r="EH8" s="54">
        <v>0</v>
      </c>
      <c r="EI8" s="54">
        <v>0</v>
      </c>
      <c r="EJ8" s="54">
        <v>0</v>
      </c>
      <c r="EK8" s="54">
        <v>0</v>
      </c>
      <c r="EL8" s="54">
        <v>0</v>
      </c>
      <c r="EM8" s="54">
        <v>0</v>
      </c>
      <c r="EN8" s="54">
        <v>0</v>
      </c>
      <c r="EO8" s="54">
        <v>0</v>
      </c>
      <c r="EP8" s="54">
        <v>0</v>
      </c>
      <c r="EQ8" s="54">
        <v>0</v>
      </c>
      <c r="ER8" s="54">
        <v>0</v>
      </c>
      <c r="ES8" s="54">
        <v>0</v>
      </c>
      <c r="ET8" s="54">
        <v>0</v>
      </c>
      <c r="EU8" s="54">
        <v>0</v>
      </c>
      <c r="EV8" s="54">
        <v>0</v>
      </c>
      <c r="EW8" s="54">
        <v>0</v>
      </c>
      <c r="EX8" s="54">
        <v>0</v>
      </c>
      <c r="EY8" s="54">
        <v>0</v>
      </c>
      <c r="EZ8" s="54">
        <v>0</v>
      </c>
      <c r="FA8" s="54">
        <v>0</v>
      </c>
      <c r="FB8" s="54">
        <v>0</v>
      </c>
      <c r="FC8" s="54">
        <v>0</v>
      </c>
      <c r="FD8" s="54">
        <v>0</v>
      </c>
      <c r="FE8" s="54">
        <v>0</v>
      </c>
      <c r="FF8" s="54">
        <v>0</v>
      </c>
      <c r="FG8" s="54">
        <v>0</v>
      </c>
      <c r="FH8" s="54">
        <v>0</v>
      </c>
      <c r="FI8" s="54">
        <v>0</v>
      </c>
      <c r="FJ8" s="54">
        <v>0</v>
      </c>
      <c r="FK8" s="54">
        <v>0</v>
      </c>
      <c r="FL8" s="54">
        <v>0</v>
      </c>
      <c r="FM8" s="54">
        <v>0</v>
      </c>
      <c r="FN8" s="54">
        <v>0</v>
      </c>
      <c r="FO8" s="54">
        <v>0</v>
      </c>
      <c r="FP8" s="54">
        <v>0</v>
      </c>
      <c r="FQ8" s="54">
        <v>0</v>
      </c>
      <c r="FR8" s="54">
        <v>0</v>
      </c>
      <c r="FS8" s="54">
        <v>0</v>
      </c>
      <c r="FT8" s="54">
        <v>0</v>
      </c>
      <c r="FU8" s="54">
        <v>0</v>
      </c>
      <c r="FV8" s="54">
        <v>0</v>
      </c>
      <c r="FW8" s="54">
        <v>0</v>
      </c>
      <c r="FX8" s="54">
        <v>0</v>
      </c>
      <c r="FY8" s="54">
        <v>0</v>
      </c>
      <c r="FZ8" s="54">
        <v>0</v>
      </c>
      <c r="GA8" s="54">
        <v>0</v>
      </c>
      <c r="GB8" s="54">
        <v>0</v>
      </c>
      <c r="GC8" s="54">
        <v>0</v>
      </c>
      <c r="GD8" s="54">
        <v>0</v>
      </c>
      <c r="GE8" s="54">
        <v>0</v>
      </c>
      <c r="GF8" s="54">
        <v>0</v>
      </c>
      <c r="GG8" s="54">
        <v>0</v>
      </c>
      <c r="GH8" s="54">
        <v>0</v>
      </c>
      <c r="GI8" s="54">
        <v>0</v>
      </c>
      <c r="GJ8" s="54">
        <v>0</v>
      </c>
      <c r="GK8" s="54">
        <v>0</v>
      </c>
      <c r="GL8" s="54">
        <v>0</v>
      </c>
      <c r="GM8" s="54">
        <v>0</v>
      </c>
      <c r="GN8" s="54">
        <v>0</v>
      </c>
      <c r="GO8" s="54">
        <v>0</v>
      </c>
      <c r="GP8" s="54">
        <v>0</v>
      </c>
      <c r="GQ8" s="54">
        <v>0</v>
      </c>
      <c r="GR8" s="54">
        <v>0</v>
      </c>
      <c r="GS8" s="54">
        <v>0</v>
      </c>
      <c r="GT8" s="54">
        <v>0</v>
      </c>
      <c r="GU8" s="54">
        <v>0</v>
      </c>
      <c r="GV8" s="54">
        <v>0</v>
      </c>
      <c r="GW8" s="54">
        <v>0</v>
      </c>
      <c r="GX8" s="54">
        <v>0</v>
      </c>
      <c r="GY8" s="54">
        <v>0</v>
      </c>
      <c r="GZ8" s="54">
        <v>0</v>
      </c>
      <c r="HA8" s="54">
        <v>0</v>
      </c>
      <c r="HB8" s="54">
        <v>0</v>
      </c>
      <c r="HC8" s="54">
        <v>0</v>
      </c>
      <c r="HD8" s="54">
        <v>0</v>
      </c>
      <c r="HE8" s="54">
        <v>0</v>
      </c>
      <c r="HF8" s="54">
        <v>0</v>
      </c>
      <c r="HG8" s="54">
        <v>0</v>
      </c>
      <c r="HH8" s="54">
        <v>0</v>
      </c>
      <c r="HI8" s="54">
        <v>0</v>
      </c>
      <c r="HJ8" s="54">
        <v>0</v>
      </c>
      <c r="HK8" s="54">
        <v>0</v>
      </c>
      <c r="HL8" s="54">
        <v>0</v>
      </c>
      <c r="HM8" s="54">
        <v>0</v>
      </c>
      <c r="HN8" s="54">
        <v>0</v>
      </c>
      <c r="HO8" s="54">
        <v>0</v>
      </c>
      <c r="HP8" s="54">
        <v>0</v>
      </c>
      <c r="HQ8" s="54">
        <v>0</v>
      </c>
      <c r="HR8" s="54">
        <v>0</v>
      </c>
      <c r="HS8" s="54">
        <v>0</v>
      </c>
      <c r="HT8" s="54">
        <v>0</v>
      </c>
      <c r="HU8" s="54">
        <v>0</v>
      </c>
      <c r="HV8" s="54">
        <v>0</v>
      </c>
      <c r="HW8" s="54">
        <v>0</v>
      </c>
      <c r="HX8" s="54">
        <v>0</v>
      </c>
      <c r="HY8" s="54">
        <v>0</v>
      </c>
      <c r="HZ8" s="54">
        <v>0</v>
      </c>
      <c r="IA8" s="54">
        <v>0</v>
      </c>
      <c r="IB8" s="54">
        <v>0</v>
      </c>
      <c r="IC8" s="54">
        <v>0</v>
      </c>
      <c r="ID8" s="54">
        <v>0</v>
      </c>
      <c r="IE8" s="54">
        <v>0</v>
      </c>
      <c r="IF8" s="54">
        <v>0</v>
      </c>
      <c r="IG8" s="54">
        <v>0</v>
      </c>
      <c r="IH8" s="54">
        <v>0</v>
      </c>
      <c r="II8" s="54">
        <v>0</v>
      </c>
      <c r="IJ8" s="54">
        <v>0</v>
      </c>
      <c r="IK8" s="54">
        <v>0</v>
      </c>
      <c r="IL8" s="54">
        <v>0</v>
      </c>
      <c r="IM8" s="54">
        <v>0</v>
      </c>
      <c r="IN8" s="54">
        <v>0</v>
      </c>
      <c r="IO8" s="54">
        <v>0</v>
      </c>
      <c r="IP8" s="54">
        <v>0</v>
      </c>
      <c r="IQ8" s="54">
        <v>0</v>
      </c>
      <c r="IR8" s="54">
        <v>0</v>
      </c>
      <c r="IS8" s="54">
        <v>0</v>
      </c>
      <c r="IT8" s="54">
        <v>0</v>
      </c>
      <c r="IU8" s="54">
        <v>0</v>
      </c>
      <c r="IV8" s="54">
        <v>0</v>
      </c>
      <c r="IW8" s="54">
        <v>0</v>
      </c>
      <c r="IX8" s="54">
        <v>0</v>
      </c>
      <c r="IY8" s="54">
        <v>0</v>
      </c>
      <c r="IZ8" s="54">
        <v>0</v>
      </c>
      <c r="JA8" s="54">
        <v>0</v>
      </c>
      <c r="JB8" s="54">
        <v>0</v>
      </c>
      <c r="JC8" s="54">
        <v>0</v>
      </c>
      <c r="JD8" s="54">
        <v>0</v>
      </c>
      <c r="JE8" s="54">
        <v>0</v>
      </c>
      <c r="JF8" s="54">
        <v>0</v>
      </c>
      <c r="JG8" s="54">
        <v>0</v>
      </c>
      <c r="JH8" s="54">
        <v>0</v>
      </c>
      <c r="JI8" s="54">
        <v>0</v>
      </c>
      <c r="JJ8" s="54">
        <v>0</v>
      </c>
      <c r="JK8" s="54">
        <v>0</v>
      </c>
      <c r="JL8" s="54">
        <v>0</v>
      </c>
      <c r="JM8" s="54">
        <v>0</v>
      </c>
      <c r="JN8" s="54">
        <v>0</v>
      </c>
      <c r="JO8" s="54">
        <v>0</v>
      </c>
      <c r="JP8" s="54">
        <v>0</v>
      </c>
      <c r="JQ8" s="54">
        <v>0</v>
      </c>
      <c r="JR8" s="54">
        <v>0</v>
      </c>
      <c r="JS8" s="54">
        <v>0</v>
      </c>
      <c r="JT8" s="54">
        <v>0</v>
      </c>
      <c r="JU8" s="54">
        <v>0</v>
      </c>
      <c r="JV8" s="54">
        <v>0</v>
      </c>
      <c r="JW8" s="54">
        <v>0</v>
      </c>
      <c r="JX8" s="54">
        <v>0</v>
      </c>
      <c r="JY8" s="54">
        <v>0</v>
      </c>
      <c r="JZ8" s="54">
        <v>0</v>
      </c>
      <c r="KA8" s="54">
        <v>0</v>
      </c>
      <c r="KB8" s="54">
        <v>0</v>
      </c>
      <c r="KC8" s="54">
        <v>0</v>
      </c>
      <c r="KD8" s="54">
        <v>0</v>
      </c>
      <c r="KE8" s="54">
        <v>0</v>
      </c>
      <c r="KF8" s="54">
        <v>0</v>
      </c>
      <c r="KG8" s="54">
        <v>0</v>
      </c>
      <c r="KH8" s="54">
        <v>0</v>
      </c>
      <c r="KI8" s="54">
        <v>0</v>
      </c>
      <c r="KJ8" s="54">
        <v>0</v>
      </c>
      <c r="KK8" s="54">
        <v>0</v>
      </c>
      <c r="KL8" s="54">
        <v>0</v>
      </c>
      <c r="KM8" s="54">
        <v>0</v>
      </c>
      <c r="KN8" s="54">
        <v>0</v>
      </c>
      <c r="KO8" s="54">
        <v>0</v>
      </c>
      <c r="KP8" s="54">
        <v>0</v>
      </c>
      <c r="KQ8" s="54">
        <v>0</v>
      </c>
      <c r="KR8" s="54">
        <v>0</v>
      </c>
      <c r="KS8" s="54">
        <v>0</v>
      </c>
      <c r="KT8" s="54">
        <v>0</v>
      </c>
      <c r="KU8" s="54">
        <v>0</v>
      </c>
      <c r="KV8" s="54">
        <v>0</v>
      </c>
      <c r="KW8" s="54">
        <v>0</v>
      </c>
      <c r="KX8" s="54">
        <v>0</v>
      </c>
      <c r="KY8" s="54">
        <v>0</v>
      </c>
      <c r="KZ8" s="54">
        <v>0</v>
      </c>
      <c r="LA8" s="54">
        <v>0</v>
      </c>
      <c r="LB8" s="54">
        <v>0</v>
      </c>
      <c r="LC8" s="54">
        <v>0</v>
      </c>
      <c r="LD8" s="54">
        <v>0</v>
      </c>
      <c r="LE8" s="54">
        <v>0</v>
      </c>
      <c r="LF8" s="54">
        <v>0</v>
      </c>
      <c r="LG8" s="54">
        <v>0</v>
      </c>
      <c r="LH8" s="54">
        <v>0</v>
      </c>
      <c r="LI8" s="54">
        <v>0</v>
      </c>
      <c r="LJ8" s="54">
        <v>0</v>
      </c>
      <c r="LK8" s="54">
        <v>0</v>
      </c>
      <c r="LL8" s="54">
        <v>0</v>
      </c>
      <c r="LM8" s="54">
        <v>0</v>
      </c>
      <c r="LN8" s="54">
        <v>0</v>
      </c>
      <c r="LO8" s="54">
        <v>0</v>
      </c>
      <c r="LP8" s="54">
        <v>0</v>
      </c>
      <c r="LQ8" s="54">
        <v>0</v>
      </c>
      <c r="LR8" s="54">
        <v>0</v>
      </c>
      <c r="LS8" s="54">
        <v>0</v>
      </c>
      <c r="LT8" s="54">
        <v>0</v>
      </c>
      <c r="LU8" s="54">
        <v>0</v>
      </c>
      <c r="LV8" s="54">
        <v>0</v>
      </c>
      <c r="LW8" s="54">
        <v>0</v>
      </c>
      <c r="LX8" s="54">
        <v>0</v>
      </c>
      <c r="LY8" s="54">
        <v>0</v>
      </c>
      <c r="LZ8" s="54">
        <v>0</v>
      </c>
      <c r="MA8" s="54">
        <v>0</v>
      </c>
      <c r="MB8" s="54">
        <v>0</v>
      </c>
      <c r="MC8" s="54">
        <v>0</v>
      </c>
      <c r="MD8" s="54">
        <v>0</v>
      </c>
      <c r="ME8" s="54">
        <v>0</v>
      </c>
      <c r="MF8" s="54">
        <v>0</v>
      </c>
      <c r="MG8" s="54">
        <v>0</v>
      </c>
      <c r="MH8" s="54">
        <v>0</v>
      </c>
      <c r="MI8" s="54">
        <v>0</v>
      </c>
      <c r="MJ8" s="54">
        <v>0</v>
      </c>
      <c r="MK8" s="54">
        <v>0</v>
      </c>
      <c r="ML8" s="54">
        <v>0</v>
      </c>
      <c r="MM8" s="54">
        <v>0</v>
      </c>
      <c r="MN8" s="54">
        <v>0</v>
      </c>
      <c r="MO8" s="54">
        <v>0</v>
      </c>
      <c r="MP8" s="54">
        <v>0</v>
      </c>
      <c r="MQ8" s="54">
        <v>0</v>
      </c>
      <c r="MR8" s="54">
        <v>0</v>
      </c>
      <c r="MS8" s="54">
        <v>0</v>
      </c>
      <c r="MT8" s="54">
        <v>0</v>
      </c>
      <c r="MU8" s="54">
        <v>0</v>
      </c>
      <c r="MV8" s="54">
        <v>0</v>
      </c>
      <c r="MW8" s="54">
        <v>0</v>
      </c>
      <c r="MX8" s="54">
        <v>0</v>
      </c>
      <c r="MY8" s="54">
        <v>0</v>
      </c>
      <c r="MZ8" s="54">
        <v>0</v>
      </c>
      <c r="NA8" s="54">
        <v>0</v>
      </c>
      <c r="NB8" s="54">
        <v>0</v>
      </c>
      <c r="NC8" s="54">
        <v>0</v>
      </c>
      <c r="ND8" s="54">
        <v>0</v>
      </c>
      <c r="NE8" s="54">
        <v>0</v>
      </c>
      <c r="NF8" s="54">
        <v>0</v>
      </c>
      <c r="NG8" s="54">
        <v>0</v>
      </c>
      <c r="NH8" s="54">
        <v>0</v>
      </c>
      <c r="NI8" s="54">
        <v>0</v>
      </c>
      <c r="NJ8" s="54">
        <v>0</v>
      </c>
      <c r="NK8" s="54">
        <v>0</v>
      </c>
      <c r="NL8" s="54">
        <v>0</v>
      </c>
      <c r="NM8" s="54">
        <v>0</v>
      </c>
      <c r="NN8" s="54">
        <v>0</v>
      </c>
      <c r="NO8" s="54">
        <v>0</v>
      </c>
      <c r="NP8" s="54">
        <v>0</v>
      </c>
      <c r="NQ8" s="54">
        <v>0</v>
      </c>
      <c r="NR8" s="54">
        <v>0</v>
      </c>
      <c r="NS8" s="54">
        <v>0</v>
      </c>
      <c r="NT8" s="54">
        <v>0</v>
      </c>
      <c r="NU8" s="54">
        <v>0</v>
      </c>
      <c r="NV8" s="54">
        <v>0</v>
      </c>
      <c r="NW8" s="54">
        <v>0</v>
      </c>
      <c r="NX8" s="54">
        <v>0</v>
      </c>
      <c r="NY8" s="54">
        <v>0</v>
      </c>
      <c r="NZ8" s="54">
        <v>0</v>
      </c>
      <c r="OA8" s="54">
        <v>0</v>
      </c>
      <c r="OB8" s="54">
        <v>0</v>
      </c>
      <c r="OC8" s="54">
        <v>0</v>
      </c>
      <c r="OD8" s="54">
        <v>0</v>
      </c>
      <c r="OE8" s="54">
        <v>0</v>
      </c>
      <c r="OF8" s="54">
        <v>0</v>
      </c>
      <c r="OG8" s="54">
        <v>0</v>
      </c>
      <c r="OH8" s="54">
        <v>0</v>
      </c>
      <c r="OI8" s="54">
        <v>0</v>
      </c>
      <c r="OJ8" s="54">
        <v>0</v>
      </c>
      <c r="OK8" s="54">
        <v>0</v>
      </c>
      <c r="OL8" s="54">
        <v>0</v>
      </c>
      <c r="OM8" s="54">
        <v>0</v>
      </c>
      <c r="ON8" s="54">
        <v>0</v>
      </c>
      <c r="OO8" s="54">
        <v>0</v>
      </c>
      <c r="OP8" s="54">
        <v>0</v>
      </c>
      <c r="OQ8" s="54">
        <v>0</v>
      </c>
      <c r="OR8" s="54">
        <v>0</v>
      </c>
      <c r="OS8" s="54">
        <v>0</v>
      </c>
      <c r="OT8" s="54">
        <v>0</v>
      </c>
      <c r="OU8" s="54">
        <v>0</v>
      </c>
      <c r="OV8" s="54">
        <v>0</v>
      </c>
      <c r="OW8" s="54">
        <v>0</v>
      </c>
      <c r="OX8" s="54">
        <v>0</v>
      </c>
      <c r="OY8" s="54">
        <v>0</v>
      </c>
      <c r="OZ8" s="54">
        <v>0</v>
      </c>
      <c r="PA8" s="54">
        <v>0</v>
      </c>
      <c r="PB8" s="54">
        <v>0</v>
      </c>
      <c r="PC8" s="54">
        <v>0</v>
      </c>
      <c r="PD8" s="54">
        <v>0</v>
      </c>
      <c r="PE8" s="54">
        <v>0</v>
      </c>
      <c r="PF8" s="54">
        <v>0</v>
      </c>
      <c r="PG8" s="54">
        <v>0</v>
      </c>
      <c r="PH8" s="54">
        <v>0</v>
      </c>
      <c r="PI8" s="54">
        <v>0</v>
      </c>
      <c r="PJ8" s="54">
        <v>0</v>
      </c>
      <c r="PK8" s="54">
        <v>0</v>
      </c>
      <c r="PL8" s="54">
        <v>0</v>
      </c>
      <c r="PM8" s="54">
        <v>0</v>
      </c>
      <c r="PN8" s="54">
        <v>0</v>
      </c>
      <c r="PO8" s="54">
        <v>0</v>
      </c>
      <c r="PP8" s="54">
        <v>0</v>
      </c>
      <c r="PQ8" s="54">
        <v>0</v>
      </c>
      <c r="PR8" s="54">
        <v>0</v>
      </c>
      <c r="PS8" s="54">
        <v>0</v>
      </c>
      <c r="PT8" s="54">
        <v>0</v>
      </c>
      <c r="PU8" s="54">
        <v>0</v>
      </c>
      <c r="PV8" s="54">
        <v>0</v>
      </c>
      <c r="PW8" s="54">
        <v>0</v>
      </c>
      <c r="PX8" s="54">
        <v>0</v>
      </c>
      <c r="PY8" s="54">
        <v>0</v>
      </c>
      <c r="PZ8" s="54">
        <v>0</v>
      </c>
      <c r="QA8" s="54">
        <v>0</v>
      </c>
      <c r="QB8" s="54">
        <v>0</v>
      </c>
      <c r="QC8" s="54">
        <v>0</v>
      </c>
      <c r="QD8" s="54">
        <v>0</v>
      </c>
      <c r="QE8" s="54">
        <v>0</v>
      </c>
      <c r="QF8" s="54">
        <v>0</v>
      </c>
      <c r="QG8" s="54">
        <v>0</v>
      </c>
      <c r="QH8" s="54">
        <v>0</v>
      </c>
      <c r="QI8" s="54">
        <v>0</v>
      </c>
      <c r="QJ8" s="54">
        <v>0</v>
      </c>
      <c r="QK8" s="54">
        <v>0</v>
      </c>
      <c r="QL8" s="54">
        <v>0</v>
      </c>
      <c r="QM8" s="54">
        <v>0</v>
      </c>
      <c r="QN8" s="54">
        <v>0</v>
      </c>
      <c r="QO8" s="54">
        <v>0</v>
      </c>
      <c r="QP8" s="54">
        <v>0</v>
      </c>
      <c r="QQ8" s="54">
        <v>0</v>
      </c>
      <c r="QR8" s="54">
        <v>0</v>
      </c>
      <c r="QS8" s="54">
        <v>0</v>
      </c>
      <c r="QT8" s="54">
        <v>0</v>
      </c>
      <c r="QU8" s="54">
        <v>0</v>
      </c>
      <c r="QV8" s="54">
        <v>0</v>
      </c>
      <c r="QW8" s="54">
        <v>0</v>
      </c>
      <c r="QX8" s="54">
        <v>0</v>
      </c>
      <c r="QY8" s="54">
        <v>0</v>
      </c>
      <c r="QZ8" s="54">
        <v>0</v>
      </c>
      <c r="RA8" s="54">
        <v>0</v>
      </c>
      <c r="RB8" s="54">
        <v>0</v>
      </c>
      <c r="RC8" s="54">
        <v>0</v>
      </c>
      <c r="RD8" s="54">
        <v>0</v>
      </c>
      <c r="RE8" s="54">
        <v>0</v>
      </c>
      <c r="RF8" s="54">
        <v>0</v>
      </c>
      <c r="RG8" s="54">
        <v>0</v>
      </c>
      <c r="RH8" s="54">
        <v>0</v>
      </c>
      <c r="RI8" s="54">
        <v>0</v>
      </c>
      <c r="RJ8" s="54">
        <v>0</v>
      </c>
      <c r="RK8" s="54">
        <v>0</v>
      </c>
      <c r="RL8" s="54">
        <v>0</v>
      </c>
      <c r="RM8" s="54">
        <v>0</v>
      </c>
      <c r="RN8" s="54">
        <v>0</v>
      </c>
      <c r="RO8" s="54">
        <v>0</v>
      </c>
      <c r="RP8" s="54">
        <v>0</v>
      </c>
      <c r="RQ8" s="54">
        <v>0</v>
      </c>
      <c r="RR8" s="54">
        <v>0</v>
      </c>
      <c r="RS8" s="54">
        <v>0</v>
      </c>
      <c r="RT8" s="54">
        <v>0</v>
      </c>
      <c r="RU8" s="54">
        <v>0</v>
      </c>
      <c r="RV8" s="54">
        <v>0</v>
      </c>
      <c r="RW8" s="54">
        <v>0</v>
      </c>
      <c r="RX8" s="54">
        <v>0</v>
      </c>
      <c r="RY8" s="54">
        <v>0</v>
      </c>
      <c r="RZ8" s="54">
        <v>0</v>
      </c>
      <c r="SA8" s="54">
        <v>0</v>
      </c>
      <c r="SB8" s="54">
        <v>0</v>
      </c>
      <c r="SC8" s="54">
        <v>0</v>
      </c>
      <c r="SD8" s="54">
        <v>0</v>
      </c>
      <c r="SE8" s="54">
        <v>0</v>
      </c>
      <c r="SF8" s="54">
        <v>0</v>
      </c>
      <c r="SG8" s="54">
        <v>0</v>
      </c>
      <c r="SH8" s="54">
        <v>0</v>
      </c>
      <c r="SI8" s="54">
        <v>0</v>
      </c>
      <c r="SJ8" s="54">
        <v>0</v>
      </c>
      <c r="SK8" s="54">
        <v>0</v>
      </c>
      <c r="SL8" s="54">
        <v>0</v>
      </c>
      <c r="SM8" s="54">
        <v>0</v>
      </c>
      <c r="SN8" s="54">
        <v>0</v>
      </c>
      <c r="SO8" s="54">
        <v>0</v>
      </c>
      <c r="SP8" s="54">
        <v>0</v>
      </c>
      <c r="SQ8" s="54">
        <v>0</v>
      </c>
      <c r="SR8" s="54">
        <v>0</v>
      </c>
      <c r="SS8" s="54">
        <v>0</v>
      </c>
      <c r="ST8" s="54">
        <v>0</v>
      </c>
      <c r="SU8" s="54">
        <v>0</v>
      </c>
      <c r="SV8" s="54">
        <v>0</v>
      </c>
      <c r="SW8" s="54">
        <v>0</v>
      </c>
      <c r="SX8" s="54">
        <v>0</v>
      </c>
      <c r="SY8" s="54">
        <v>0</v>
      </c>
      <c r="SZ8" s="54">
        <v>0</v>
      </c>
      <c r="TA8" s="54">
        <v>0</v>
      </c>
      <c r="TB8" s="54">
        <v>0</v>
      </c>
      <c r="TC8" s="54">
        <v>0</v>
      </c>
      <c r="TD8" s="54">
        <v>0</v>
      </c>
      <c r="TE8" s="54">
        <v>0</v>
      </c>
      <c r="TF8" s="54">
        <v>0</v>
      </c>
      <c r="TG8" s="54">
        <v>0</v>
      </c>
      <c r="TH8" s="54">
        <v>0</v>
      </c>
      <c r="TI8" s="54">
        <v>0</v>
      </c>
      <c r="TJ8" s="54">
        <v>0</v>
      </c>
      <c r="TK8" s="54">
        <v>0</v>
      </c>
      <c r="TL8" s="54">
        <v>0</v>
      </c>
      <c r="TM8" s="54">
        <v>0</v>
      </c>
      <c r="TN8" s="54">
        <v>0</v>
      </c>
      <c r="TO8" s="54">
        <v>0</v>
      </c>
      <c r="TP8" s="54">
        <v>0</v>
      </c>
      <c r="TQ8" s="54">
        <v>0</v>
      </c>
      <c r="TR8" s="54">
        <v>0</v>
      </c>
      <c r="TS8" s="54">
        <v>0</v>
      </c>
      <c r="TT8" s="54">
        <v>0</v>
      </c>
      <c r="TU8" s="54">
        <v>0</v>
      </c>
      <c r="TV8" s="54">
        <v>0</v>
      </c>
      <c r="TW8" s="54">
        <v>0</v>
      </c>
      <c r="TX8" s="54">
        <v>0</v>
      </c>
      <c r="TY8" s="54">
        <v>0</v>
      </c>
      <c r="TZ8" s="54">
        <v>0</v>
      </c>
      <c r="UA8" s="54">
        <v>0</v>
      </c>
      <c r="UB8" s="54">
        <v>0</v>
      </c>
      <c r="UC8" s="54">
        <v>0</v>
      </c>
      <c r="UD8" s="54">
        <v>0</v>
      </c>
      <c r="UE8" s="54">
        <v>0</v>
      </c>
      <c r="UF8" s="54">
        <v>0</v>
      </c>
      <c r="UG8" s="54">
        <v>0</v>
      </c>
      <c r="UH8" s="54">
        <v>0</v>
      </c>
      <c r="UI8" s="54">
        <v>0</v>
      </c>
      <c r="UJ8" s="54">
        <v>0</v>
      </c>
      <c r="UK8" s="54">
        <v>0</v>
      </c>
      <c r="UL8" s="54">
        <v>0</v>
      </c>
      <c r="UM8" s="54">
        <v>0</v>
      </c>
      <c r="UN8" s="54">
        <v>0</v>
      </c>
      <c r="UO8" s="54">
        <v>0</v>
      </c>
      <c r="UP8" s="54">
        <v>0</v>
      </c>
      <c r="UQ8" s="54">
        <v>0</v>
      </c>
      <c r="UR8" s="54">
        <v>0</v>
      </c>
      <c r="US8" s="54">
        <v>0</v>
      </c>
      <c r="UT8" s="54">
        <v>0</v>
      </c>
      <c r="UU8" s="54">
        <v>0</v>
      </c>
      <c r="UV8" s="54">
        <v>0</v>
      </c>
      <c r="UW8" s="54">
        <v>0</v>
      </c>
      <c r="UX8" s="54">
        <v>0</v>
      </c>
      <c r="UY8" s="54">
        <v>0</v>
      </c>
      <c r="UZ8" s="54">
        <v>0</v>
      </c>
      <c r="VA8" s="54">
        <v>0</v>
      </c>
      <c r="VB8" s="54">
        <v>0</v>
      </c>
      <c r="VC8" s="54">
        <v>0</v>
      </c>
      <c r="VD8" s="54">
        <v>0</v>
      </c>
      <c r="VE8" s="54">
        <v>0</v>
      </c>
      <c r="VF8" s="54">
        <v>0</v>
      </c>
      <c r="VG8" s="54">
        <v>0</v>
      </c>
      <c r="VH8" s="54">
        <v>0</v>
      </c>
      <c r="VI8" s="54">
        <v>0</v>
      </c>
      <c r="VJ8" s="54">
        <v>0</v>
      </c>
      <c r="VK8" s="54">
        <v>0</v>
      </c>
      <c r="VL8" s="54">
        <v>0</v>
      </c>
      <c r="VM8" s="54">
        <v>0</v>
      </c>
      <c r="VN8" s="54">
        <v>0</v>
      </c>
      <c r="VO8" s="54">
        <v>0</v>
      </c>
      <c r="VP8" s="54">
        <v>0</v>
      </c>
      <c r="VQ8" s="54">
        <v>0</v>
      </c>
      <c r="VR8" s="54">
        <v>0</v>
      </c>
      <c r="VS8" s="54">
        <v>0</v>
      </c>
      <c r="VT8" s="54">
        <v>0</v>
      </c>
      <c r="VU8" s="54">
        <v>0</v>
      </c>
      <c r="VV8" s="54">
        <v>0</v>
      </c>
      <c r="VW8" s="54">
        <v>0</v>
      </c>
      <c r="VX8" s="54">
        <v>0</v>
      </c>
      <c r="VY8" s="54">
        <v>0</v>
      </c>
      <c r="VZ8" s="54">
        <v>0</v>
      </c>
      <c r="WA8" s="54">
        <v>0</v>
      </c>
      <c r="WB8" s="54">
        <v>0</v>
      </c>
      <c r="WC8" s="54">
        <v>0</v>
      </c>
      <c r="WD8" s="54">
        <v>0</v>
      </c>
      <c r="WE8" s="54">
        <v>0</v>
      </c>
      <c r="WF8" s="54">
        <v>0</v>
      </c>
      <c r="WG8" s="49"/>
    </row>
    <row r="9" spans="1:605" s="52" customFormat="1" x14ac:dyDescent="0.3">
      <c r="A9" s="53"/>
      <c r="B9" s="41" t="s">
        <v>27</v>
      </c>
      <c r="C9" s="47">
        <f t="shared" si="0"/>
        <v>275430.60768664093</v>
      </c>
      <c r="D9" s="54">
        <v>0</v>
      </c>
      <c r="E9" s="54">
        <v>0</v>
      </c>
      <c r="F9" s="54">
        <v>0</v>
      </c>
      <c r="G9" s="54">
        <v>25047.186270296195</v>
      </c>
      <c r="H9" s="54">
        <v>23541.528865487329</v>
      </c>
      <c r="I9" s="54">
        <v>21897.934275173287</v>
      </c>
      <c r="J9" s="54">
        <v>20120.671569753045</v>
      </c>
      <c r="K9" s="54">
        <v>18214.359172418142</v>
      </c>
      <c r="L9" s="54">
        <v>18790.146310567619</v>
      </c>
      <c r="M9" s="54">
        <v>20134.782164695207</v>
      </c>
      <c r="N9" s="54">
        <v>18571.221985215143</v>
      </c>
      <c r="O9" s="54">
        <v>17025.412374332787</v>
      </c>
      <c r="P9" s="54">
        <v>15498.328701786102</v>
      </c>
      <c r="Q9" s="54">
        <v>13985.803729128484</v>
      </c>
      <c r="R9" s="54">
        <v>12483.842020156002</v>
      </c>
      <c r="S9" s="54">
        <v>10988.660506818816</v>
      </c>
      <c r="T9" s="54">
        <v>9496.6704499347761</v>
      </c>
      <c r="U9" s="54">
        <v>8005.4743112269753</v>
      </c>
      <c r="V9" s="54">
        <v>6514.3503345136924</v>
      </c>
      <c r="W9" s="54">
        <v>5044.0410045875278</v>
      </c>
      <c r="X9" s="54">
        <v>3722.0129699612712</v>
      </c>
      <c r="Y9" s="54">
        <v>2599.1478041966188</v>
      </c>
      <c r="Z9" s="54">
        <v>1681.5007509325262</v>
      </c>
      <c r="AA9" s="54">
        <v>982.04586773250389</v>
      </c>
      <c r="AB9" s="54">
        <v>523.20321816068201</v>
      </c>
      <c r="AC9" s="54">
        <v>298.74197759742464</v>
      </c>
      <c r="AD9" s="54">
        <v>166.32246983308266</v>
      </c>
      <c r="AE9" s="54">
        <v>73.400083195584301</v>
      </c>
      <c r="AF9" s="54">
        <v>21.148505145369892</v>
      </c>
      <c r="AG9" s="54">
        <v>2.6699937971494472</v>
      </c>
      <c r="AH9" s="54">
        <v>-8.8751815352452726E-11</v>
      </c>
      <c r="AI9" s="54">
        <v>-8.9068305065893886E-11</v>
      </c>
      <c r="AJ9" s="54">
        <v>-8.9384794779335046E-11</v>
      </c>
      <c r="AK9" s="54">
        <v>-8.9701284492776205E-11</v>
      </c>
      <c r="AL9" s="54">
        <v>-9.0017774206217352E-11</v>
      </c>
      <c r="AM9" s="54">
        <v>-9.0334263919658512E-11</v>
      </c>
      <c r="AN9" s="54">
        <v>-9.0650753633099671E-11</v>
      </c>
      <c r="AO9" s="54">
        <v>-9.0967243346540844E-11</v>
      </c>
      <c r="AP9" s="54">
        <v>-9.1283733059981978E-11</v>
      </c>
      <c r="AQ9" s="54">
        <v>-9.1600222773423151E-11</v>
      </c>
      <c r="AR9" s="54">
        <v>-9.1916712486864297E-11</v>
      </c>
      <c r="AS9" s="54">
        <v>-9.2233202200305457E-11</v>
      </c>
      <c r="AT9" s="54">
        <v>-9.2549691913746617E-11</v>
      </c>
      <c r="AU9" s="54">
        <v>-9.2866181627187777E-11</v>
      </c>
      <c r="AV9" s="54">
        <v>-9.3182671340628923E-11</v>
      </c>
      <c r="AW9" s="54">
        <v>-9.3499161054070083E-11</v>
      </c>
      <c r="AX9" s="54">
        <v>-9.3815650767511243E-11</v>
      </c>
      <c r="AY9" s="54">
        <v>-9.4132140480952415E-11</v>
      </c>
      <c r="AZ9" s="54">
        <v>-9.4448630194393562E-11</v>
      </c>
      <c r="BA9" s="54">
        <v>-9.4765119907834735E-11</v>
      </c>
      <c r="BB9" s="54">
        <v>-9.5081609621275882E-11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5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54">
        <v>0</v>
      </c>
      <c r="CW9" s="54">
        <v>0</v>
      </c>
      <c r="CX9" s="54">
        <v>0</v>
      </c>
      <c r="CY9" s="54">
        <v>0</v>
      </c>
      <c r="CZ9" s="54">
        <v>0</v>
      </c>
      <c r="DA9" s="54">
        <v>0</v>
      </c>
      <c r="DB9" s="54">
        <v>0</v>
      </c>
      <c r="DC9" s="54">
        <v>0</v>
      </c>
      <c r="DD9" s="54">
        <v>0</v>
      </c>
      <c r="DE9" s="54">
        <v>0</v>
      </c>
      <c r="DF9" s="54">
        <v>0</v>
      </c>
      <c r="DG9" s="54">
        <v>0</v>
      </c>
      <c r="DH9" s="54">
        <v>0</v>
      </c>
      <c r="DI9" s="54">
        <v>0</v>
      </c>
      <c r="DJ9" s="54">
        <v>0</v>
      </c>
      <c r="DK9" s="54">
        <v>0</v>
      </c>
      <c r="DL9" s="54">
        <v>0</v>
      </c>
      <c r="DM9" s="54">
        <v>0</v>
      </c>
      <c r="DN9" s="54">
        <v>0</v>
      </c>
      <c r="DO9" s="54">
        <v>0</v>
      </c>
      <c r="DP9" s="54">
        <v>0</v>
      </c>
      <c r="DQ9" s="54">
        <v>0</v>
      </c>
      <c r="DR9" s="54">
        <v>0</v>
      </c>
      <c r="DS9" s="54">
        <v>0</v>
      </c>
      <c r="DT9" s="54">
        <v>0</v>
      </c>
      <c r="DU9" s="54">
        <v>0</v>
      </c>
      <c r="DV9" s="54">
        <v>0</v>
      </c>
      <c r="DW9" s="54">
        <v>0</v>
      </c>
      <c r="DX9" s="54">
        <v>0</v>
      </c>
      <c r="DY9" s="54">
        <v>0</v>
      </c>
      <c r="DZ9" s="54">
        <v>0</v>
      </c>
      <c r="EA9" s="54">
        <v>0</v>
      </c>
      <c r="EB9" s="54">
        <v>0</v>
      </c>
      <c r="EC9" s="54">
        <v>0</v>
      </c>
      <c r="ED9" s="54">
        <v>0</v>
      </c>
      <c r="EE9" s="54">
        <v>0</v>
      </c>
      <c r="EF9" s="54">
        <v>0</v>
      </c>
      <c r="EG9" s="54">
        <v>0</v>
      </c>
      <c r="EH9" s="54">
        <v>0</v>
      </c>
      <c r="EI9" s="54">
        <v>0</v>
      </c>
      <c r="EJ9" s="54">
        <v>0</v>
      </c>
      <c r="EK9" s="54">
        <v>0</v>
      </c>
      <c r="EL9" s="54">
        <v>0</v>
      </c>
      <c r="EM9" s="54">
        <v>0</v>
      </c>
      <c r="EN9" s="54">
        <v>0</v>
      </c>
      <c r="EO9" s="54">
        <v>0</v>
      </c>
      <c r="EP9" s="54">
        <v>0</v>
      </c>
      <c r="EQ9" s="54">
        <v>0</v>
      </c>
      <c r="ER9" s="54">
        <v>0</v>
      </c>
      <c r="ES9" s="54">
        <v>0</v>
      </c>
      <c r="ET9" s="54">
        <v>0</v>
      </c>
      <c r="EU9" s="54">
        <v>0</v>
      </c>
      <c r="EV9" s="54">
        <v>0</v>
      </c>
      <c r="EW9" s="54">
        <v>0</v>
      </c>
      <c r="EX9" s="54">
        <v>0</v>
      </c>
      <c r="EY9" s="54">
        <v>0</v>
      </c>
      <c r="EZ9" s="54">
        <v>0</v>
      </c>
      <c r="FA9" s="54">
        <v>0</v>
      </c>
      <c r="FB9" s="54">
        <v>0</v>
      </c>
      <c r="FC9" s="54">
        <v>0</v>
      </c>
      <c r="FD9" s="54">
        <v>0</v>
      </c>
      <c r="FE9" s="54">
        <v>0</v>
      </c>
      <c r="FF9" s="54">
        <v>0</v>
      </c>
      <c r="FG9" s="54">
        <v>0</v>
      </c>
      <c r="FH9" s="54">
        <v>0</v>
      </c>
      <c r="FI9" s="54">
        <v>0</v>
      </c>
      <c r="FJ9" s="54">
        <v>0</v>
      </c>
      <c r="FK9" s="54">
        <v>0</v>
      </c>
      <c r="FL9" s="54">
        <v>0</v>
      </c>
      <c r="FM9" s="54">
        <v>0</v>
      </c>
      <c r="FN9" s="54">
        <v>0</v>
      </c>
      <c r="FO9" s="54">
        <v>0</v>
      </c>
      <c r="FP9" s="54">
        <v>0</v>
      </c>
      <c r="FQ9" s="54">
        <v>0</v>
      </c>
      <c r="FR9" s="54">
        <v>0</v>
      </c>
      <c r="FS9" s="54">
        <v>0</v>
      </c>
      <c r="FT9" s="54">
        <v>0</v>
      </c>
      <c r="FU9" s="54">
        <v>0</v>
      </c>
      <c r="FV9" s="54">
        <v>0</v>
      </c>
      <c r="FW9" s="54">
        <v>0</v>
      </c>
      <c r="FX9" s="54">
        <v>0</v>
      </c>
      <c r="FY9" s="54">
        <v>0</v>
      </c>
      <c r="FZ9" s="54">
        <v>0</v>
      </c>
      <c r="GA9" s="54">
        <v>0</v>
      </c>
      <c r="GB9" s="54">
        <v>0</v>
      </c>
      <c r="GC9" s="54">
        <v>0</v>
      </c>
      <c r="GD9" s="54">
        <v>0</v>
      </c>
      <c r="GE9" s="54">
        <v>0</v>
      </c>
      <c r="GF9" s="54">
        <v>0</v>
      </c>
      <c r="GG9" s="54">
        <v>0</v>
      </c>
      <c r="GH9" s="54">
        <v>0</v>
      </c>
      <c r="GI9" s="54">
        <v>0</v>
      </c>
      <c r="GJ9" s="54">
        <v>0</v>
      </c>
      <c r="GK9" s="54">
        <v>0</v>
      </c>
      <c r="GL9" s="54">
        <v>0</v>
      </c>
      <c r="GM9" s="54">
        <v>0</v>
      </c>
      <c r="GN9" s="54">
        <v>0</v>
      </c>
      <c r="GO9" s="54">
        <v>0</v>
      </c>
      <c r="GP9" s="54">
        <v>0</v>
      </c>
      <c r="GQ9" s="54">
        <v>0</v>
      </c>
      <c r="GR9" s="54">
        <v>0</v>
      </c>
      <c r="GS9" s="54">
        <v>0</v>
      </c>
      <c r="GT9" s="54">
        <v>0</v>
      </c>
      <c r="GU9" s="54">
        <v>0</v>
      </c>
      <c r="GV9" s="54">
        <v>0</v>
      </c>
      <c r="GW9" s="54">
        <v>0</v>
      </c>
      <c r="GX9" s="54">
        <v>0</v>
      </c>
      <c r="GY9" s="54">
        <v>0</v>
      </c>
      <c r="GZ9" s="54">
        <v>0</v>
      </c>
      <c r="HA9" s="54">
        <v>0</v>
      </c>
      <c r="HB9" s="54">
        <v>0</v>
      </c>
      <c r="HC9" s="54">
        <v>0</v>
      </c>
      <c r="HD9" s="54">
        <v>0</v>
      </c>
      <c r="HE9" s="54">
        <v>0</v>
      </c>
      <c r="HF9" s="54">
        <v>0</v>
      </c>
      <c r="HG9" s="54">
        <v>0</v>
      </c>
      <c r="HH9" s="54">
        <v>0</v>
      </c>
      <c r="HI9" s="54">
        <v>0</v>
      </c>
      <c r="HJ9" s="54">
        <v>0</v>
      </c>
      <c r="HK9" s="54">
        <v>0</v>
      </c>
      <c r="HL9" s="54">
        <v>0</v>
      </c>
      <c r="HM9" s="54">
        <v>0</v>
      </c>
      <c r="HN9" s="54">
        <v>0</v>
      </c>
      <c r="HO9" s="54">
        <v>0</v>
      </c>
      <c r="HP9" s="54">
        <v>0</v>
      </c>
      <c r="HQ9" s="54">
        <v>0</v>
      </c>
      <c r="HR9" s="54">
        <v>0</v>
      </c>
      <c r="HS9" s="54">
        <v>0</v>
      </c>
      <c r="HT9" s="54">
        <v>0</v>
      </c>
      <c r="HU9" s="54">
        <v>0</v>
      </c>
      <c r="HV9" s="54">
        <v>0</v>
      </c>
      <c r="HW9" s="54">
        <v>0</v>
      </c>
      <c r="HX9" s="54">
        <v>0</v>
      </c>
      <c r="HY9" s="54">
        <v>0</v>
      </c>
      <c r="HZ9" s="54">
        <v>0</v>
      </c>
      <c r="IA9" s="54">
        <v>0</v>
      </c>
      <c r="IB9" s="54">
        <v>0</v>
      </c>
      <c r="IC9" s="54">
        <v>0</v>
      </c>
      <c r="ID9" s="54">
        <v>0</v>
      </c>
      <c r="IE9" s="54">
        <v>0</v>
      </c>
      <c r="IF9" s="54">
        <v>0</v>
      </c>
      <c r="IG9" s="54">
        <v>0</v>
      </c>
      <c r="IH9" s="54">
        <v>0</v>
      </c>
      <c r="II9" s="54">
        <v>0</v>
      </c>
      <c r="IJ9" s="54">
        <v>0</v>
      </c>
      <c r="IK9" s="54">
        <v>0</v>
      </c>
      <c r="IL9" s="54">
        <v>0</v>
      </c>
      <c r="IM9" s="54">
        <v>0</v>
      </c>
      <c r="IN9" s="54">
        <v>0</v>
      </c>
      <c r="IO9" s="54">
        <v>0</v>
      </c>
      <c r="IP9" s="54">
        <v>0</v>
      </c>
      <c r="IQ9" s="54">
        <v>0</v>
      </c>
      <c r="IR9" s="54">
        <v>0</v>
      </c>
      <c r="IS9" s="54">
        <v>0</v>
      </c>
      <c r="IT9" s="54">
        <v>0</v>
      </c>
      <c r="IU9" s="54">
        <v>0</v>
      </c>
      <c r="IV9" s="54">
        <v>0</v>
      </c>
      <c r="IW9" s="54">
        <v>0</v>
      </c>
      <c r="IX9" s="54">
        <v>0</v>
      </c>
      <c r="IY9" s="54">
        <v>0</v>
      </c>
      <c r="IZ9" s="54">
        <v>0</v>
      </c>
      <c r="JA9" s="54">
        <v>0</v>
      </c>
      <c r="JB9" s="54">
        <v>0</v>
      </c>
      <c r="JC9" s="54">
        <v>0</v>
      </c>
      <c r="JD9" s="54">
        <v>0</v>
      </c>
      <c r="JE9" s="54">
        <v>0</v>
      </c>
      <c r="JF9" s="54">
        <v>0</v>
      </c>
      <c r="JG9" s="54">
        <v>0</v>
      </c>
      <c r="JH9" s="54">
        <v>0</v>
      </c>
      <c r="JI9" s="54">
        <v>0</v>
      </c>
      <c r="JJ9" s="54">
        <v>0</v>
      </c>
      <c r="JK9" s="54">
        <v>0</v>
      </c>
      <c r="JL9" s="54">
        <v>0</v>
      </c>
      <c r="JM9" s="54">
        <v>0</v>
      </c>
      <c r="JN9" s="54">
        <v>0</v>
      </c>
      <c r="JO9" s="54">
        <v>0</v>
      </c>
      <c r="JP9" s="54">
        <v>0</v>
      </c>
      <c r="JQ9" s="54">
        <v>0</v>
      </c>
      <c r="JR9" s="54">
        <v>0</v>
      </c>
      <c r="JS9" s="54">
        <v>0</v>
      </c>
      <c r="JT9" s="54">
        <v>0</v>
      </c>
      <c r="JU9" s="54">
        <v>0</v>
      </c>
      <c r="JV9" s="54">
        <v>0</v>
      </c>
      <c r="JW9" s="54">
        <v>0</v>
      </c>
      <c r="JX9" s="54">
        <v>0</v>
      </c>
      <c r="JY9" s="54">
        <v>0</v>
      </c>
      <c r="JZ9" s="54">
        <v>0</v>
      </c>
      <c r="KA9" s="54">
        <v>0</v>
      </c>
      <c r="KB9" s="54">
        <v>0</v>
      </c>
      <c r="KC9" s="54">
        <v>0</v>
      </c>
      <c r="KD9" s="54">
        <v>0</v>
      </c>
      <c r="KE9" s="54">
        <v>0</v>
      </c>
      <c r="KF9" s="54">
        <v>0</v>
      </c>
      <c r="KG9" s="54">
        <v>0</v>
      </c>
      <c r="KH9" s="54">
        <v>0</v>
      </c>
      <c r="KI9" s="54">
        <v>0</v>
      </c>
      <c r="KJ9" s="54">
        <v>0</v>
      </c>
      <c r="KK9" s="54">
        <v>0</v>
      </c>
      <c r="KL9" s="54">
        <v>0</v>
      </c>
      <c r="KM9" s="54">
        <v>0</v>
      </c>
      <c r="KN9" s="54">
        <v>0</v>
      </c>
      <c r="KO9" s="54">
        <v>0</v>
      </c>
      <c r="KP9" s="54">
        <v>0</v>
      </c>
      <c r="KQ9" s="54">
        <v>0</v>
      </c>
      <c r="KR9" s="54">
        <v>0</v>
      </c>
      <c r="KS9" s="54">
        <v>0</v>
      </c>
      <c r="KT9" s="54">
        <v>0</v>
      </c>
      <c r="KU9" s="54">
        <v>0</v>
      </c>
      <c r="KV9" s="54">
        <v>0</v>
      </c>
      <c r="KW9" s="54">
        <v>0</v>
      </c>
      <c r="KX9" s="54">
        <v>0</v>
      </c>
      <c r="KY9" s="54">
        <v>0</v>
      </c>
      <c r="KZ9" s="54">
        <v>0</v>
      </c>
      <c r="LA9" s="54">
        <v>0</v>
      </c>
      <c r="LB9" s="54">
        <v>0</v>
      </c>
      <c r="LC9" s="54">
        <v>0</v>
      </c>
      <c r="LD9" s="54">
        <v>0</v>
      </c>
      <c r="LE9" s="54">
        <v>0</v>
      </c>
      <c r="LF9" s="54">
        <v>0</v>
      </c>
      <c r="LG9" s="54">
        <v>0</v>
      </c>
      <c r="LH9" s="54">
        <v>0</v>
      </c>
      <c r="LI9" s="54">
        <v>0</v>
      </c>
      <c r="LJ9" s="54">
        <v>0</v>
      </c>
      <c r="LK9" s="54">
        <v>0</v>
      </c>
      <c r="LL9" s="54">
        <v>0</v>
      </c>
      <c r="LM9" s="54">
        <v>0</v>
      </c>
      <c r="LN9" s="54">
        <v>0</v>
      </c>
      <c r="LO9" s="54">
        <v>0</v>
      </c>
      <c r="LP9" s="54">
        <v>0</v>
      </c>
      <c r="LQ9" s="54">
        <v>0</v>
      </c>
      <c r="LR9" s="54">
        <v>0</v>
      </c>
      <c r="LS9" s="54">
        <v>0</v>
      </c>
      <c r="LT9" s="54">
        <v>0</v>
      </c>
      <c r="LU9" s="54">
        <v>0</v>
      </c>
      <c r="LV9" s="54">
        <v>0</v>
      </c>
      <c r="LW9" s="54">
        <v>0</v>
      </c>
      <c r="LX9" s="54">
        <v>0</v>
      </c>
      <c r="LY9" s="54">
        <v>0</v>
      </c>
      <c r="LZ9" s="54">
        <v>0</v>
      </c>
      <c r="MA9" s="54">
        <v>0</v>
      </c>
      <c r="MB9" s="54">
        <v>0</v>
      </c>
      <c r="MC9" s="54">
        <v>0</v>
      </c>
      <c r="MD9" s="54">
        <v>0</v>
      </c>
      <c r="ME9" s="54">
        <v>0</v>
      </c>
      <c r="MF9" s="54">
        <v>0</v>
      </c>
      <c r="MG9" s="54">
        <v>0</v>
      </c>
      <c r="MH9" s="54">
        <v>0</v>
      </c>
      <c r="MI9" s="54">
        <v>0</v>
      </c>
      <c r="MJ9" s="54">
        <v>0</v>
      </c>
      <c r="MK9" s="54">
        <v>0</v>
      </c>
      <c r="ML9" s="54">
        <v>0</v>
      </c>
      <c r="MM9" s="54">
        <v>0</v>
      </c>
      <c r="MN9" s="54">
        <v>0</v>
      </c>
      <c r="MO9" s="54">
        <v>0</v>
      </c>
      <c r="MP9" s="54">
        <v>0</v>
      </c>
      <c r="MQ9" s="54">
        <v>0</v>
      </c>
      <c r="MR9" s="54">
        <v>0</v>
      </c>
      <c r="MS9" s="54">
        <v>0</v>
      </c>
      <c r="MT9" s="54">
        <v>0</v>
      </c>
      <c r="MU9" s="54">
        <v>0</v>
      </c>
      <c r="MV9" s="54">
        <v>0</v>
      </c>
      <c r="MW9" s="54">
        <v>0</v>
      </c>
      <c r="MX9" s="54">
        <v>0</v>
      </c>
      <c r="MY9" s="54">
        <v>0</v>
      </c>
      <c r="MZ9" s="54">
        <v>0</v>
      </c>
      <c r="NA9" s="54">
        <v>0</v>
      </c>
      <c r="NB9" s="54">
        <v>0</v>
      </c>
      <c r="NC9" s="54">
        <v>0</v>
      </c>
      <c r="ND9" s="54">
        <v>0</v>
      </c>
      <c r="NE9" s="54">
        <v>0</v>
      </c>
      <c r="NF9" s="54">
        <v>0</v>
      </c>
      <c r="NG9" s="54">
        <v>0</v>
      </c>
      <c r="NH9" s="54">
        <v>0</v>
      </c>
      <c r="NI9" s="54">
        <v>0</v>
      </c>
      <c r="NJ9" s="54">
        <v>0</v>
      </c>
      <c r="NK9" s="54">
        <v>0</v>
      </c>
      <c r="NL9" s="54">
        <v>0</v>
      </c>
      <c r="NM9" s="54">
        <v>0</v>
      </c>
      <c r="NN9" s="54">
        <v>0</v>
      </c>
      <c r="NO9" s="54">
        <v>0</v>
      </c>
      <c r="NP9" s="54">
        <v>0</v>
      </c>
      <c r="NQ9" s="54">
        <v>0</v>
      </c>
      <c r="NR9" s="54">
        <v>0</v>
      </c>
      <c r="NS9" s="54">
        <v>0</v>
      </c>
      <c r="NT9" s="54">
        <v>0</v>
      </c>
      <c r="NU9" s="54">
        <v>0</v>
      </c>
      <c r="NV9" s="54">
        <v>0</v>
      </c>
      <c r="NW9" s="54">
        <v>0</v>
      </c>
      <c r="NX9" s="54">
        <v>0</v>
      </c>
      <c r="NY9" s="54">
        <v>0</v>
      </c>
      <c r="NZ9" s="54">
        <v>0</v>
      </c>
      <c r="OA9" s="54">
        <v>0</v>
      </c>
      <c r="OB9" s="54">
        <v>0</v>
      </c>
      <c r="OC9" s="54">
        <v>0</v>
      </c>
      <c r="OD9" s="54">
        <v>0</v>
      </c>
      <c r="OE9" s="54">
        <v>0</v>
      </c>
      <c r="OF9" s="54">
        <v>0</v>
      </c>
      <c r="OG9" s="54">
        <v>0</v>
      </c>
      <c r="OH9" s="54">
        <v>0</v>
      </c>
      <c r="OI9" s="54">
        <v>0</v>
      </c>
      <c r="OJ9" s="54">
        <v>0</v>
      </c>
      <c r="OK9" s="54">
        <v>0</v>
      </c>
      <c r="OL9" s="54">
        <v>0</v>
      </c>
      <c r="OM9" s="54">
        <v>0</v>
      </c>
      <c r="ON9" s="54">
        <v>0</v>
      </c>
      <c r="OO9" s="54">
        <v>0</v>
      </c>
      <c r="OP9" s="54">
        <v>0</v>
      </c>
      <c r="OQ9" s="54">
        <v>0</v>
      </c>
      <c r="OR9" s="54">
        <v>0</v>
      </c>
      <c r="OS9" s="54">
        <v>0</v>
      </c>
      <c r="OT9" s="54">
        <v>0</v>
      </c>
      <c r="OU9" s="54">
        <v>0</v>
      </c>
      <c r="OV9" s="54">
        <v>0</v>
      </c>
      <c r="OW9" s="54">
        <v>0</v>
      </c>
      <c r="OX9" s="54">
        <v>0</v>
      </c>
      <c r="OY9" s="54">
        <v>0</v>
      </c>
      <c r="OZ9" s="54">
        <v>0</v>
      </c>
      <c r="PA9" s="54">
        <v>0</v>
      </c>
      <c r="PB9" s="54">
        <v>0</v>
      </c>
      <c r="PC9" s="54">
        <v>0</v>
      </c>
      <c r="PD9" s="54">
        <v>0</v>
      </c>
      <c r="PE9" s="54">
        <v>0</v>
      </c>
      <c r="PF9" s="54">
        <v>0</v>
      </c>
      <c r="PG9" s="54">
        <v>0</v>
      </c>
      <c r="PH9" s="54">
        <v>0</v>
      </c>
      <c r="PI9" s="54">
        <v>0</v>
      </c>
      <c r="PJ9" s="54">
        <v>0</v>
      </c>
      <c r="PK9" s="54">
        <v>0</v>
      </c>
      <c r="PL9" s="54">
        <v>0</v>
      </c>
      <c r="PM9" s="54">
        <v>0</v>
      </c>
      <c r="PN9" s="54">
        <v>0</v>
      </c>
      <c r="PO9" s="54">
        <v>0</v>
      </c>
      <c r="PP9" s="54">
        <v>0</v>
      </c>
      <c r="PQ9" s="54">
        <v>0</v>
      </c>
      <c r="PR9" s="54">
        <v>0</v>
      </c>
      <c r="PS9" s="54">
        <v>0</v>
      </c>
      <c r="PT9" s="54">
        <v>0</v>
      </c>
      <c r="PU9" s="54">
        <v>0</v>
      </c>
      <c r="PV9" s="54">
        <v>0</v>
      </c>
      <c r="PW9" s="54">
        <v>0</v>
      </c>
      <c r="PX9" s="54">
        <v>0</v>
      </c>
      <c r="PY9" s="54">
        <v>0</v>
      </c>
      <c r="PZ9" s="54">
        <v>0</v>
      </c>
      <c r="QA9" s="54">
        <v>0</v>
      </c>
      <c r="QB9" s="54">
        <v>0</v>
      </c>
      <c r="QC9" s="54">
        <v>0</v>
      </c>
      <c r="QD9" s="54">
        <v>0</v>
      </c>
      <c r="QE9" s="54">
        <v>0</v>
      </c>
      <c r="QF9" s="54">
        <v>0</v>
      </c>
      <c r="QG9" s="54">
        <v>0</v>
      </c>
      <c r="QH9" s="54">
        <v>0</v>
      </c>
      <c r="QI9" s="54">
        <v>0</v>
      </c>
      <c r="QJ9" s="54">
        <v>0</v>
      </c>
      <c r="QK9" s="54">
        <v>0</v>
      </c>
      <c r="QL9" s="54">
        <v>0</v>
      </c>
      <c r="QM9" s="54">
        <v>0</v>
      </c>
      <c r="QN9" s="54">
        <v>0</v>
      </c>
      <c r="QO9" s="54">
        <v>0</v>
      </c>
      <c r="QP9" s="54">
        <v>0</v>
      </c>
      <c r="QQ9" s="54">
        <v>0</v>
      </c>
      <c r="QR9" s="54">
        <v>0</v>
      </c>
      <c r="QS9" s="54">
        <v>0</v>
      </c>
      <c r="QT9" s="54">
        <v>0</v>
      </c>
      <c r="QU9" s="54">
        <v>0</v>
      </c>
      <c r="QV9" s="54">
        <v>0</v>
      </c>
      <c r="QW9" s="54">
        <v>0</v>
      </c>
      <c r="QX9" s="54">
        <v>0</v>
      </c>
      <c r="QY9" s="54">
        <v>0</v>
      </c>
      <c r="QZ9" s="54">
        <v>0</v>
      </c>
      <c r="RA9" s="54">
        <v>0</v>
      </c>
      <c r="RB9" s="54">
        <v>0</v>
      </c>
      <c r="RC9" s="54">
        <v>0</v>
      </c>
      <c r="RD9" s="54">
        <v>0</v>
      </c>
      <c r="RE9" s="54">
        <v>0</v>
      </c>
      <c r="RF9" s="54">
        <v>0</v>
      </c>
      <c r="RG9" s="54">
        <v>0</v>
      </c>
      <c r="RH9" s="54">
        <v>0</v>
      </c>
      <c r="RI9" s="54">
        <v>0</v>
      </c>
      <c r="RJ9" s="54">
        <v>0</v>
      </c>
      <c r="RK9" s="54">
        <v>0</v>
      </c>
      <c r="RL9" s="54">
        <v>0</v>
      </c>
      <c r="RM9" s="54">
        <v>0</v>
      </c>
      <c r="RN9" s="54">
        <v>0</v>
      </c>
      <c r="RO9" s="54">
        <v>0</v>
      </c>
      <c r="RP9" s="54">
        <v>0</v>
      </c>
      <c r="RQ9" s="54">
        <v>0</v>
      </c>
      <c r="RR9" s="54">
        <v>0</v>
      </c>
      <c r="RS9" s="54">
        <v>0</v>
      </c>
      <c r="RT9" s="54">
        <v>0</v>
      </c>
      <c r="RU9" s="54">
        <v>0</v>
      </c>
      <c r="RV9" s="54">
        <v>0</v>
      </c>
      <c r="RW9" s="54">
        <v>0</v>
      </c>
      <c r="RX9" s="54">
        <v>0</v>
      </c>
      <c r="RY9" s="54">
        <v>0</v>
      </c>
      <c r="RZ9" s="54">
        <v>0</v>
      </c>
      <c r="SA9" s="54">
        <v>0</v>
      </c>
      <c r="SB9" s="54">
        <v>0</v>
      </c>
      <c r="SC9" s="54">
        <v>0</v>
      </c>
      <c r="SD9" s="54">
        <v>0</v>
      </c>
      <c r="SE9" s="54">
        <v>0</v>
      </c>
      <c r="SF9" s="54">
        <v>0</v>
      </c>
      <c r="SG9" s="54">
        <v>0</v>
      </c>
      <c r="SH9" s="54">
        <v>0</v>
      </c>
      <c r="SI9" s="54">
        <v>0</v>
      </c>
      <c r="SJ9" s="54">
        <v>0</v>
      </c>
      <c r="SK9" s="54">
        <v>0</v>
      </c>
      <c r="SL9" s="54">
        <v>0</v>
      </c>
      <c r="SM9" s="54">
        <v>0</v>
      </c>
      <c r="SN9" s="54">
        <v>0</v>
      </c>
      <c r="SO9" s="54">
        <v>0</v>
      </c>
      <c r="SP9" s="54">
        <v>0</v>
      </c>
      <c r="SQ9" s="54">
        <v>0</v>
      </c>
      <c r="SR9" s="54">
        <v>0</v>
      </c>
      <c r="SS9" s="54">
        <v>0</v>
      </c>
      <c r="ST9" s="54">
        <v>0</v>
      </c>
      <c r="SU9" s="54">
        <v>0</v>
      </c>
      <c r="SV9" s="54">
        <v>0</v>
      </c>
      <c r="SW9" s="54">
        <v>0</v>
      </c>
      <c r="SX9" s="54">
        <v>0</v>
      </c>
      <c r="SY9" s="54">
        <v>0</v>
      </c>
      <c r="SZ9" s="54">
        <v>0</v>
      </c>
      <c r="TA9" s="54">
        <v>0</v>
      </c>
      <c r="TB9" s="54">
        <v>0</v>
      </c>
      <c r="TC9" s="54">
        <v>0</v>
      </c>
      <c r="TD9" s="54">
        <v>0</v>
      </c>
      <c r="TE9" s="54">
        <v>0</v>
      </c>
      <c r="TF9" s="54">
        <v>0</v>
      </c>
      <c r="TG9" s="54">
        <v>0</v>
      </c>
      <c r="TH9" s="54">
        <v>0</v>
      </c>
      <c r="TI9" s="54">
        <v>0</v>
      </c>
      <c r="TJ9" s="54">
        <v>0</v>
      </c>
      <c r="TK9" s="54">
        <v>0</v>
      </c>
      <c r="TL9" s="54">
        <v>0</v>
      </c>
      <c r="TM9" s="54">
        <v>0</v>
      </c>
      <c r="TN9" s="54">
        <v>0</v>
      </c>
      <c r="TO9" s="54">
        <v>0</v>
      </c>
      <c r="TP9" s="54">
        <v>0</v>
      </c>
      <c r="TQ9" s="54">
        <v>0</v>
      </c>
      <c r="TR9" s="54">
        <v>0</v>
      </c>
      <c r="TS9" s="54">
        <v>0</v>
      </c>
      <c r="TT9" s="54">
        <v>0</v>
      </c>
      <c r="TU9" s="54">
        <v>0</v>
      </c>
      <c r="TV9" s="54">
        <v>0</v>
      </c>
      <c r="TW9" s="54">
        <v>0</v>
      </c>
      <c r="TX9" s="54">
        <v>0</v>
      </c>
      <c r="TY9" s="54">
        <v>0</v>
      </c>
      <c r="TZ9" s="54">
        <v>0</v>
      </c>
      <c r="UA9" s="54">
        <v>0</v>
      </c>
      <c r="UB9" s="54">
        <v>0</v>
      </c>
      <c r="UC9" s="54">
        <v>0</v>
      </c>
      <c r="UD9" s="54">
        <v>0</v>
      </c>
      <c r="UE9" s="54">
        <v>0</v>
      </c>
      <c r="UF9" s="54">
        <v>0</v>
      </c>
      <c r="UG9" s="54">
        <v>0</v>
      </c>
      <c r="UH9" s="54">
        <v>0</v>
      </c>
      <c r="UI9" s="54">
        <v>0</v>
      </c>
      <c r="UJ9" s="54">
        <v>0</v>
      </c>
      <c r="UK9" s="54">
        <v>0</v>
      </c>
      <c r="UL9" s="54">
        <v>0</v>
      </c>
      <c r="UM9" s="54">
        <v>0</v>
      </c>
      <c r="UN9" s="54">
        <v>0</v>
      </c>
      <c r="UO9" s="54">
        <v>0</v>
      </c>
      <c r="UP9" s="54">
        <v>0</v>
      </c>
      <c r="UQ9" s="54">
        <v>0</v>
      </c>
      <c r="UR9" s="54">
        <v>0</v>
      </c>
      <c r="US9" s="54">
        <v>0</v>
      </c>
      <c r="UT9" s="54">
        <v>0</v>
      </c>
      <c r="UU9" s="54">
        <v>0</v>
      </c>
      <c r="UV9" s="54">
        <v>0</v>
      </c>
      <c r="UW9" s="54">
        <v>0</v>
      </c>
      <c r="UX9" s="54">
        <v>0</v>
      </c>
      <c r="UY9" s="54">
        <v>0</v>
      </c>
      <c r="UZ9" s="54">
        <v>0</v>
      </c>
      <c r="VA9" s="54">
        <v>0</v>
      </c>
      <c r="VB9" s="54">
        <v>0</v>
      </c>
      <c r="VC9" s="54">
        <v>0</v>
      </c>
      <c r="VD9" s="54">
        <v>0</v>
      </c>
      <c r="VE9" s="54">
        <v>0</v>
      </c>
      <c r="VF9" s="54">
        <v>0</v>
      </c>
      <c r="VG9" s="54">
        <v>0</v>
      </c>
      <c r="VH9" s="54">
        <v>0</v>
      </c>
      <c r="VI9" s="54">
        <v>0</v>
      </c>
      <c r="VJ9" s="54">
        <v>0</v>
      </c>
      <c r="VK9" s="54">
        <v>0</v>
      </c>
      <c r="VL9" s="54">
        <v>0</v>
      </c>
      <c r="VM9" s="54">
        <v>0</v>
      </c>
      <c r="VN9" s="54">
        <v>0</v>
      </c>
      <c r="VO9" s="54">
        <v>0</v>
      </c>
      <c r="VP9" s="54">
        <v>0</v>
      </c>
      <c r="VQ9" s="54">
        <v>0</v>
      </c>
      <c r="VR9" s="54">
        <v>0</v>
      </c>
      <c r="VS9" s="54">
        <v>0</v>
      </c>
      <c r="VT9" s="54">
        <v>0</v>
      </c>
      <c r="VU9" s="54">
        <v>0</v>
      </c>
      <c r="VV9" s="54">
        <v>0</v>
      </c>
      <c r="VW9" s="54">
        <v>0</v>
      </c>
      <c r="VX9" s="54">
        <v>0</v>
      </c>
      <c r="VY9" s="54">
        <v>0</v>
      </c>
      <c r="VZ9" s="54">
        <v>0</v>
      </c>
      <c r="WA9" s="54">
        <v>0</v>
      </c>
      <c r="WB9" s="54">
        <v>0</v>
      </c>
      <c r="WC9" s="54">
        <v>0</v>
      </c>
      <c r="WD9" s="54">
        <v>0</v>
      </c>
      <c r="WE9" s="54">
        <v>0</v>
      </c>
      <c r="WF9" s="54">
        <v>0</v>
      </c>
      <c r="WG9" s="49"/>
    </row>
    <row r="10" spans="1:605" s="52" customFormat="1" x14ac:dyDescent="0.3">
      <c r="A10" s="53"/>
      <c r="B10" s="41" t="s">
        <v>28</v>
      </c>
      <c r="C10" s="47">
        <f t="shared" si="0"/>
        <v>3344416.7576729786</v>
      </c>
      <c r="D10" s="54">
        <v>0</v>
      </c>
      <c r="E10" s="54">
        <v>0</v>
      </c>
      <c r="F10" s="54">
        <v>0</v>
      </c>
      <c r="G10" s="54">
        <v>304135.51419905573</v>
      </c>
      <c r="H10" s="54">
        <v>285853.06586024881</v>
      </c>
      <c r="I10" s="54">
        <v>265895.71494404</v>
      </c>
      <c r="J10" s="54">
        <v>244315.29864710808</v>
      </c>
      <c r="K10" s="54">
        <v>221167.89618318138</v>
      </c>
      <c r="L10" s="54">
        <v>228159.39277048345</v>
      </c>
      <c r="M10" s="54">
        <v>244486.63657712852</v>
      </c>
      <c r="N10" s="54">
        <v>225501.10366993409</v>
      </c>
      <c r="O10" s="54">
        <v>206731.10708085267</v>
      </c>
      <c r="P10" s="54">
        <v>188188.49023906578</v>
      </c>
      <c r="Q10" s="54">
        <v>169822.65244259953</v>
      </c>
      <c r="R10" s="54">
        <v>151585.07909858823</v>
      </c>
      <c r="S10" s="54">
        <v>133429.83429494311</v>
      </c>
      <c r="T10" s="54">
        <v>115313.34175827703</v>
      </c>
      <c r="U10" s="54">
        <v>97206.489374806479</v>
      </c>
      <c r="V10" s="54">
        <v>79100.513218512599</v>
      </c>
      <c r="W10" s="54">
        <v>61247.278956464092</v>
      </c>
      <c r="X10" s="54">
        <v>45194.550647677941</v>
      </c>
      <c r="Y10" s="54">
        <v>31560.157910676844</v>
      </c>
      <c r="Z10" s="54">
        <v>20417.626554621955</v>
      </c>
      <c r="AA10" s="54">
        <v>11924.494101921766</v>
      </c>
      <c r="AB10" s="54">
        <v>6352.9962235561679</v>
      </c>
      <c r="AC10" s="54">
        <v>3627.4751179211421</v>
      </c>
      <c r="AD10" s="54">
        <v>2019.5709545838467</v>
      </c>
      <c r="AE10" s="54">
        <v>891.26067112042529</v>
      </c>
      <c r="AF10" s="54">
        <v>256.79577009239785</v>
      </c>
      <c r="AG10" s="54">
        <v>32.420405535425175</v>
      </c>
      <c r="AH10" s="54">
        <v>-1.0776691124914383E-9</v>
      </c>
      <c r="AI10" s="54">
        <v>-1.0815120895307513E-9</v>
      </c>
      <c r="AJ10" s="54">
        <v>-1.0853550665700638E-9</v>
      </c>
      <c r="AK10" s="54">
        <v>-1.0891980436093768E-9</v>
      </c>
      <c r="AL10" s="54">
        <v>-1.0930410206486893E-9</v>
      </c>
      <c r="AM10" s="54">
        <v>-1.0968839976880021E-9</v>
      </c>
      <c r="AN10" s="54">
        <v>-1.100726974727315E-9</v>
      </c>
      <c r="AO10" s="54">
        <v>-1.1045699517666279E-9</v>
      </c>
      <c r="AP10" s="54">
        <v>-1.1084129288059405E-9</v>
      </c>
      <c r="AQ10" s="54">
        <v>-1.1122559058452534E-9</v>
      </c>
      <c r="AR10" s="54">
        <v>-1.116098882884566E-9</v>
      </c>
      <c r="AS10" s="54">
        <v>-1.1199418599238789E-9</v>
      </c>
      <c r="AT10" s="54">
        <v>-1.1237848369631915E-9</v>
      </c>
      <c r="AU10" s="54">
        <v>-1.1276278140025044E-9</v>
      </c>
      <c r="AV10" s="54">
        <v>-1.1314707910418171E-9</v>
      </c>
      <c r="AW10" s="54">
        <v>-1.1353137680811299E-9</v>
      </c>
      <c r="AX10" s="54">
        <v>-1.1391567451204428E-9</v>
      </c>
      <c r="AY10" s="54">
        <v>-1.1429997221597554E-9</v>
      </c>
      <c r="AZ10" s="54">
        <v>-1.1468426991990683E-9</v>
      </c>
      <c r="BA10" s="54">
        <v>-1.1506856762383809E-9</v>
      </c>
      <c r="BB10" s="54">
        <v>-1.1545286532776938E-9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54">
        <v>0</v>
      </c>
      <c r="CX10" s="54">
        <v>0</v>
      </c>
      <c r="CY10" s="54">
        <v>0</v>
      </c>
      <c r="CZ10" s="54">
        <v>0</v>
      </c>
      <c r="DA10" s="54">
        <v>0</v>
      </c>
      <c r="DB10" s="54">
        <v>0</v>
      </c>
      <c r="DC10" s="54">
        <v>0</v>
      </c>
      <c r="DD10" s="54">
        <v>0</v>
      </c>
      <c r="DE10" s="54">
        <v>0</v>
      </c>
      <c r="DF10" s="54">
        <v>0</v>
      </c>
      <c r="DG10" s="54">
        <v>0</v>
      </c>
      <c r="DH10" s="54">
        <v>0</v>
      </c>
      <c r="DI10" s="54">
        <v>0</v>
      </c>
      <c r="DJ10" s="54">
        <v>0</v>
      </c>
      <c r="DK10" s="54">
        <v>0</v>
      </c>
      <c r="DL10" s="54">
        <v>0</v>
      </c>
      <c r="DM10" s="54">
        <v>0</v>
      </c>
      <c r="DN10" s="54">
        <v>0</v>
      </c>
      <c r="DO10" s="54">
        <v>0</v>
      </c>
      <c r="DP10" s="54">
        <v>0</v>
      </c>
      <c r="DQ10" s="54">
        <v>0</v>
      </c>
      <c r="DR10" s="54">
        <v>0</v>
      </c>
      <c r="DS10" s="54">
        <v>0</v>
      </c>
      <c r="DT10" s="54">
        <v>0</v>
      </c>
      <c r="DU10" s="54">
        <v>0</v>
      </c>
      <c r="DV10" s="54">
        <v>0</v>
      </c>
      <c r="DW10" s="54">
        <v>0</v>
      </c>
      <c r="DX10" s="54">
        <v>0</v>
      </c>
      <c r="DY10" s="54">
        <v>0</v>
      </c>
      <c r="DZ10" s="54">
        <v>0</v>
      </c>
      <c r="EA10" s="54">
        <v>0</v>
      </c>
      <c r="EB10" s="54">
        <v>0</v>
      </c>
      <c r="EC10" s="54">
        <v>0</v>
      </c>
      <c r="ED10" s="54">
        <v>0</v>
      </c>
      <c r="EE10" s="54">
        <v>0</v>
      </c>
      <c r="EF10" s="54">
        <v>0</v>
      </c>
      <c r="EG10" s="54">
        <v>0</v>
      </c>
      <c r="EH10" s="54">
        <v>0</v>
      </c>
      <c r="EI10" s="54">
        <v>0</v>
      </c>
      <c r="EJ10" s="54">
        <v>0</v>
      </c>
      <c r="EK10" s="54">
        <v>0</v>
      </c>
      <c r="EL10" s="54">
        <v>0</v>
      </c>
      <c r="EM10" s="54">
        <v>0</v>
      </c>
      <c r="EN10" s="54">
        <v>0</v>
      </c>
      <c r="EO10" s="54">
        <v>0</v>
      </c>
      <c r="EP10" s="54">
        <v>0</v>
      </c>
      <c r="EQ10" s="54">
        <v>0</v>
      </c>
      <c r="ER10" s="54">
        <v>0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4">
        <v>0</v>
      </c>
      <c r="EZ10" s="54">
        <v>0</v>
      </c>
      <c r="FA10" s="54">
        <v>0</v>
      </c>
      <c r="FB10" s="54">
        <v>0</v>
      </c>
      <c r="FC10" s="54">
        <v>0</v>
      </c>
      <c r="FD10" s="54">
        <v>0</v>
      </c>
      <c r="FE10" s="54">
        <v>0</v>
      </c>
      <c r="FF10" s="54">
        <v>0</v>
      </c>
      <c r="FG10" s="54">
        <v>0</v>
      </c>
      <c r="FH10" s="54">
        <v>0</v>
      </c>
      <c r="FI10" s="54">
        <v>0</v>
      </c>
      <c r="FJ10" s="54">
        <v>0</v>
      </c>
      <c r="FK10" s="54">
        <v>0</v>
      </c>
      <c r="FL10" s="54">
        <v>0</v>
      </c>
      <c r="FM10" s="54">
        <v>0</v>
      </c>
      <c r="FN10" s="54">
        <v>0</v>
      </c>
      <c r="FO10" s="54">
        <v>0</v>
      </c>
      <c r="FP10" s="54">
        <v>0</v>
      </c>
      <c r="FQ10" s="54">
        <v>0</v>
      </c>
      <c r="FR10" s="54">
        <v>0</v>
      </c>
      <c r="FS10" s="54">
        <v>0</v>
      </c>
      <c r="FT10" s="54">
        <v>0</v>
      </c>
      <c r="FU10" s="54">
        <v>0</v>
      </c>
      <c r="FV10" s="54">
        <v>0</v>
      </c>
      <c r="FW10" s="54">
        <v>0</v>
      </c>
      <c r="FX10" s="54">
        <v>0</v>
      </c>
      <c r="FY10" s="54">
        <v>0</v>
      </c>
      <c r="FZ10" s="54">
        <v>0</v>
      </c>
      <c r="GA10" s="54">
        <v>0</v>
      </c>
      <c r="GB10" s="54">
        <v>0</v>
      </c>
      <c r="GC10" s="54">
        <v>0</v>
      </c>
      <c r="GD10" s="54">
        <v>0</v>
      </c>
      <c r="GE10" s="54">
        <v>0</v>
      </c>
      <c r="GF10" s="54">
        <v>0</v>
      </c>
      <c r="GG10" s="54">
        <v>0</v>
      </c>
      <c r="GH10" s="54">
        <v>0</v>
      </c>
      <c r="GI10" s="54">
        <v>0</v>
      </c>
      <c r="GJ10" s="54">
        <v>0</v>
      </c>
      <c r="GK10" s="54">
        <v>0</v>
      </c>
      <c r="GL10" s="54">
        <v>0</v>
      </c>
      <c r="GM10" s="54">
        <v>0</v>
      </c>
      <c r="GN10" s="54">
        <v>0</v>
      </c>
      <c r="GO10" s="54">
        <v>0</v>
      </c>
      <c r="GP10" s="54">
        <v>0</v>
      </c>
      <c r="GQ10" s="54">
        <v>0</v>
      </c>
      <c r="GR10" s="54">
        <v>0</v>
      </c>
      <c r="GS10" s="54">
        <v>0</v>
      </c>
      <c r="GT10" s="54">
        <v>0</v>
      </c>
      <c r="GU10" s="54">
        <v>0</v>
      </c>
      <c r="GV10" s="54">
        <v>0</v>
      </c>
      <c r="GW10" s="54">
        <v>0</v>
      </c>
      <c r="GX10" s="54">
        <v>0</v>
      </c>
      <c r="GY10" s="54">
        <v>0</v>
      </c>
      <c r="GZ10" s="54">
        <v>0</v>
      </c>
      <c r="HA10" s="54">
        <v>0</v>
      </c>
      <c r="HB10" s="54">
        <v>0</v>
      </c>
      <c r="HC10" s="54">
        <v>0</v>
      </c>
      <c r="HD10" s="54">
        <v>0</v>
      </c>
      <c r="HE10" s="54">
        <v>0</v>
      </c>
      <c r="HF10" s="54">
        <v>0</v>
      </c>
      <c r="HG10" s="54">
        <v>0</v>
      </c>
      <c r="HH10" s="54">
        <v>0</v>
      </c>
      <c r="HI10" s="54">
        <v>0</v>
      </c>
      <c r="HJ10" s="54">
        <v>0</v>
      </c>
      <c r="HK10" s="54">
        <v>0</v>
      </c>
      <c r="HL10" s="54">
        <v>0</v>
      </c>
      <c r="HM10" s="54">
        <v>0</v>
      </c>
      <c r="HN10" s="54">
        <v>0</v>
      </c>
      <c r="HO10" s="54">
        <v>0</v>
      </c>
      <c r="HP10" s="54">
        <v>0</v>
      </c>
      <c r="HQ10" s="54">
        <v>0</v>
      </c>
      <c r="HR10" s="54">
        <v>0</v>
      </c>
      <c r="HS10" s="54">
        <v>0</v>
      </c>
      <c r="HT10" s="54">
        <v>0</v>
      </c>
      <c r="HU10" s="54">
        <v>0</v>
      </c>
      <c r="HV10" s="54">
        <v>0</v>
      </c>
      <c r="HW10" s="54">
        <v>0</v>
      </c>
      <c r="HX10" s="54">
        <v>0</v>
      </c>
      <c r="HY10" s="54">
        <v>0</v>
      </c>
      <c r="HZ10" s="54">
        <v>0</v>
      </c>
      <c r="IA10" s="54">
        <v>0</v>
      </c>
      <c r="IB10" s="54">
        <v>0</v>
      </c>
      <c r="IC10" s="54">
        <v>0</v>
      </c>
      <c r="ID10" s="54">
        <v>0</v>
      </c>
      <c r="IE10" s="54">
        <v>0</v>
      </c>
      <c r="IF10" s="54">
        <v>0</v>
      </c>
      <c r="IG10" s="54">
        <v>0</v>
      </c>
      <c r="IH10" s="54">
        <v>0</v>
      </c>
      <c r="II10" s="54">
        <v>0</v>
      </c>
      <c r="IJ10" s="54">
        <v>0</v>
      </c>
      <c r="IK10" s="54">
        <v>0</v>
      </c>
      <c r="IL10" s="54">
        <v>0</v>
      </c>
      <c r="IM10" s="54">
        <v>0</v>
      </c>
      <c r="IN10" s="54">
        <v>0</v>
      </c>
      <c r="IO10" s="54">
        <v>0</v>
      </c>
      <c r="IP10" s="54">
        <v>0</v>
      </c>
      <c r="IQ10" s="54">
        <v>0</v>
      </c>
      <c r="IR10" s="54">
        <v>0</v>
      </c>
      <c r="IS10" s="54">
        <v>0</v>
      </c>
      <c r="IT10" s="54">
        <v>0</v>
      </c>
      <c r="IU10" s="54">
        <v>0</v>
      </c>
      <c r="IV10" s="54">
        <v>0</v>
      </c>
      <c r="IW10" s="54">
        <v>0</v>
      </c>
      <c r="IX10" s="54">
        <v>0</v>
      </c>
      <c r="IY10" s="54">
        <v>0</v>
      </c>
      <c r="IZ10" s="54">
        <v>0</v>
      </c>
      <c r="JA10" s="54">
        <v>0</v>
      </c>
      <c r="JB10" s="54">
        <v>0</v>
      </c>
      <c r="JC10" s="54">
        <v>0</v>
      </c>
      <c r="JD10" s="54">
        <v>0</v>
      </c>
      <c r="JE10" s="54">
        <v>0</v>
      </c>
      <c r="JF10" s="54">
        <v>0</v>
      </c>
      <c r="JG10" s="54">
        <v>0</v>
      </c>
      <c r="JH10" s="54">
        <v>0</v>
      </c>
      <c r="JI10" s="54">
        <v>0</v>
      </c>
      <c r="JJ10" s="54">
        <v>0</v>
      </c>
      <c r="JK10" s="54">
        <v>0</v>
      </c>
      <c r="JL10" s="54">
        <v>0</v>
      </c>
      <c r="JM10" s="54">
        <v>0</v>
      </c>
      <c r="JN10" s="54">
        <v>0</v>
      </c>
      <c r="JO10" s="54">
        <v>0</v>
      </c>
      <c r="JP10" s="54">
        <v>0</v>
      </c>
      <c r="JQ10" s="54">
        <v>0</v>
      </c>
      <c r="JR10" s="54">
        <v>0</v>
      </c>
      <c r="JS10" s="54">
        <v>0</v>
      </c>
      <c r="JT10" s="54">
        <v>0</v>
      </c>
      <c r="JU10" s="54">
        <v>0</v>
      </c>
      <c r="JV10" s="54">
        <v>0</v>
      </c>
      <c r="JW10" s="54">
        <v>0</v>
      </c>
      <c r="JX10" s="54">
        <v>0</v>
      </c>
      <c r="JY10" s="54">
        <v>0</v>
      </c>
      <c r="JZ10" s="54">
        <v>0</v>
      </c>
      <c r="KA10" s="54">
        <v>0</v>
      </c>
      <c r="KB10" s="54">
        <v>0</v>
      </c>
      <c r="KC10" s="54">
        <v>0</v>
      </c>
      <c r="KD10" s="54">
        <v>0</v>
      </c>
      <c r="KE10" s="54">
        <v>0</v>
      </c>
      <c r="KF10" s="54">
        <v>0</v>
      </c>
      <c r="KG10" s="54">
        <v>0</v>
      </c>
      <c r="KH10" s="54">
        <v>0</v>
      </c>
      <c r="KI10" s="54">
        <v>0</v>
      </c>
      <c r="KJ10" s="54">
        <v>0</v>
      </c>
      <c r="KK10" s="54">
        <v>0</v>
      </c>
      <c r="KL10" s="54">
        <v>0</v>
      </c>
      <c r="KM10" s="54">
        <v>0</v>
      </c>
      <c r="KN10" s="54">
        <v>0</v>
      </c>
      <c r="KO10" s="54">
        <v>0</v>
      </c>
      <c r="KP10" s="54">
        <v>0</v>
      </c>
      <c r="KQ10" s="54">
        <v>0</v>
      </c>
      <c r="KR10" s="54">
        <v>0</v>
      </c>
      <c r="KS10" s="54">
        <v>0</v>
      </c>
      <c r="KT10" s="54">
        <v>0</v>
      </c>
      <c r="KU10" s="54">
        <v>0</v>
      </c>
      <c r="KV10" s="54">
        <v>0</v>
      </c>
      <c r="KW10" s="54">
        <v>0</v>
      </c>
      <c r="KX10" s="54">
        <v>0</v>
      </c>
      <c r="KY10" s="54">
        <v>0</v>
      </c>
      <c r="KZ10" s="54">
        <v>0</v>
      </c>
      <c r="LA10" s="54">
        <v>0</v>
      </c>
      <c r="LB10" s="54">
        <v>0</v>
      </c>
      <c r="LC10" s="54">
        <v>0</v>
      </c>
      <c r="LD10" s="54">
        <v>0</v>
      </c>
      <c r="LE10" s="54">
        <v>0</v>
      </c>
      <c r="LF10" s="54">
        <v>0</v>
      </c>
      <c r="LG10" s="54">
        <v>0</v>
      </c>
      <c r="LH10" s="54">
        <v>0</v>
      </c>
      <c r="LI10" s="54">
        <v>0</v>
      </c>
      <c r="LJ10" s="54">
        <v>0</v>
      </c>
      <c r="LK10" s="54">
        <v>0</v>
      </c>
      <c r="LL10" s="54">
        <v>0</v>
      </c>
      <c r="LM10" s="54">
        <v>0</v>
      </c>
      <c r="LN10" s="54">
        <v>0</v>
      </c>
      <c r="LO10" s="54">
        <v>0</v>
      </c>
      <c r="LP10" s="54">
        <v>0</v>
      </c>
      <c r="LQ10" s="54">
        <v>0</v>
      </c>
      <c r="LR10" s="54">
        <v>0</v>
      </c>
      <c r="LS10" s="54">
        <v>0</v>
      </c>
      <c r="LT10" s="54">
        <v>0</v>
      </c>
      <c r="LU10" s="54">
        <v>0</v>
      </c>
      <c r="LV10" s="54">
        <v>0</v>
      </c>
      <c r="LW10" s="54">
        <v>0</v>
      </c>
      <c r="LX10" s="54">
        <v>0</v>
      </c>
      <c r="LY10" s="54">
        <v>0</v>
      </c>
      <c r="LZ10" s="54">
        <v>0</v>
      </c>
      <c r="MA10" s="54">
        <v>0</v>
      </c>
      <c r="MB10" s="54">
        <v>0</v>
      </c>
      <c r="MC10" s="54">
        <v>0</v>
      </c>
      <c r="MD10" s="54">
        <v>0</v>
      </c>
      <c r="ME10" s="54">
        <v>0</v>
      </c>
      <c r="MF10" s="54">
        <v>0</v>
      </c>
      <c r="MG10" s="54">
        <v>0</v>
      </c>
      <c r="MH10" s="54">
        <v>0</v>
      </c>
      <c r="MI10" s="54">
        <v>0</v>
      </c>
      <c r="MJ10" s="54">
        <v>0</v>
      </c>
      <c r="MK10" s="54">
        <v>0</v>
      </c>
      <c r="ML10" s="54">
        <v>0</v>
      </c>
      <c r="MM10" s="54">
        <v>0</v>
      </c>
      <c r="MN10" s="54">
        <v>0</v>
      </c>
      <c r="MO10" s="54">
        <v>0</v>
      </c>
      <c r="MP10" s="54">
        <v>0</v>
      </c>
      <c r="MQ10" s="54">
        <v>0</v>
      </c>
      <c r="MR10" s="54">
        <v>0</v>
      </c>
      <c r="MS10" s="54">
        <v>0</v>
      </c>
      <c r="MT10" s="54">
        <v>0</v>
      </c>
      <c r="MU10" s="54">
        <v>0</v>
      </c>
      <c r="MV10" s="54">
        <v>0</v>
      </c>
      <c r="MW10" s="54">
        <v>0</v>
      </c>
      <c r="MX10" s="54">
        <v>0</v>
      </c>
      <c r="MY10" s="54">
        <v>0</v>
      </c>
      <c r="MZ10" s="54">
        <v>0</v>
      </c>
      <c r="NA10" s="54">
        <v>0</v>
      </c>
      <c r="NB10" s="54">
        <v>0</v>
      </c>
      <c r="NC10" s="54">
        <v>0</v>
      </c>
      <c r="ND10" s="54">
        <v>0</v>
      </c>
      <c r="NE10" s="54">
        <v>0</v>
      </c>
      <c r="NF10" s="54">
        <v>0</v>
      </c>
      <c r="NG10" s="54">
        <v>0</v>
      </c>
      <c r="NH10" s="54">
        <v>0</v>
      </c>
      <c r="NI10" s="54">
        <v>0</v>
      </c>
      <c r="NJ10" s="54">
        <v>0</v>
      </c>
      <c r="NK10" s="54">
        <v>0</v>
      </c>
      <c r="NL10" s="54">
        <v>0</v>
      </c>
      <c r="NM10" s="54">
        <v>0</v>
      </c>
      <c r="NN10" s="54">
        <v>0</v>
      </c>
      <c r="NO10" s="54">
        <v>0</v>
      </c>
      <c r="NP10" s="54">
        <v>0</v>
      </c>
      <c r="NQ10" s="54">
        <v>0</v>
      </c>
      <c r="NR10" s="54">
        <v>0</v>
      </c>
      <c r="NS10" s="54">
        <v>0</v>
      </c>
      <c r="NT10" s="54">
        <v>0</v>
      </c>
      <c r="NU10" s="54">
        <v>0</v>
      </c>
      <c r="NV10" s="54">
        <v>0</v>
      </c>
      <c r="NW10" s="54">
        <v>0</v>
      </c>
      <c r="NX10" s="54">
        <v>0</v>
      </c>
      <c r="NY10" s="54">
        <v>0</v>
      </c>
      <c r="NZ10" s="54">
        <v>0</v>
      </c>
      <c r="OA10" s="54">
        <v>0</v>
      </c>
      <c r="OB10" s="54">
        <v>0</v>
      </c>
      <c r="OC10" s="54">
        <v>0</v>
      </c>
      <c r="OD10" s="54">
        <v>0</v>
      </c>
      <c r="OE10" s="54">
        <v>0</v>
      </c>
      <c r="OF10" s="54">
        <v>0</v>
      </c>
      <c r="OG10" s="54">
        <v>0</v>
      </c>
      <c r="OH10" s="54">
        <v>0</v>
      </c>
      <c r="OI10" s="54">
        <v>0</v>
      </c>
      <c r="OJ10" s="54">
        <v>0</v>
      </c>
      <c r="OK10" s="54">
        <v>0</v>
      </c>
      <c r="OL10" s="54">
        <v>0</v>
      </c>
      <c r="OM10" s="54">
        <v>0</v>
      </c>
      <c r="ON10" s="54">
        <v>0</v>
      </c>
      <c r="OO10" s="54">
        <v>0</v>
      </c>
      <c r="OP10" s="54">
        <v>0</v>
      </c>
      <c r="OQ10" s="54">
        <v>0</v>
      </c>
      <c r="OR10" s="54">
        <v>0</v>
      </c>
      <c r="OS10" s="54">
        <v>0</v>
      </c>
      <c r="OT10" s="54">
        <v>0</v>
      </c>
      <c r="OU10" s="54">
        <v>0</v>
      </c>
      <c r="OV10" s="54">
        <v>0</v>
      </c>
      <c r="OW10" s="54">
        <v>0</v>
      </c>
      <c r="OX10" s="54">
        <v>0</v>
      </c>
      <c r="OY10" s="54">
        <v>0</v>
      </c>
      <c r="OZ10" s="54">
        <v>0</v>
      </c>
      <c r="PA10" s="54">
        <v>0</v>
      </c>
      <c r="PB10" s="54">
        <v>0</v>
      </c>
      <c r="PC10" s="54">
        <v>0</v>
      </c>
      <c r="PD10" s="54">
        <v>0</v>
      </c>
      <c r="PE10" s="54">
        <v>0</v>
      </c>
      <c r="PF10" s="54">
        <v>0</v>
      </c>
      <c r="PG10" s="54">
        <v>0</v>
      </c>
      <c r="PH10" s="54">
        <v>0</v>
      </c>
      <c r="PI10" s="54">
        <v>0</v>
      </c>
      <c r="PJ10" s="54">
        <v>0</v>
      </c>
      <c r="PK10" s="54">
        <v>0</v>
      </c>
      <c r="PL10" s="54">
        <v>0</v>
      </c>
      <c r="PM10" s="54">
        <v>0</v>
      </c>
      <c r="PN10" s="54">
        <v>0</v>
      </c>
      <c r="PO10" s="54">
        <v>0</v>
      </c>
      <c r="PP10" s="54">
        <v>0</v>
      </c>
      <c r="PQ10" s="54">
        <v>0</v>
      </c>
      <c r="PR10" s="54">
        <v>0</v>
      </c>
      <c r="PS10" s="54">
        <v>0</v>
      </c>
      <c r="PT10" s="54">
        <v>0</v>
      </c>
      <c r="PU10" s="54">
        <v>0</v>
      </c>
      <c r="PV10" s="54">
        <v>0</v>
      </c>
      <c r="PW10" s="54">
        <v>0</v>
      </c>
      <c r="PX10" s="54">
        <v>0</v>
      </c>
      <c r="PY10" s="54">
        <v>0</v>
      </c>
      <c r="PZ10" s="54">
        <v>0</v>
      </c>
      <c r="QA10" s="54">
        <v>0</v>
      </c>
      <c r="QB10" s="54">
        <v>0</v>
      </c>
      <c r="QC10" s="54">
        <v>0</v>
      </c>
      <c r="QD10" s="54">
        <v>0</v>
      </c>
      <c r="QE10" s="54">
        <v>0</v>
      </c>
      <c r="QF10" s="54">
        <v>0</v>
      </c>
      <c r="QG10" s="54">
        <v>0</v>
      </c>
      <c r="QH10" s="54">
        <v>0</v>
      </c>
      <c r="QI10" s="54">
        <v>0</v>
      </c>
      <c r="QJ10" s="54">
        <v>0</v>
      </c>
      <c r="QK10" s="54">
        <v>0</v>
      </c>
      <c r="QL10" s="54">
        <v>0</v>
      </c>
      <c r="QM10" s="54">
        <v>0</v>
      </c>
      <c r="QN10" s="54">
        <v>0</v>
      </c>
      <c r="QO10" s="54">
        <v>0</v>
      </c>
      <c r="QP10" s="54">
        <v>0</v>
      </c>
      <c r="QQ10" s="54">
        <v>0</v>
      </c>
      <c r="QR10" s="54">
        <v>0</v>
      </c>
      <c r="QS10" s="54">
        <v>0</v>
      </c>
      <c r="QT10" s="54">
        <v>0</v>
      </c>
      <c r="QU10" s="54">
        <v>0</v>
      </c>
      <c r="QV10" s="54">
        <v>0</v>
      </c>
      <c r="QW10" s="54">
        <v>0</v>
      </c>
      <c r="QX10" s="54">
        <v>0</v>
      </c>
      <c r="QY10" s="54">
        <v>0</v>
      </c>
      <c r="QZ10" s="54">
        <v>0</v>
      </c>
      <c r="RA10" s="54">
        <v>0</v>
      </c>
      <c r="RB10" s="54">
        <v>0</v>
      </c>
      <c r="RC10" s="54">
        <v>0</v>
      </c>
      <c r="RD10" s="54">
        <v>0</v>
      </c>
      <c r="RE10" s="54">
        <v>0</v>
      </c>
      <c r="RF10" s="54">
        <v>0</v>
      </c>
      <c r="RG10" s="54">
        <v>0</v>
      </c>
      <c r="RH10" s="54">
        <v>0</v>
      </c>
      <c r="RI10" s="54">
        <v>0</v>
      </c>
      <c r="RJ10" s="54">
        <v>0</v>
      </c>
      <c r="RK10" s="54">
        <v>0</v>
      </c>
      <c r="RL10" s="54">
        <v>0</v>
      </c>
      <c r="RM10" s="54">
        <v>0</v>
      </c>
      <c r="RN10" s="54">
        <v>0</v>
      </c>
      <c r="RO10" s="54">
        <v>0</v>
      </c>
      <c r="RP10" s="54">
        <v>0</v>
      </c>
      <c r="RQ10" s="54">
        <v>0</v>
      </c>
      <c r="RR10" s="54">
        <v>0</v>
      </c>
      <c r="RS10" s="54">
        <v>0</v>
      </c>
      <c r="RT10" s="54">
        <v>0</v>
      </c>
      <c r="RU10" s="54">
        <v>0</v>
      </c>
      <c r="RV10" s="54">
        <v>0</v>
      </c>
      <c r="RW10" s="54">
        <v>0</v>
      </c>
      <c r="RX10" s="54">
        <v>0</v>
      </c>
      <c r="RY10" s="54">
        <v>0</v>
      </c>
      <c r="RZ10" s="54">
        <v>0</v>
      </c>
      <c r="SA10" s="54">
        <v>0</v>
      </c>
      <c r="SB10" s="54">
        <v>0</v>
      </c>
      <c r="SC10" s="54">
        <v>0</v>
      </c>
      <c r="SD10" s="54">
        <v>0</v>
      </c>
      <c r="SE10" s="54">
        <v>0</v>
      </c>
      <c r="SF10" s="54">
        <v>0</v>
      </c>
      <c r="SG10" s="54">
        <v>0</v>
      </c>
      <c r="SH10" s="54">
        <v>0</v>
      </c>
      <c r="SI10" s="54">
        <v>0</v>
      </c>
      <c r="SJ10" s="54">
        <v>0</v>
      </c>
      <c r="SK10" s="54">
        <v>0</v>
      </c>
      <c r="SL10" s="54">
        <v>0</v>
      </c>
      <c r="SM10" s="54">
        <v>0</v>
      </c>
      <c r="SN10" s="54">
        <v>0</v>
      </c>
      <c r="SO10" s="54">
        <v>0</v>
      </c>
      <c r="SP10" s="54">
        <v>0</v>
      </c>
      <c r="SQ10" s="54">
        <v>0</v>
      </c>
      <c r="SR10" s="54">
        <v>0</v>
      </c>
      <c r="SS10" s="54">
        <v>0</v>
      </c>
      <c r="ST10" s="54">
        <v>0</v>
      </c>
      <c r="SU10" s="54">
        <v>0</v>
      </c>
      <c r="SV10" s="54">
        <v>0</v>
      </c>
      <c r="SW10" s="54">
        <v>0</v>
      </c>
      <c r="SX10" s="54">
        <v>0</v>
      </c>
      <c r="SY10" s="54">
        <v>0</v>
      </c>
      <c r="SZ10" s="54">
        <v>0</v>
      </c>
      <c r="TA10" s="54">
        <v>0</v>
      </c>
      <c r="TB10" s="54">
        <v>0</v>
      </c>
      <c r="TC10" s="54">
        <v>0</v>
      </c>
      <c r="TD10" s="54">
        <v>0</v>
      </c>
      <c r="TE10" s="54">
        <v>0</v>
      </c>
      <c r="TF10" s="54">
        <v>0</v>
      </c>
      <c r="TG10" s="54">
        <v>0</v>
      </c>
      <c r="TH10" s="54">
        <v>0</v>
      </c>
      <c r="TI10" s="54">
        <v>0</v>
      </c>
      <c r="TJ10" s="54">
        <v>0</v>
      </c>
      <c r="TK10" s="54">
        <v>0</v>
      </c>
      <c r="TL10" s="54">
        <v>0</v>
      </c>
      <c r="TM10" s="54">
        <v>0</v>
      </c>
      <c r="TN10" s="54">
        <v>0</v>
      </c>
      <c r="TO10" s="54">
        <v>0</v>
      </c>
      <c r="TP10" s="54">
        <v>0</v>
      </c>
      <c r="TQ10" s="54">
        <v>0</v>
      </c>
      <c r="TR10" s="54">
        <v>0</v>
      </c>
      <c r="TS10" s="54">
        <v>0</v>
      </c>
      <c r="TT10" s="54">
        <v>0</v>
      </c>
      <c r="TU10" s="54">
        <v>0</v>
      </c>
      <c r="TV10" s="54">
        <v>0</v>
      </c>
      <c r="TW10" s="54">
        <v>0</v>
      </c>
      <c r="TX10" s="54">
        <v>0</v>
      </c>
      <c r="TY10" s="54">
        <v>0</v>
      </c>
      <c r="TZ10" s="54">
        <v>0</v>
      </c>
      <c r="UA10" s="54">
        <v>0</v>
      </c>
      <c r="UB10" s="54">
        <v>0</v>
      </c>
      <c r="UC10" s="54">
        <v>0</v>
      </c>
      <c r="UD10" s="54">
        <v>0</v>
      </c>
      <c r="UE10" s="54">
        <v>0</v>
      </c>
      <c r="UF10" s="54">
        <v>0</v>
      </c>
      <c r="UG10" s="54">
        <v>0</v>
      </c>
      <c r="UH10" s="54">
        <v>0</v>
      </c>
      <c r="UI10" s="54">
        <v>0</v>
      </c>
      <c r="UJ10" s="54">
        <v>0</v>
      </c>
      <c r="UK10" s="54">
        <v>0</v>
      </c>
      <c r="UL10" s="54">
        <v>0</v>
      </c>
      <c r="UM10" s="54">
        <v>0</v>
      </c>
      <c r="UN10" s="54">
        <v>0</v>
      </c>
      <c r="UO10" s="54">
        <v>0</v>
      </c>
      <c r="UP10" s="54">
        <v>0</v>
      </c>
      <c r="UQ10" s="54">
        <v>0</v>
      </c>
      <c r="UR10" s="54">
        <v>0</v>
      </c>
      <c r="US10" s="54">
        <v>0</v>
      </c>
      <c r="UT10" s="54">
        <v>0</v>
      </c>
      <c r="UU10" s="54">
        <v>0</v>
      </c>
      <c r="UV10" s="54">
        <v>0</v>
      </c>
      <c r="UW10" s="54">
        <v>0</v>
      </c>
      <c r="UX10" s="54">
        <v>0</v>
      </c>
      <c r="UY10" s="54">
        <v>0</v>
      </c>
      <c r="UZ10" s="54">
        <v>0</v>
      </c>
      <c r="VA10" s="54">
        <v>0</v>
      </c>
      <c r="VB10" s="54">
        <v>0</v>
      </c>
      <c r="VC10" s="54">
        <v>0</v>
      </c>
      <c r="VD10" s="54">
        <v>0</v>
      </c>
      <c r="VE10" s="54">
        <v>0</v>
      </c>
      <c r="VF10" s="54">
        <v>0</v>
      </c>
      <c r="VG10" s="54">
        <v>0</v>
      </c>
      <c r="VH10" s="54">
        <v>0</v>
      </c>
      <c r="VI10" s="54">
        <v>0</v>
      </c>
      <c r="VJ10" s="54">
        <v>0</v>
      </c>
      <c r="VK10" s="54">
        <v>0</v>
      </c>
      <c r="VL10" s="54">
        <v>0</v>
      </c>
      <c r="VM10" s="54">
        <v>0</v>
      </c>
      <c r="VN10" s="54">
        <v>0</v>
      </c>
      <c r="VO10" s="54">
        <v>0</v>
      </c>
      <c r="VP10" s="54">
        <v>0</v>
      </c>
      <c r="VQ10" s="54">
        <v>0</v>
      </c>
      <c r="VR10" s="54">
        <v>0</v>
      </c>
      <c r="VS10" s="54">
        <v>0</v>
      </c>
      <c r="VT10" s="54">
        <v>0</v>
      </c>
      <c r="VU10" s="54">
        <v>0</v>
      </c>
      <c r="VV10" s="54">
        <v>0</v>
      </c>
      <c r="VW10" s="54">
        <v>0</v>
      </c>
      <c r="VX10" s="54">
        <v>0</v>
      </c>
      <c r="VY10" s="54">
        <v>0</v>
      </c>
      <c r="VZ10" s="54">
        <v>0</v>
      </c>
      <c r="WA10" s="54">
        <v>0</v>
      </c>
      <c r="WB10" s="54">
        <v>0</v>
      </c>
      <c r="WC10" s="54">
        <v>0</v>
      </c>
      <c r="WD10" s="54">
        <v>0</v>
      </c>
      <c r="WE10" s="54">
        <v>0</v>
      </c>
      <c r="WF10" s="54">
        <v>0</v>
      </c>
      <c r="WG10" s="49"/>
    </row>
    <row r="11" spans="1:605" s="49" customFormat="1" x14ac:dyDescent="0.3">
      <c r="A11" s="55"/>
      <c r="B11" s="41" t="s">
        <v>29</v>
      </c>
      <c r="C11" s="47">
        <f t="shared" si="0"/>
        <v>2343524.0507002329</v>
      </c>
      <c r="D11" s="54">
        <v>0</v>
      </c>
      <c r="E11" s="54">
        <v>0</v>
      </c>
      <c r="F11" s="54">
        <v>-4427411.8183804806</v>
      </c>
      <c r="G11" s="54">
        <v>1656803.0588163601</v>
      </c>
      <c r="H11" s="54">
        <v>988432.32131025998</v>
      </c>
      <c r="I11" s="54">
        <v>992499.13670438365</v>
      </c>
      <c r="J11" s="54">
        <v>978136.87157070241</v>
      </c>
      <c r="K11" s="54">
        <v>849082.72793331253</v>
      </c>
      <c r="L11" s="54">
        <v>73800.037968817269</v>
      </c>
      <c r="M11" s="54">
        <v>178489.75472636987</v>
      </c>
      <c r="N11" s="54">
        <v>159248.61687867987</v>
      </c>
      <c r="O11" s="54">
        <v>146805.23925419367</v>
      </c>
      <c r="P11" s="54">
        <v>133723.05890303082</v>
      </c>
      <c r="Q11" s="54">
        <v>120787.41457589508</v>
      </c>
      <c r="R11" s="54">
        <v>107942.37632519945</v>
      </c>
      <c r="S11" s="54">
        <v>95156.189607145236</v>
      </c>
      <c r="T11" s="54">
        <v>82398.167079648803</v>
      </c>
      <c r="U11" s="54">
        <v>69648.864326482188</v>
      </c>
      <c r="V11" s="54">
        <v>56903.607381196263</v>
      </c>
      <c r="W11" s="54">
        <v>37465.827964344193</v>
      </c>
      <c r="X11" s="54">
        <v>23059.565939660501</v>
      </c>
      <c r="Y11" s="54">
        <v>13082.298826549151</v>
      </c>
      <c r="Z11" s="54">
        <v>4690.6327872089123</v>
      </c>
      <c r="AA11" s="54">
        <v>-1839.6920598763329</v>
      </c>
      <c r="AB11" s="54">
        <v>-6928.384213700142</v>
      </c>
      <c r="AC11" s="54">
        <v>599.8745379115968</v>
      </c>
      <c r="AD11" s="54">
        <v>1324.5908263318756</v>
      </c>
      <c r="AE11" s="54">
        <v>527.30874576343831</v>
      </c>
      <c r="AF11" s="54">
        <v>126.49931548534609</v>
      </c>
      <c r="AG11" s="54">
        <v>4.3218683210422801</v>
      </c>
      <c r="AH11" s="54">
        <v>-2.3756496735209653</v>
      </c>
      <c r="AI11" s="54">
        <v>6.2858551896793402E-2</v>
      </c>
      <c r="AJ11" s="54">
        <v>-1.6632079372079782E-3</v>
      </c>
      <c r="AK11" s="54">
        <v>531.26706991241167</v>
      </c>
      <c r="AL11" s="54">
        <v>1244.6928008962996</v>
      </c>
      <c r="AM11" s="54">
        <v>1443.8801256676816</v>
      </c>
      <c r="AN11" s="54">
        <v>1483.052411592141</v>
      </c>
      <c r="AO11" s="54">
        <v>1527.7408219238309</v>
      </c>
      <c r="AP11" s="54">
        <v>1573.3480242948669</v>
      </c>
      <c r="AQ11" s="54">
        <v>985.89806682733013</v>
      </c>
      <c r="AR11" s="54">
        <v>182.7265406812468</v>
      </c>
      <c r="AS11" s="54">
        <v>-4.8348567584881765</v>
      </c>
      <c r="AT11" s="54">
        <v>0.1279279936060374</v>
      </c>
      <c r="AU11" s="54">
        <v>-3.3849142329253875E-3</v>
      </c>
      <c r="AV11" s="54">
        <v>8.956241927414445E-5</v>
      </c>
      <c r="AW11" s="54">
        <v>-2.3705717616972256E-6</v>
      </c>
      <c r="AX11" s="54">
        <v>6.1928389777928246E-8</v>
      </c>
      <c r="AY11" s="54">
        <v>-2.4371634238697695E-9</v>
      </c>
      <c r="AZ11" s="54">
        <v>-7.3684584228274591E-10</v>
      </c>
      <c r="BA11" s="54">
        <v>-7.8459956232451387E-10</v>
      </c>
      <c r="BB11" s="54">
        <v>-7.8610015288589838E-10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54">
        <v>0</v>
      </c>
      <c r="CX11" s="54">
        <v>0</v>
      </c>
      <c r="CY11" s="54">
        <v>0</v>
      </c>
      <c r="CZ11" s="54">
        <v>0</v>
      </c>
      <c r="DA11" s="54">
        <v>0</v>
      </c>
      <c r="DB11" s="54">
        <v>0</v>
      </c>
      <c r="DC11" s="54">
        <v>0</v>
      </c>
      <c r="DD11" s="54">
        <v>0</v>
      </c>
      <c r="DE11" s="54">
        <v>0</v>
      </c>
      <c r="DF11" s="54">
        <v>0</v>
      </c>
      <c r="DG11" s="54">
        <v>0</v>
      </c>
      <c r="DH11" s="54">
        <v>0</v>
      </c>
      <c r="DI11" s="54">
        <v>0</v>
      </c>
      <c r="DJ11" s="54">
        <v>0</v>
      </c>
      <c r="DK11" s="54">
        <v>0</v>
      </c>
      <c r="DL11" s="54">
        <v>0</v>
      </c>
      <c r="DM11" s="54">
        <v>0</v>
      </c>
      <c r="DN11" s="54">
        <v>0</v>
      </c>
      <c r="DO11" s="54">
        <v>0</v>
      </c>
      <c r="DP11" s="54">
        <v>0</v>
      </c>
      <c r="DQ11" s="54">
        <v>0</v>
      </c>
      <c r="DR11" s="54">
        <v>0</v>
      </c>
      <c r="DS11" s="54">
        <v>0</v>
      </c>
      <c r="DT11" s="54">
        <v>0</v>
      </c>
      <c r="DU11" s="54">
        <v>0</v>
      </c>
      <c r="DV11" s="54">
        <v>0</v>
      </c>
      <c r="DW11" s="54">
        <v>0</v>
      </c>
      <c r="DX11" s="54">
        <v>0</v>
      </c>
      <c r="DY11" s="54">
        <v>0</v>
      </c>
      <c r="DZ11" s="54">
        <v>0</v>
      </c>
      <c r="EA11" s="54">
        <v>0</v>
      </c>
      <c r="EB11" s="54">
        <v>0</v>
      </c>
      <c r="EC11" s="54">
        <v>0</v>
      </c>
      <c r="ED11" s="54">
        <v>0</v>
      </c>
      <c r="EE11" s="54">
        <v>0</v>
      </c>
      <c r="EF11" s="54">
        <v>0</v>
      </c>
      <c r="EG11" s="54">
        <v>0</v>
      </c>
      <c r="EH11" s="54">
        <v>0</v>
      </c>
      <c r="EI11" s="54">
        <v>0</v>
      </c>
      <c r="EJ11" s="54">
        <v>0</v>
      </c>
      <c r="EK11" s="54">
        <v>0</v>
      </c>
      <c r="EL11" s="54">
        <v>0</v>
      </c>
      <c r="EM11" s="54">
        <v>0</v>
      </c>
      <c r="EN11" s="54">
        <v>0</v>
      </c>
      <c r="EO11" s="54">
        <v>0</v>
      </c>
      <c r="EP11" s="54">
        <v>0</v>
      </c>
      <c r="EQ11" s="54">
        <v>0</v>
      </c>
      <c r="ER11" s="54">
        <v>0</v>
      </c>
      <c r="ES11" s="54">
        <v>0</v>
      </c>
      <c r="ET11" s="54">
        <v>0</v>
      </c>
      <c r="EU11" s="54">
        <v>0</v>
      </c>
      <c r="EV11" s="54">
        <v>0</v>
      </c>
      <c r="EW11" s="54">
        <v>0</v>
      </c>
      <c r="EX11" s="54">
        <v>0</v>
      </c>
      <c r="EY11" s="54">
        <v>0</v>
      </c>
      <c r="EZ11" s="54">
        <v>0</v>
      </c>
      <c r="FA11" s="54">
        <v>0</v>
      </c>
      <c r="FB11" s="54">
        <v>0</v>
      </c>
      <c r="FC11" s="54">
        <v>0</v>
      </c>
      <c r="FD11" s="54">
        <v>0</v>
      </c>
      <c r="FE11" s="54">
        <v>0</v>
      </c>
      <c r="FF11" s="54">
        <v>0</v>
      </c>
      <c r="FG11" s="54">
        <v>0</v>
      </c>
      <c r="FH11" s="54">
        <v>0</v>
      </c>
      <c r="FI11" s="54">
        <v>0</v>
      </c>
      <c r="FJ11" s="54">
        <v>0</v>
      </c>
      <c r="FK11" s="54">
        <v>0</v>
      </c>
      <c r="FL11" s="54">
        <v>0</v>
      </c>
      <c r="FM11" s="54">
        <v>0</v>
      </c>
      <c r="FN11" s="54">
        <v>0</v>
      </c>
      <c r="FO11" s="54">
        <v>0</v>
      </c>
      <c r="FP11" s="54">
        <v>0</v>
      </c>
      <c r="FQ11" s="54">
        <v>0</v>
      </c>
      <c r="FR11" s="54">
        <v>0</v>
      </c>
      <c r="FS11" s="54">
        <v>0</v>
      </c>
      <c r="FT11" s="54">
        <v>0</v>
      </c>
      <c r="FU11" s="54">
        <v>0</v>
      </c>
      <c r="FV11" s="54">
        <v>0</v>
      </c>
      <c r="FW11" s="54">
        <v>0</v>
      </c>
      <c r="FX11" s="54">
        <v>0</v>
      </c>
      <c r="FY11" s="54">
        <v>0</v>
      </c>
      <c r="FZ11" s="54">
        <v>0</v>
      </c>
      <c r="GA11" s="54">
        <v>0</v>
      </c>
      <c r="GB11" s="54">
        <v>0</v>
      </c>
      <c r="GC11" s="54">
        <v>0</v>
      </c>
      <c r="GD11" s="54">
        <v>0</v>
      </c>
      <c r="GE11" s="54">
        <v>0</v>
      </c>
      <c r="GF11" s="54">
        <v>0</v>
      </c>
      <c r="GG11" s="54">
        <v>0</v>
      </c>
      <c r="GH11" s="54">
        <v>0</v>
      </c>
      <c r="GI11" s="54">
        <v>0</v>
      </c>
      <c r="GJ11" s="54">
        <v>0</v>
      </c>
      <c r="GK11" s="54">
        <v>0</v>
      </c>
      <c r="GL11" s="54">
        <v>0</v>
      </c>
      <c r="GM11" s="54">
        <v>0</v>
      </c>
      <c r="GN11" s="54">
        <v>0</v>
      </c>
      <c r="GO11" s="54">
        <v>0</v>
      </c>
      <c r="GP11" s="54">
        <v>0</v>
      </c>
      <c r="GQ11" s="54">
        <v>0</v>
      </c>
      <c r="GR11" s="54">
        <v>0</v>
      </c>
      <c r="GS11" s="54">
        <v>0</v>
      </c>
      <c r="GT11" s="54">
        <v>0</v>
      </c>
      <c r="GU11" s="54">
        <v>0</v>
      </c>
      <c r="GV11" s="54">
        <v>0</v>
      </c>
      <c r="GW11" s="54">
        <v>0</v>
      </c>
      <c r="GX11" s="54">
        <v>0</v>
      </c>
      <c r="GY11" s="54">
        <v>0</v>
      </c>
      <c r="GZ11" s="54">
        <v>0</v>
      </c>
      <c r="HA11" s="54">
        <v>0</v>
      </c>
      <c r="HB11" s="54">
        <v>0</v>
      </c>
      <c r="HC11" s="54">
        <v>0</v>
      </c>
      <c r="HD11" s="54">
        <v>0</v>
      </c>
      <c r="HE11" s="54">
        <v>0</v>
      </c>
      <c r="HF11" s="54">
        <v>0</v>
      </c>
      <c r="HG11" s="54">
        <v>0</v>
      </c>
      <c r="HH11" s="54">
        <v>0</v>
      </c>
      <c r="HI11" s="54">
        <v>0</v>
      </c>
      <c r="HJ11" s="54">
        <v>0</v>
      </c>
      <c r="HK11" s="54">
        <v>0</v>
      </c>
      <c r="HL11" s="54">
        <v>0</v>
      </c>
      <c r="HM11" s="54">
        <v>0</v>
      </c>
      <c r="HN11" s="54">
        <v>0</v>
      </c>
      <c r="HO11" s="54">
        <v>0</v>
      </c>
      <c r="HP11" s="54">
        <v>0</v>
      </c>
      <c r="HQ11" s="54">
        <v>0</v>
      </c>
      <c r="HR11" s="54">
        <v>0</v>
      </c>
      <c r="HS11" s="54">
        <v>0</v>
      </c>
      <c r="HT11" s="54">
        <v>0</v>
      </c>
      <c r="HU11" s="54">
        <v>0</v>
      </c>
      <c r="HV11" s="54">
        <v>0</v>
      </c>
      <c r="HW11" s="54">
        <v>0</v>
      </c>
      <c r="HX11" s="54">
        <v>0</v>
      </c>
      <c r="HY11" s="54">
        <v>0</v>
      </c>
      <c r="HZ11" s="54">
        <v>0</v>
      </c>
      <c r="IA11" s="54">
        <v>0</v>
      </c>
      <c r="IB11" s="54">
        <v>0</v>
      </c>
      <c r="IC11" s="54">
        <v>0</v>
      </c>
      <c r="ID11" s="54">
        <v>0</v>
      </c>
      <c r="IE11" s="54">
        <v>0</v>
      </c>
      <c r="IF11" s="54">
        <v>0</v>
      </c>
      <c r="IG11" s="54">
        <v>0</v>
      </c>
      <c r="IH11" s="54">
        <v>0</v>
      </c>
      <c r="II11" s="54">
        <v>0</v>
      </c>
      <c r="IJ11" s="54">
        <v>0</v>
      </c>
      <c r="IK11" s="54">
        <v>0</v>
      </c>
      <c r="IL11" s="54">
        <v>0</v>
      </c>
      <c r="IM11" s="54">
        <v>0</v>
      </c>
      <c r="IN11" s="54">
        <v>0</v>
      </c>
      <c r="IO11" s="54">
        <v>0</v>
      </c>
      <c r="IP11" s="54">
        <v>0</v>
      </c>
      <c r="IQ11" s="54">
        <v>0</v>
      </c>
      <c r="IR11" s="54">
        <v>0</v>
      </c>
      <c r="IS11" s="54">
        <v>0</v>
      </c>
      <c r="IT11" s="54">
        <v>0</v>
      </c>
      <c r="IU11" s="54">
        <v>0</v>
      </c>
      <c r="IV11" s="54">
        <v>0</v>
      </c>
      <c r="IW11" s="54">
        <v>0</v>
      </c>
      <c r="IX11" s="54">
        <v>0</v>
      </c>
      <c r="IY11" s="54">
        <v>0</v>
      </c>
      <c r="IZ11" s="54">
        <v>0</v>
      </c>
      <c r="JA11" s="54">
        <v>0</v>
      </c>
      <c r="JB11" s="54">
        <v>0</v>
      </c>
      <c r="JC11" s="54">
        <v>0</v>
      </c>
      <c r="JD11" s="54">
        <v>0</v>
      </c>
      <c r="JE11" s="54">
        <v>0</v>
      </c>
      <c r="JF11" s="54">
        <v>0</v>
      </c>
      <c r="JG11" s="54">
        <v>0</v>
      </c>
      <c r="JH11" s="54">
        <v>0</v>
      </c>
      <c r="JI11" s="54">
        <v>0</v>
      </c>
      <c r="JJ11" s="54">
        <v>0</v>
      </c>
      <c r="JK11" s="54">
        <v>0</v>
      </c>
      <c r="JL11" s="54">
        <v>0</v>
      </c>
      <c r="JM11" s="54">
        <v>0</v>
      </c>
      <c r="JN11" s="54">
        <v>0</v>
      </c>
      <c r="JO11" s="54">
        <v>0</v>
      </c>
      <c r="JP11" s="54">
        <v>0</v>
      </c>
      <c r="JQ11" s="54">
        <v>0</v>
      </c>
      <c r="JR11" s="54">
        <v>0</v>
      </c>
      <c r="JS11" s="54">
        <v>0</v>
      </c>
      <c r="JT11" s="54">
        <v>0</v>
      </c>
      <c r="JU11" s="54">
        <v>0</v>
      </c>
      <c r="JV11" s="54">
        <v>0</v>
      </c>
      <c r="JW11" s="54">
        <v>0</v>
      </c>
      <c r="JX11" s="54">
        <v>0</v>
      </c>
      <c r="JY11" s="54">
        <v>0</v>
      </c>
      <c r="JZ11" s="54">
        <v>0</v>
      </c>
      <c r="KA11" s="54">
        <v>0</v>
      </c>
      <c r="KB11" s="54">
        <v>0</v>
      </c>
      <c r="KC11" s="54">
        <v>0</v>
      </c>
      <c r="KD11" s="54">
        <v>0</v>
      </c>
      <c r="KE11" s="54">
        <v>0</v>
      </c>
      <c r="KF11" s="54">
        <v>0</v>
      </c>
      <c r="KG11" s="54">
        <v>0</v>
      </c>
      <c r="KH11" s="54">
        <v>0</v>
      </c>
      <c r="KI11" s="54">
        <v>0</v>
      </c>
      <c r="KJ11" s="54">
        <v>0</v>
      </c>
      <c r="KK11" s="54">
        <v>0</v>
      </c>
      <c r="KL11" s="54">
        <v>0</v>
      </c>
      <c r="KM11" s="54">
        <v>0</v>
      </c>
      <c r="KN11" s="54">
        <v>0</v>
      </c>
      <c r="KO11" s="54">
        <v>0</v>
      </c>
      <c r="KP11" s="54">
        <v>0</v>
      </c>
      <c r="KQ11" s="54">
        <v>0</v>
      </c>
      <c r="KR11" s="54">
        <v>0</v>
      </c>
      <c r="KS11" s="54">
        <v>0</v>
      </c>
      <c r="KT11" s="54">
        <v>0</v>
      </c>
      <c r="KU11" s="54">
        <v>0</v>
      </c>
      <c r="KV11" s="54">
        <v>0</v>
      </c>
      <c r="KW11" s="54">
        <v>0</v>
      </c>
      <c r="KX11" s="54">
        <v>0</v>
      </c>
      <c r="KY11" s="54">
        <v>0</v>
      </c>
      <c r="KZ11" s="54">
        <v>0</v>
      </c>
      <c r="LA11" s="54">
        <v>0</v>
      </c>
      <c r="LB11" s="54">
        <v>0</v>
      </c>
      <c r="LC11" s="54">
        <v>0</v>
      </c>
      <c r="LD11" s="54">
        <v>0</v>
      </c>
      <c r="LE11" s="54">
        <v>0</v>
      </c>
      <c r="LF11" s="54">
        <v>0</v>
      </c>
      <c r="LG11" s="54">
        <v>0</v>
      </c>
      <c r="LH11" s="54">
        <v>0</v>
      </c>
      <c r="LI11" s="54">
        <v>0</v>
      </c>
      <c r="LJ11" s="54">
        <v>0</v>
      </c>
      <c r="LK11" s="54">
        <v>0</v>
      </c>
      <c r="LL11" s="54">
        <v>0</v>
      </c>
      <c r="LM11" s="54">
        <v>0</v>
      </c>
      <c r="LN11" s="54">
        <v>0</v>
      </c>
      <c r="LO11" s="54">
        <v>0</v>
      </c>
      <c r="LP11" s="54">
        <v>0</v>
      </c>
      <c r="LQ11" s="54">
        <v>0</v>
      </c>
      <c r="LR11" s="54">
        <v>0</v>
      </c>
      <c r="LS11" s="54">
        <v>0</v>
      </c>
      <c r="LT11" s="54">
        <v>0</v>
      </c>
      <c r="LU11" s="54">
        <v>0</v>
      </c>
      <c r="LV11" s="54">
        <v>0</v>
      </c>
      <c r="LW11" s="54">
        <v>0</v>
      </c>
      <c r="LX11" s="54">
        <v>0</v>
      </c>
      <c r="LY11" s="54">
        <v>0</v>
      </c>
      <c r="LZ11" s="54">
        <v>0</v>
      </c>
      <c r="MA11" s="54">
        <v>0</v>
      </c>
      <c r="MB11" s="54">
        <v>0</v>
      </c>
      <c r="MC11" s="54">
        <v>0</v>
      </c>
      <c r="MD11" s="54">
        <v>0</v>
      </c>
      <c r="ME11" s="54">
        <v>0</v>
      </c>
      <c r="MF11" s="54">
        <v>0</v>
      </c>
      <c r="MG11" s="54">
        <v>0</v>
      </c>
      <c r="MH11" s="54">
        <v>0</v>
      </c>
      <c r="MI11" s="54">
        <v>0</v>
      </c>
      <c r="MJ11" s="54">
        <v>0</v>
      </c>
      <c r="MK11" s="54">
        <v>0</v>
      </c>
      <c r="ML11" s="54">
        <v>0</v>
      </c>
      <c r="MM11" s="54">
        <v>0</v>
      </c>
      <c r="MN11" s="54">
        <v>0</v>
      </c>
      <c r="MO11" s="54">
        <v>0</v>
      </c>
      <c r="MP11" s="54">
        <v>0</v>
      </c>
      <c r="MQ11" s="54">
        <v>0</v>
      </c>
      <c r="MR11" s="54">
        <v>0</v>
      </c>
      <c r="MS11" s="54">
        <v>0</v>
      </c>
      <c r="MT11" s="54">
        <v>0</v>
      </c>
      <c r="MU11" s="54">
        <v>0</v>
      </c>
      <c r="MV11" s="54">
        <v>0</v>
      </c>
      <c r="MW11" s="54">
        <v>0</v>
      </c>
      <c r="MX11" s="54">
        <v>0</v>
      </c>
      <c r="MY11" s="54">
        <v>0</v>
      </c>
      <c r="MZ11" s="54">
        <v>0</v>
      </c>
      <c r="NA11" s="54">
        <v>0</v>
      </c>
      <c r="NB11" s="54">
        <v>0</v>
      </c>
      <c r="NC11" s="54">
        <v>0</v>
      </c>
      <c r="ND11" s="54">
        <v>0</v>
      </c>
      <c r="NE11" s="54">
        <v>0</v>
      </c>
      <c r="NF11" s="54">
        <v>0</v>
      </c>
      <c r="NG11" s="54">
        <v>0</v>
      </c>
      <c r="NH11" s="54">
        <v>0</v>
      </c>
      <c r="NI11" s="54">
        <v>0</v>
      </c>
      <c r="NJ11" s="54">
        <v>0</v>
      </c>
      <c r="NK11" s="54">
        <v>0</v>
      </c>
      <c r="NL11" s="54">
        <v>0</v>
      </c>
      <c r="NM11" s="54">
        <v>0</v>
      </c>
      <c r="NN11" s="54">
        <v>0</v>
      </c>
      <c r="NO11" s="54">
        <v>0</v>
      </c>
      <c r="NP11" s="54">
        <v>0</v>
      </c>
      <c r="NQ11" s="54">
        <v>0</v>
      </c>
      <c r="NR11" s="54">
        <v>0</v>
      </c>
      <c r="NS11" s="54">
        <v>0</v>
      </c>
      <c r="NT11" s="54">
        <v>0</v>
      </c>
      <c r="NU11" s="54">
        <v>0</v>
      </c>
      <c r="NV11" s="54">
        <v>0</v>
      </c>
      <c r="NW11" s="54">
        <v>0</v>
      </c>
      <c r="NX11" s="54">
        <v>0</v>
      </c>
      <c r="NY11" s="54">
        <v>0</v>
      </c>
      <c r="NZ11" s="54">
        <v>0</v>
      </c>
      <c r="OA11" s="54">
        <v>0</v>
      </c>
      <c r="OB11" s="54">
        <v>0</v>
      </c>
      <c r="OC11" s="54">
        <v>0</v>
      </c>
      <c r="OD11" s="54">
        <v>0</v>
      </c>
      <c r="OE11" s="54">
        <v>0</v>
      </c>
      <c r="OF11" s="54">
        <v>0</v>
      </c>
      <c r="OG11" s="54">
        <v>0</v>
      </c>
      <c r="OH11" s="54">
        <v>0</v>
      </c>
      <c r="OI11" s="54">
        <v>0</v>
      </c>
      <c r="OJ11" s="54">
        <v>0</v>
      </c>
      <c r="OK11" s="54">
        <v>0</v>
      </c>
      <c r="OL11" s="54">
        <v>0</v>
      </c>
      <c r="OM11" s="54">
        <v>0</v>
      </c>
      <c r="ON11" s="54">
        <v>0</v>
      </c>
      <c r="OO11" s="54">
        <v>0</v>
      </c>
      <c r="OP11" s="54">
        <v>0</v>
      </c>
      <c r="OQ11" s="54">
        <v>0</v>
      </c>
      <c r="OR11" s="54">
        <v>0</v>
      </c>
      <c r="OS11" s="54">
        <v>0</v>
      </c>
      <c r="OT11" s="54">
        <v>0</v>
      </c>
      <c r="OU11" s="54">
        <v>0</v>
      </c>
      <c r="OV11" s="54">
        <v>0</v>
      </c>
      <c r="OW11" s="54">
        <v>0</v>
      </c>
      <c r="OX11" s="54">
        <v>0</v>
      </c>
      <c r="OY11" s="54">
        <v>0</v>
      </c>
      <c r="OZ11" s="54">
        <v>0</v>
      </c>
      <c r="PA11" s="54">
        <v>0</v>
      </c>
      <c r="PB11" s="54">
        <v>0</v>
      </c>
      <c r="PC11" s="54">
        <v>0</v>
      </c>
      <c r="PD11" s="54">
        <v>0</v>
      </c>
      <c r="PE11" s="54">
        <v>0</v>
      </c>
      <c r="PF11" s="54">
        <v>0</v>
      </c>
      <c r="PG11" s="54">
        <v>0</v>
      </c>
      <c r="PH11" s="54">
        <v>0</v>
      </c>
      <c r="PI11" s="54">
        <v>0</v>
      </c>
      <c r="PJ11" s="54">
        <v>0</v>
      </c>
      <c r="PK11" s="54">
        <v>0</v>
      </c>
      <c r="PL11" s="54">
        <v>0</v>
      </c>
      <c r="PM11" s="54">
        <v>0</v>
      </c>
      <c r="PN11" s="54">
        <v>0</v>
      </c>
      <c r="PO11" s="54">
        <v>0</v>
      </c>
      <c r="PP11" s="54">
        <v>0</v>
      </c>
      <c r="PQ11" s="54">
        <v>0</v>
      </c>
      <c r="PR11" s="54">
        <v>0</v>
      </c>
      <c r="PS11" s="54">
        <v>0</v>
      </c>
      <c r="PT11" s="54">
        <v>0</v>
      </c>
      <c r="PU11" s="54">
        <v>0</v>
      </c>
      <c r="PV11" s="54">
        <v>0</v>
      </c>
      <c r="PW11" s="54">
        <v>0</v>
      </c>
      <c r="PX11" s="54">
        <v>0</v>
      </c>
      <c r="PY11" s="54">
        <v>0</v>
      </c>
      <c r="PZ11" s="54">
        <v>0</v>
      </c>
      <c r="QA11" s="54">
        <v>0</v>
      </c>
      <c r="QB11" s="54">
        <v>0</v>
      </c>
      <c r="QC11" s="54">
        <v>0</v>
      </c>
      <c r="QD11" s="54">
        <v>0</v>
      </c>
      <c r="QE11" s="54">
        <v>0</v>
      </c>
      <c r="QF11" s="54">
        <v>0</v>
      </c>
      <c r="QG11" s="54">
        <v>0</v>
      </c>
      <c r="QH11" s="54">
        <v>0</v>
      </c>
      <c r="QI11" s="54">
        <v>0</v>
      </c>
      <c r="QJ11" s="54">
        <v>0</v>
      </c>
      <c r="QK11" s="54">
        <v>0</v>
      </c>
      <c r="QL11" s="54">
        <v>0</v>
      </c>
      <c r="QM11" s="54">
        <v>0</v>
      </c>
      <c r="QN11" s="54">
        <v>0</v>
      </c>
      <c r="QO11" s="54">
        <v>0</v>
      </c>
      <c r="QP11" s="54">
        <v>0</v>
      </c>
      <c r="QQ11" s="54">
        <v>0</v>
      </c>
      <c r="QR11" s="54">
        <v>0</v>
      </c>
      <c r="QS11" s="54">
        <v>0</v>
      </c>
      <c r="QT11" s="54">
        <v>0</v>
      </c>
      <c r="QU11" s="54">
        <v>0</v>
      </c>
      <c r="QV11" s="54">
        <v>0</v>
      </c>
      <c r="QW11" s="54">
        <v>0</v>
      </c>
      <c r="QX11" s="54">
        <v>0</v>
      </c>
      <c r="QY11" s="54">
        <v>0</v>
      </c>
      <c r="QZ11" s="54">
        <v>0</v>
      </c>
      <c r="RA11" s="54">
        <v>0</v>
      </c>
      <c r="RB11" s="54">
        <v>0</v>
      </c>
      <c r="RC11" s="54">
        <v>0</v>
      </c>
      <c r="RD11" s="54">
        <v>0</v>
      </c>
      <c r="RE11" s="54">
        <v>0</v>
      </c>
      <c r="RF11" s="54">
        <v>0</v>
      </c>
      <c r="RG11" s="54">
        <v>0</v>
      </c>
      <c r="RH11" s="54">
        <v>0</v>
      </c>
      <c r="RI11" s="54">
        <v>0</v>
      </c>
      <c r="RJ11" s="54">
        <v>0</v>
      </c>
      <c r="RK11" s="54">
        <v>0</v>
      </c>
      <c r="RL11" s="54">
        <v>0</v>
      </c>
      <c r="RM11" s="54">
        <v>0</v>
      </c>
      <c r="RN11" s="54">
        <v>0</v>
      </c>
      <c r="RO11" s="54">
        <v>0</v>
      </c>
      <c r="RP11" s="54">
        <v>0</v>
      </c>
      <c r="RQ11" s="54">
        <v>0</v>
      </c>
      <c r="RR11" s="54">
        <v>0</v>
      </c>
      <c r="RS11" s="54">
        <v>0</v>
      </c>
      <c r="RT11" s="54">
        <v>0</v>
      </c>
      <c r="RU11" s="54">
        <v>0</v>
      </c>
      <c r="RV11" s="54">
        <v>0</v>
      </c>
      <c r="RW11" s="54">
        <v>0</v>
      </c>
      <c r="RX11" s="54">
        <v>0</v>
      </c>
      <c r="RY11" s="54">
        <v>0</v>
      </c>
      <c r="RZ11" s="54">
        <v>0</v>
      </c>
      <c r="SA11" s="54">
        <v>0</v>
      </c>
      <c r="SB11" s="54">
        <v>0</v>
      </c>
      <c r="SC11" s="54">
        <v>0</v>
      </c>
      <c r="SD11" s="54">
        <v>0</v>
      </c>
      <c r="SE11" s="54">
        <v>0</v>
      </c>
      <c r="SF11" s="54">
        <v>0</v>
      </c>
      <c r="SG11" s="54">
        <v>0</v>
      </c>
      <c r="SH11" s="54">
        <v>0</v>
      </c>
      <c r="SI11" s="54">
        <v>0</v>
      </c>
      <c r="SJ11" s="54">
        <v>0</v>
      </c>
      <c r="SK11" s="54">
        <v>0</v>
      </c>
      <c r="SL11" s="54">
        <v>0</v>
      </c>
      <c r="SM11" s="54">
        <v>0</v>
      </c>
      <c r="SN11" s="54">
        <v>0</v>
      </c>
      <c r="SO11" s="54">
        <v>0</v>
      </c>
      <c r="SP11" s="54">
        <v>0</v>
      </c>
      <c r="SQ11" s="54">
        <v>0</v>
      </c>
      <c r="SR11" s="54">
        <v>0</v>
      </c>
      <c r="SS11" s="54">
        <v>0</v>
      </c>
      <c r="ST11" s="54">
        <v>0</v>
      </c>
      <c r="SU11" s="54">
        <v>0</v>
      </c>
      <c r="SV11" s="54">
        <v>0</v>
      </c>
      <c r="SW11" s="54">
        <v>0</v>
      </c>
      <c r="SX11" s="54">
        <v>0</v>
      </c>
      <c r="SY11" s="54">
        <v>0</v>
      </c>
      <c r="SZ11" s="54">
        <v>0</v>
      </c>
      <c r="TA11" s="54">
        <v>0</v>
      </c>
      <c r="TB11" s="54">
        <v>0</v>
      </c>
      <c r="TC11" s="54">
        <v>0</v>
      </c>
      <c r="TD11" s="54">
        <v>0</v>
      </c>
      <c r="TE11" s="54">
        <v>0</v>
      </c>
      <c r="TF11" s="54">
        <v>0</v>
      </c>
      <c r="TG11" s="54">
        <v>0</v>
      </c>
      <c r="TH11" s="54">
        <v>0</v>
      </c>
      <c r="TI11" s="54">
        <v>0</v>
      </c>
      <c r="TJ11" s="54">
        <v>0</v>
      </c>
      <c r="TK11" s="54">
        <v>0</v>
      </c>
      <c r="TL11" s="54">
        <v>0</v>
      </c>
      <c r="TM11" s="54">
        <v>0</v>
      </c>
      <c r="TN11" s="54">
        <v>0</v>
      </c>
      <c r="TO11" s="54">
        <v>0</v>
      </c>
      <c r="TP11" s="54">
        <v>0</v>
      </c>
      <c r="TQ11" s="54">
        <v>0</v>
      </c>
      <c r="TR11" s="54">
        <v>0</v>
      </c>
      <c r="TS11" s="54">
        <v>0</v>
      </c>
      <c r="TT11" s="54">
        <v>0</v>
      </c>
      <c r="TU11" s="54">
        <v>0</v>
      </c>
      <c r="TV11" s="54">
        <v>0</v>
      </c>
      <c r="TW11" s="54">
        <v>0</v>
      </c>
      <c r="TX11" s="54">
        <v>0</v>
      </c>
      <c r="TY11" s="54">
        <v>0</v>
      </c>
      <c r="TZ11" s="54">
        <v>0</v>
      </c>
      <c r="UA11" s="54">
        <v>0</v>
      </c>
      <c r="UB11" s="54">
        <v>0</v>
      </c>
      <c r="UC11" s="54">
        <v>0</v>
      </c>
      <c r="UD11" s="54">
        <v>0</v>
      </c>
      <c r="UE11" s="54">
        <v>0</v>
      </c>
      <c r="UF11" s="54">
        <v>0</v>
      </c>
      <c r="UG11" s="54">
        <v>0</v>
      </c>
      <c r="UH11" s="54">
        <v>0</v>
      </c>
      <c r="UI11" s="54">
        <v>0</v>
      </c>
      <c r="UJ11" s="54">
        <v>0</v>
      </c>
      <c r="UK11" s="54">
        <v>0</v>
      </c>
      <c r="UL11" s="54">
        <v>0</v>
      </c>
      <c r="UM11" s="54">
        <v>0</v>
      </c>
      <c r="UN11" s="54">
        <v>0</v>
      </c>
      <c r="UO11" s="54">
        <v>0</v>
      </c>
      <c r="UP11" s="54">
        <v>0</v>
      </c>
      <c r="UQ11" s="54">
        <v>0</v>
      </c>
      <c r="UR11" s="54">
        <v>0</v>
      </c>
      <c r="US11" s="54">
        <v>0</v>
      </c>
      <c r="UT11" s="54">
        <v>0</v>
      </c>
      <c r="UU11" s="54">
        <v>0</v>
      </c>
      <c r="UV11" s="54">
        <v>0</v>
      </c>
      <c r="UW11" s="54">
        <v>0</v>
      </c>
      <c r="UX11" s="54">
        <v>0</v>
      </c>
      <c r="UY11" s="54">
        <v>0</v>
      </c>
      <c r="UZ11" s="54">
        <v>0</v>
      </c>
      <c r="VA11" s="54">
        <v>0</v>
      </c>
      <c r="VB11" s="54">
        <v>0</v>
      </c>
      <c r="VC11" s="54">
        <v>0</v>
      </c>
      <c r="VD11" s="54">
        <v>0</v>
      </c>
      <c r="VE11" s="54">
        <v>0</v>
      </c>
      <c r="VF11" s="54">
        <v>0</v>
      </c>
      <c r="VG11" s="54">
        <v>0</v>
      </c>
      <c r="VH11" s="54">
        <v>0</v>
      </c>
      <c r="VI11" s="54">
        <v>0</v>
      </c>
      <c r="VJ11" s="54">
        <v>0</v>
      </c>
      <c r="VK11" s="54">
        <v>0</v>
      </c>
      <c r="VL11" s="54">
        <v>0</v>
      </c>
      <c r="VM11" s="54">
        <v>0</v>
      </c>
      <c r="VN11" s="54">
        <v>0</v>
      </c>
      <c r="VO11" s="54">
        <v>0</v>
      </c>
      <c r="VP11" s="54">
        <v>0</v>
      </c>
      <c r="VQ11" s="54">
        <v>0</v>
      </c>
      <c r="VR11" s="54">
        <v>0</v>
      </c>
      <c r="VS11" s="54">
        <v>0</v>
      </c>
      <c r="VT11" s="54">
        <v>0</v>
      </c>
      <c r="VU11" s="54">
        <v>0</v>
      </c>
      <c r="VV11" s="54">
        <v>0</v>
      </c>
      <c r="VW11" s="54">
        <v>0</v>
      </c>
      <c r="VX11" s="54">
        <v>0</v>
      </c>
      <c r="VY11" s="54">
        <v>0</v>
      </c>
      <c r="VZ11" s="54">
        <v>0</v>
      </c>
      <c r="WA11" s="54">
        <v>0</v>
      </c>
      <c r="WB11" s="54">
        <v>0</v>
      </c>
      <c r="WC11" s="54">
        <v>0</v>
      </c>
      <c r="WD11" s="54">
        <v>0</v>
      </c>
      <c r="WE11" s="54">
        <v>0</v>
      </c>
      <c r="WF11" s="54">
        <v>0</v>
      </c>
    </row>
    <row r="12" spans="1:605" s="49" customFormat="1" x14ac:dyDescent="0.3">
      <c r="A12" s="45"/>
      <c r="B12" s="41" t="s">
        <v>30</v>
      </c>
      <c r="C12" s="47">
        <f t="shared" si="0"/>
        <v>1082176.4249247815</v>
      </c>
      <c r="D12" s="54">
        <v>0</v>
      </c>
      <c r="E12" s="54">
        <v>0</v>
      </c>
      <c r="F12" s="54">
        <v>-1863729.5464039741</v>
      </c>
      <c r="G12" s="54">
        <v>532864.11465894128</v>
      </c>
      <c r="H12" s="54">
        <v>462052.22903807648</v>
      </c>
      <c r="I12" s="54">
        <v>457792.56933837407</v>
      </c>
      <c r="J12" s="54">
        <v>454994.08740921324</v>
      </c>
      <c r="K12" s="54">
        <v>404822.51347344002</v>
      </c>
      <c r="L12" s="54">
        <v>73724.26813721277</v>
      </c>
      <c r="M12" s="54">
        <v>92344.523255631226</v>
      </c>
      <c r="N12" s="54">
        <v>88628.630407002129</v>
      </c>
      <c r="O12" s="54">
        <v>87580.947477636204</v>
      </c>
      <c r="P12" s="54">
        <v>86198.9706806084</v>
      </c>
      <c r="Q12" s="54">
        <v>84567.952771168886</v>
      </c>
      <c r="R12" s="54">
        <v>82690.631196459814</v>
      </c>
      <c r="S12" s="54">
        <v>80571.376080959686</v>
      </c>
      <c r="T12" s="54">
        <v>78213.984766595109</v>
      </c>
      <c r="U12" s="54">
        <v>75625.848102213815</v>
      </c>
      <c r="V12" s="54">
        <v>72819.876236202152</v>
      </c>
      <c r="W12" s="54">
        <v>62080.925093108082</v>
      </c>
      <c r="X12" s="54">
        <v>44387.438212509143</v>
      </c>
      <c r="Y12" s="54">
        <v>27115.70793023369</v>
      </c>
      <c r="Z12" s="54">
        <v>9710.9895853353519</v>
      </c>
      <c r="AA12" s="54">
        <v>-7751.2323970387542</v>
      </c>
      <c r="AB12" s="54">
        <v>-25445.316622597136</v>
      </c>
      <c r="AC12" s="54">
        <v>-32750.921476724496</v>
      </c>
      <c r="AD12" s="54">
        <v>-33091.665898703868</v>
      </c>
      <c r="AE12" s="54">
        <v>-33457.405495712796</v>
      </c>
      <c r="AF12" s="54">
        <v>-33658.458560072118</v>
      </c>
      <c r="AG12" s="54">
        <v>-33727.662538243974</v>
      </c>
      <c r="AH12" s="54">
        <v>-33736.599506060658</v>
      </c>
      <c r="AI12" s="54">
        <v>-33736.363038172189</v>
      </c>
      <c r="AJ12" s="54">
        <v>-33736.369294999269</v>
      </c>
      <c r="AK12" s="54">
        <v>-31737.793174849794</v>
      </c>
      <c r="AL12" s="54">
        <v>-27055.377400046629</v>
      </c>
      <c r="AM12" s="54">
        <v>-21623.637879674927</v>
      </c>
      <c r="AN12" s="54">
        <v>-16044.535950349298</v>
      </c>
      <c r="AO12" s="54">
        <v>-10297.320477394915</v>
      </c>
      <c r="AP12" s="54">
        <v>-4378.535052663774</v>
      </c>
      <c r="AQ12" s="54">
        <v>-669.68042031049504</v>
      </c>
      <c r="AR12" s="54">
        <v>17.719423207526095</v>
      </c>
      <c r="AS12" s="54">
        <v>-0.46884745249306775</v>
      </c>
      <c r="AT12" s="54">
        <v>1.2405478709469538E-2</v>
      </c>
      <c r="AU12" s="54">
        <v>-3.2824337681812768E-4</v>
      </c>
      <c r="AV12" s="54">
        <v>8.6848100608931335E-6</v>
      </c>
      <c r="AW12" s="54">
        <v>-2.3014968361287195E-7</v>
      </c>
      <c r="AX12" s="54">
        <v>5.7346054032906995E-9</v>
      </c>
      <c r="AY12" s="54">
        <v>-5.0805631929454351E-10</v>
      </c>
      <c r="AZ12" s="54">
        <v>-3.4415488122682731E-10</v>
      </c>
      <c r="BA12" s="54">
        <v>-3.4976803625255685E-10</v>
      </c>
      <c r="BB12" s="54">
        <v>-3.5089591632648094E-10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0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54">
        <v>0</v>
      </c>
      <c r="CG12" s="54">
        <v>0</v>
      </c>
      <c r="CH12" s="54">
        <v>0</v>
      </c>
      <c r="CI12" s="54">
        <v>0</v>
      </c>
      <c r="CJ12" s="54">
        <v>0</v>
      </c>
      <c r="CK12" s="54">
        <v>0</v>
      </c>
      <c r="CL12" s="54">
        <v>0</v>
      </c>
      <c r="CM12" s="54">
        <v>0</v>
      </c>
      <c r="CN12" s="54">
        <v>0</v>
      </c>
      <c r="CO12" s="54">
        <v>0</v>
      </c>
      <c r="CP12" s="54">
        <v>0</v>
      </c>
      <c r="CQ12" s="54">
        <v>0</v>
      </c>
      <c r="CR12" s="54">
        <v>0</v>
      </c>
      <c r="CS12" s="54">
        <v>0</v>
      </c>
      <c r="CT12" s="54">
        <v>0</v>
      </c>
      <c r="CU12" s="54">
        <v>0</v>
      </c>
      <c r="CV12" s="54">
        <v>0</v>
      </c>
      <c r="CW12" s="54">
        <v>0</v>
      </c>
      <c r="CX12" s="54">
        <v>0</v>
      </c>
      <c r="CY12" s="54">
        <v>0</v>
      </c>
      <c r="CZ12" s="54">
        <v>0</v>
      </c>
      <c r="DA12" s="54">
        <v>0</v>
      </c>
      <c r="DB12" s="54">
        <v>0</v>
      </c>
      <c r="DC12" s="54">
        <v>0</v>
      </c>
      <c r="DD12" s="54">
        <v>0</v>
      </c>
      <c r="DE12" s="54">
        <v>0</v>
      </c>
      <c r="DF12" s="54">
        <v>0</v>
      </c>
      <c r="DG12" s="54">
        <v>0</v>
      </c>
      <c r="DH12" s="54">
        <v>0</v>
      </c>
      <c r="DI12" s="54">
        <v>0</v>
      </c>
      <c r="DJ12" s="54">
        <v>0</v>
      </c>
      <c r="DK12" s="54">
        <v>0</v>
      </c>
      <c r="DL12" s="54">
        <v>0</v>
      </c>
      <c r="DM12" s="54">
        <v>0</v>
      </c>
      <c r="DN12" s="54">
        <v>0</v>
      </c>
      <c r="DO12" s="54">
        <v>0</v>
      </c>
      <c r="DP12" s="54">
        <v>0</v>
      </c>
      <c r="DQ12" s="54">
        <v>0</v>
      </c>
      <c r="DR12" s="54">
        <v>0</v>
      </c>
      <c r="DS12" s="54">
        <v>0</v>
      </c>
      <c r="DT12" s="54">
        <v>0</v>
      </c>
      <c r="DU12" s="54">
        <v>0</v>
      </c>
      <c r="DV12" s="54">
        <v>0</v>
      </c>
      <c r="DW12" s="54">
        <v>0</v>
      </c>
      <c r="DX12" s="54">
        <v>0</v>
      </c>
      <c r="DY12" s="54">
        <v>0</v>
      </c>
      <c r="DZ12" s="54">
        <v>0</v>
      </c>
      <c r="EA12" s="54">
        <v>0</v>
      </c>
      <c r="EB12" s="54">
        <v>0</v>
      </c>
      <c r="EC12" s="54">
        <v>0</v>
      </c>
      <c r="ED12" s="54">
        <v>0</v>
      </c>
      <c r="EE12" s="54">
        <v>0</v>
      </c>
      <c r="EF12" s="54">
        <v>0</v>
      </c>
      <c r="EG12" s="54">
        <v>0</v>
      </c>
      <c r="EH12" s="54">
        <v>0</v>
      </c>
      <c r="EI12" s="54">
        <v>0</v>
      </c>
      <c r="EJ12" s="54">
        <v>0</v>
      </c>
      <c r="EK12" s="54">
        <v>0</v>
      </c>
      <c r="EL12" s="54">
        <v>0</v>
      </c>
      <c r="EM12" s="54">
        <v>0</v>
      </c>
      <c r="EN12" s="54">
        <v>0</v>
      </c>
      <c r="EO12" s="54">
        <v>0</v>
      </c>
      <c r="EP12" s="54">
        <v>0</v>
      </c>
      <c r="EQ12" s="54">
        <v>0</v>
      </c>
      <c r="ER12" s="54">
        <v>0</v>
      </c>
      <c r="ES12" s="54">
        <v>0</v>
      </c>
      <c r="ET12" s="54">
        <v>0</v>
      </c>
      <c r="EU12" s="54">
        <v>0</v>
      </c>
      <c r="EV12" s="54">
        <v>0</v>
      </c>
      <c r="EW12" s="54">
        <v>0</v>
      </c>
      <c r="EX12" s="54">
        <v>0</v>
      </c>
      <c r="EY12" s="54">
        <v>0</v>
      </c>
      <c r="EZ12" s="54">
        <v>0</v>
      </c>
      <c r="FA12" s="54">
        <v>0</v>
      </c>
      <c r="FB12" s="54">
        <v>0</v>
      </c>
      <c r="FC12" s="54">
        <v>0</v>
      </c>
      <c r="FD12" s="54">
        <v>0</v>
      </c>
      <c r="FE12" s="54">
        <v>0</v>
      </c>
      <c r="FF12" s="54">
        <v>0</v>
      </c>
      <c r="FG12" s="54">
        <v>0</v>
      </c>
      <c r="FH12" s="54">
        <v>0</v>
      </c>
      <c r="FI12" s="54">
        <v>0</v>
      </c>
      <c r="FJ12" s="54">
        <v>0</v>
      </c>
      <c r="FK12" s="54">
        <v>0</v>
      </c>
      <c r="FL12" s="54">
        <v>0</v>
      </c>
      <c r="FM12" s="54">
        <v>0</v>
      </c>
      <c r="FN12" s="54">
        <v>0</v>
      </c>
      <c r="FO12" s="54">
        <v>0</v>
      </c>
      <c r="FP12" s="54">
        <v>0</v>
      </c>
      <c r="FQ12" s="54">
        <v>0</v>
      </c>
      <c r="FR12" s="54">
        <v>0</v>
      </c>
      <c r="FS12" s="54">
        <v>0</v>
      </c>
      <c r="FT12" s="54">
        <v>0</v>
      </c>
      <c r="FU12" s="54">
        <v>0</v>
      </c>
      <c r="FV12" s="54">
        <v>0</v>
      </c>
      <c r="FW12" s="54">
        <v>0</v>
      </c>
      <c r="FX12" s="54">
        <v>0</v>
      </c>
      <c r="FY12" s="54">
        <v>0</v>
      </c>
      <c r="FZ12" s="54">
        <v>0</v>
      </c>
      <c r="GA12" s="54">
        <v>0</v>
      </c>
      <c r="GB12" s="54">
        <v>0</v>
      </c>
      <c r="GC12" s="54">
        <v>0</v>
      </c>
      <c r="GD12" s="54">
        <v>0</v>
      </c>
      <c r="GE12" s="54">
        <v>0</v>
      </c>
      <c r="GF12" s="54">
        <v>0</v>
      </c>
      <c r="GG12" s="54">
        <v>0</v>
      </c>
      <c r="GH12" s="54">
        <v>0</v>
      </c>
      <c r="GI12" s="54">
        <v>0</v>
      </c>
      <c r="GJ12" s="54">
        <v>0</v>
      </c>
      <c r="GK12" s="54">
        <v>0</v>
      </c>
      <c r="GL12" s="54">
        <v>0</v>
      </c>
      <c r="GM12" s="54">
        <v>0</v>
      </c>
      <c r="GN12" s="54">
        <v>0</v>
      </c>
      <c r="GO12" s="54">
        <v>0</v>
      </c>
      <c r="GP12" s="54">
        <v>0</v>
      </c>
      <c r="GQ12" s="54">
        <v>0</v>
      </c>
      <c r="GR12" s="54">
        <v>0</v>
      </c>
      <c r="GS12" s="54">
        <v>0</v>
      </c>
      <c r="GT12" s="54">
        <v>0</v>
      </c>
      <c r="GU12" s="54">
        <v>0</v>
      </c>
      <c r="GV12" s="54">
        <v>0</v>
      </c>
      <c r="GW12" s="54">
        <v>0</v>
      </c>
      <c r="GX12" s="54">
        <v>0</v>
      </c>
      <c r="GY12" s="54">
        <v>0</v>
      </c>
      <c r="GZ12" s="54">
        <v>0</v>
      </c>
      <c r="HA12" s="54">
        <v>0</v>
      </c>
      <c r="HB12" s="54">
        <v>0</v>
      </c>
      <c r="HC12" s="54">
        <v>0</v>
      </c>
      <c r="HD12" s="54">
        <v>0</v>
      </c>
      <c r="HE12" s="54">
        <v>0</v>
      </c>
      <c r="HF12" s="54">
        <v>0</v>
      </c>
      <c r="HG12" s="54">
        <v>0</v>
      </c>
      <c r="HH12" s="54">
        <v>0</v>
      </c>
      <c r="HI12" s="54">
        <v>0</v>
      </c>
      <c r="HJ12" s="54">
        <v>0</v>
      </c>
      <c r="HK12" s="54">
        <v>0</v>
      </c>
      <c r="HL12" s="54">
        <v>0</v>
      </c>
      <c r="HM12" s="54">
        <v>0</v>
      </c>
      <c r="HN12" s="54">
        <v>0</v>
      </c>
      <c r="HO12" s="54">
        <v>0</v>
      </c>
      <c r="HP12" s="54">
        <v>0</v>
      </c>
      <c r="HQ12" s="54">
        <v>0</v>
      </c>
      <c r="HR12" s="54">
        <v>0</v>
      </c>
      <c r="HS12" s="54">
        <v>0</v>
      </c>
      <c r="HT12" s="54">
        <v>0</v>
      </c>
      <c r="HU12" s="54">
        <v>0</v>
      </c>
      <c r="HV12" s="54">
        <v>0</v>
      </c>
      <c r="HW12" s="54">
        <v>0</v>
      </c>
      <c r="HX12" s="54">
        <v>0</v>
      </c>
      <c r="HY12" s="54">
        <v>0</v>
      </c>
      <c r="HZ12" s="54">
        <v>0</v>
      </c>
      <c r="IA12" s="54">
        <v>0</v>
      </c>
      <c r="IB12" s="54">
        <v>0</v>
      </c>
      <c r="IC12" s="54">
        <v>0</v>
      </c>
      <c r="ID12" s="54">
        <v>0</v>
      </c>
      <c r="IE12" s="54">
        <v>0</v>
      </c>
      <c r="IF12" s="54">
        <v>0</v>
      </c>
      <c r="IG12" s="54">
        <v>0</v>
      </c>
      <c r="IH12" s="54">
        <v>0</v>
      </c>
      <c r="II12" s="54">
        <v>0</v>
      </c>
      <c r="IJ12" s="54">
        <v>0</v>
      </c>
      <c r="IK12" s="54">
        <v>0</v>
      </c>
      <c r="IL12" s="54">
        <v>0</v>
      </c>
      <c r="IM12" s="54">
        <v>0</v>
      </c>
      <c r="IN12" s="54">
        <v>0</v>
      </c>
      <c r="IO12" s="54">
        <v>0</v>
      </c>
      <c r="IP12" s="54">
        <v>0</v>
      </c>
      <c r="IQ12" s="54">
        <v>0</v>
      </c>
      <c r="IR12" s="54">
        <v>0</v>
      </c>
      <c r="IS12" s="54">
        <v>0</v>
      </c>
      <c r="IT12" s="54">
        <v>0</v>
      </c>
      <c r="IU12" s="54">
        <v>0</v>
      </c>
      <c r="IV12" s="54">
        <v>0</v>
      </c>
      <c r="IW12" s="54">
        <v>0</v>
      </c>
      <c r="IX12" s="54">
        <v>0</v>
      </c>
      <c r="IY12" s="54">
        <v>0</v>
      </c>
      <c r="IZ12" s="54">
        <v>0</v>
      </c>
      <c r="JA12" s="54">
        <v>0</v>
      </c>
      <c r="JB12" s="54">
        <v>0</v>
      </c>
      <c r="JC12" s="54">
        <v>0</v>
      </c>
      <c r="JD12" s="54">
        <v>0</v>
      </c>
      <c r="JE12" s="54">
        <v>0</v>
      </c>
      <c r="JF12" s="54">
        <v>0</v>
      </c>
      <c r="JG12" s="54">
        <v>0</v>
      </c>
      <c r="JH12" s="54">
        <v>0</v>
      </c>
      <c r="JI12" s="54">
        <v>0</v>
      </c>
      <c r="JJ12" s="54">
        <v>0</v>
      </c>
      <c r="JK12" s="54">
        <v>0</v>
      </c>
      <c r="JL12" s="54">
        <v>0</v>
      </c>
      <c r="JM12" s="54">
        <v>0</v>
      </c>
      <c r="JN12" s="54">
        <v>0</v>
      </c>
      <c r="JO12" s="54">
        <v>0</v>
      </c>
      <c r="JP12" s="54">
        <v>0</v>
      </c>
      <c r="JQ12" s="54">
        <v>0</v>
      </c>
      <c r="JR12" s="54">
        <v>0</v>
      </c>
      <c r="JS12" s="54">
        <v>0</v>
      </c>
      <c r="JT12" s="54">
        <v>0</v>
      </c>
      <c r="JU12" s="54">
        <v>0</v>
      </c>
      <c r="JV12" s="54">
        <v>0</v>
      </c>
      <c r="JW12" s="54">
        <v>0</v>
      </c>
      <c r="JX12" s="54">
        <v>0</v>
      </c>
      <c r="JY12" s="54">
        <v>0</v>
      </c>
      <c r="JZ12" s="54">
        <v>0</v>
      </c>
      <c r="KA12" s="54">
        <v>0</v>
      </c>
      <c r="KB12" s="54">
        <v>0</v>
      </c>
      <c r="KC12" s="54">
        <v>0</v>
      </c>
      <c r="KD12" s="54">
        <v>0</v>
      </c>
      <c r="KE12" s="54">
        <v>0</v>
      </c>
      <c r="KF12" s="54">
        <v>0</v>
      </c>
      <c r="KG12" s="54">
        <v>0</v>
      </c>
      <c r="KH12" s="54">
        <v>0</v>
      </c>
      <c r="KI12" s="54">
        <v>0</v>
      </c>
      <c r="KJ12" s="54">
        <v>0</v>
      </c>
      <c r="KK12" s="54">
        <v>0</v>
      </c>
      <c r="KL12" s="54">
        <v>0</v>
      </c>
      <c r="KM12" s="54">
        <v>0</v>
      </c>
      <c r="KN12" s="54">
        <v>0</v>
      </c>
      <c r="KO12" s="54">
        <v>0</v>
      </c>
      <c r="KP12" s="54">
        <v>0</v>
      </c>
      <c r="KQ12" s="54">
        <v>0</v>
      </c>
      <c r="KR12" s="54">
        <v>0</v>
      </c>
      <c r="KS12" s="54">
        <v>0</v>
      </c>
      <c r="KT12" s="54">
        <v>0</v>
      </c>
      <c r="KU12" s="54">
        <v>0</v>
      </c>
      <c r="KV12" s="54">
        <v>0</v>
      </c>
      <c r="KW12" s="54">
        <v>0</v>
      </c>
      <c r="KX12" s="54">
        <v>0</v>
      </c>
      <c r="KY12" s="54">
        <v>0</v>
      </c>
      <c r="KZ12" s="54">
        <v>0</v>
      </c>
      <c r="LA12" s="54">
        <v>0</v>
      </c>
      <c r="LB12" s="54">
        <v>0</v>
      </c>
      <c r="LC12" s="54">
        <v>0</v>
      </c>
      <c r="LD12" s="54">
        <v>0</v>
      </c>
      <c r="LE12" s="54">
        <v>0</v>
      </c>
      <c r="LF12" s="54">
        <v>0</v>
      </c>
      <c r="LG12" s="54">
        <v>0</v>
      </c>
      <c r="LH12" s="54">
        <v>0</v>
      </c>
      <c r="LI12" s="54">
        <v>0</v>
      </c>
      <c r="LJ12" s="54">
        <v>0</v>
      </c>
      <c r="LK12" s="54">
        <v>0</v>
      </c>
      <c r="LL12" s="54">
        <v>0</v>
      </c>
      <c r="LM12" s="54">
        <v>0</v>
      </c>
      <c r="LN12" s="54">
        <v>0</v>
      </c>
      <c r="LO12" s="54">
        <v>0</v>
      </c>
      <c r="LP12" s="54">
        <v>0</v>
      </c>
      <c r="LQ12" s="54">
        <v>0</v>
      </c>
      <c r="LR12" s="54">
        <v>0</v>
      </c>
      <c r="LS12" s="54">
        <v>0</v>
      </c>
      <c r="LT12" s="54">
        <v>0</v>
      </c>
      <c r="LU12" s="54">
        <v>0</v>
      </c>
      <c r="LV12" s="54">
        <v>0</v>
      </c>
      <c r="LW12" s="54">
        <v>0</v>
      </c>
      <c r="LX12" s="54">
        <v>0</v>
      </c>
      <c r="LY12" s="54">
        <v>0</v>
      </c>
      <c r="LZ12" s="54">
        <v>0</v>
      </c>
      <c r="MA12" s="54">
        <v>0</v>
      </c>
      <c r="MB12" s="54">
        <v>0</v>
      </c>
      <c r="MC12" s="54">
        <v>0</v>
      </c>
      <c r="MD12" s="54">
        <v>0</v>
      </c>
      <c r="ME12" s="54">
        <v>0</v>
      </c>
      <c r="MF12" s="54">
        <v>0</v>
      </c>
      <c r="MG12" s="54">
        <v>0</v>
      </c>
      <c r="MH12" s="54">
        <v>0</v>
      </c>
      <c r="MI12" s="54">
        <v>0</v>
      </c>
      <c r="MJ12" s="54">
        <v>0</v>
      </c>
      <c r="MK12" s="54">
        <v>0</v>
      </c>
      <c r="ML12" s="54">
        <v>0</v>
      </c>
      <c r="MM12" s="54">
        <v>0</v>
      </c>
      <c r="MN12" s="54">
        <v>0</v>
      </c>
      <c r="MO12" s="54">
        <v>0</v>
      </c>
      <c r="MP12" s="54">
        <v>0</v>
      </c>
      <c r="MQ12" s="54">
        <v>0</v>
      </c>
      <c r="MR12" s="54">
        <v>0</v>
      </c>
      <c r="MS12" s="54">
        <v>0</v>
      </c>
      <c r="MT12" s="54">
        <v>0</v>
      </c>
      <c r="MU12" s="54">
        <v>0</v>
      </c>
      <c r="MV12" s="54">
        <v>0</v>
      </c>
      <c r="MW12" s="54">
        <v>0</v>
      </c>
      <c r="MX12" s="54">
        <v>0</v>
      </c>
      <c r="MY12" s="54">
        <v>0</v>
      </c>
      <c r="MZ12" s="54">
        <v>0</v>
      </c>
      <c r="NA12" s="54">
        <v>0</v>
      </c>
      <c r="NB12" s="54">
        <v>0</v>
      </c>
      <c r="NC12" s="54">
        <v>0</v>
      </c>
      <c r="ND12" s="54">
        <v>0</v>
      </c>
      <c r="NE12" s="54">
        <v>0</v>
      </c>
      <c r="NF12" s="54">
        <v>0</v>
      </c>
      <c r="NG12" s="54">
        <v>0</v>
      </c>
      <c r="NH12" s="54">
        <v>0</v>
      </c>
      <c r="NI12" s="54">
        <v>0</v>
      </c>
      <c r="NJ12" s="54">
        <v>0</v>
      </c>
      <c r="NK12" s="54">
        <v>0</v>
      </c>
      <c r="NL12" s="54">
        <v>0</v>
      </c>
      <c r="NM12" s="54">
        <v>0</v>
      </c>
      <c r="NN12" s="54">
        <v>0</v>
      </c>
      <c r="NO12" s="54">
        <v>0</v>
      </c>
      <c r="NP12" s="54">
        <v>0</v>
      </c>
      <c r="NQ12" s="54">
        <v>0</v>
      </c>
      <c r="NR12" s="54">
        <v>0</v>
      </c>
      <c r="NS12" s="54">
        <v>0</v>
      </c>
      <c r="NT12" s="54">
        <v>0</v>
      </c>
      <c r="NU12" s="54">
        <v>0</v>
      </c>
      <c r="NV12" s="54">
        <v>0</v>
      </c>
      <c r="NW12" s="54">
        <v>0</v>
      </c>
      <c r="NX12" s="54">
        <v>0</v>
      </c>
      <c r="NY12" s="54">
        <v>0</v>
      </c>
      <c r="NZ12" s="54">
        <v>0</v>
      </c>
      <c r="OA12" s="54">
        <v>0</v>
      </c>
      <c r="OB12" s="54">
        <v>0</v>
      </c>
      <c r="OC12" s="54">
        <v>0</v>
      </c>
      <c r="OD12" s="54">
        <v>0</v>
      </c>
      <c r="OE12" s="54">
        <v>0</v>
      </c>
      <c r="OF12" s="54">
        <v>0</v>
      </c>
      <c r="OG12" s="54">
        <v>0</v>
      </c>
      <c r="OH12" s="54">
        <v>0</v>
      </c>
      <c r="OI12" s="54">
        <v>0</v>
      </c>
      <c r="OJ12" s="54">
        <v>0</v>
      </c>
      <c r="OK12" s="54">
        <v>0</v>
      </c>
      <c r="OL12" s="54">
        <v>0</v>
      </c>
      <c r="OM12" s="54">
        <v>0</v>
      </c>
      <c r="ON12" s="54">
        <v>0</v>
      </c>
      <c r="OO12" s="54">
        <v>0</v>
      </c>
      <c r="OP12" s="54">
        <v>0</v>
      </c>
      <c r="OQ12" s="54">
        <v>0</v>
      </c>
      <c r="OR12" s="54">
        <v>0</v>
      </c>
      <c r="OS12" s="54">
        <v>0</v>
      </c>
      <c r="OT12" s="54">
        <v>0</v>
      </c>
      <c r="OU12" s="54">
        <v>0</v>
      </c>
      <c r="OV12" s="54">
        <v>0</v>
      </c>
      <c r="OW12" s="54">
        <v>0</v>
      </c>
      <c r="OX12" s="54">
        <v>0</v>
      </c>
      <c r="OY12" s="54">
        <v>0</v>
      </c>
      <c r="OZ12" s="54">
        <v>0</v>
      </c>
      <c r="PA12" s="54">
        <v>0</v>
      </c>
      <c r="PB12" s="54">
        <v>0</v>
      </c>
      <c r="PC12" s="54">
        <v>0</v>
      </c>
      <c r="PD12" s="54">
        <v>0</v>
      </c>
      <c r="PE12" s="54">
        <v>0</v>
      </c>
      <c r="PF12" s="54">
        <v>0</v>
      </c>
      <c r="PG12" s="54">
        <v>0</v>
      </c>
      <c r="PH12" s="54">
        <v>0</v>
      </c>
      <c r="PI12" s="54">
        <v>0</v>
      </c>
      <c r="PJ12" s="54">
        <v>0</v>
      </c>
      <c r="PK12" s="54">
        <v>0</v>
      </c>
      <c r="PL12" s="54">
        <v>0</v>
      </c>
      <c r="PM12" s="54">
        <v>0</v>
      </c>
      <c r="PN12" s="54">
        <v>0</v>
      </c>
      <c r="PO12" s="54">
        <v>0</v>
      </c>
      <c r="PP12" s="54">
        <v>0</v>
      </c>
      <c r="PQ12" s="54">
        <v>0</v>
      </c>
      <c r="PR12" s="54">
        <v>0</v>
      </c>
      <c r="PS12" s="54">
        <v>0</v>
      </c>
      <c r="PT12" s="54">
        <v>0</v>
      </c>
      <c r="PU12" s="54">
        <v>0</v>
      </c>
      <c r="PV12" s="54">
        <v>0</v>
      </c>
      <c r="PW12" s="54">
        <v>0</v>
      </c>
      <c r="PX12" s="54">
        <v>0</v>
      </c>
      <c r="PY12" s="54">
        <v>0</v>
      </c>
      <c r="PZ12" s="54">
        <v>0</v>
      </c>
      <c r="QA12" s="54">
        <v>0</v>
      </c>
      <c r="QB12" s="54">
        <v>0</v>
      </c>
      <c r="QC12" s="54">
        <v>0</v>
      </c>
      <c r="QD12" s="54">
        <v>0</v>
      </c>
      <c r="QE12" s="54">
        <v>0</v>
      </c>
      <c r="QF12" s="54">
        <v>0</v>
      </c>
      <c r="QG12" s="54">
        <v>0</v>
      </c>
      <c r="QH12" s="54">
        <v>0</v>
      </c>
      <c r="QI12" s="54">
        <v>0</v>
      </c>
      <c r="QJ12" s="54">
        <v>0</v>
      </c>
      <c r="QK12" s="54">
        <v>0</v>
      </c>
      <c r="QL12" s="54">
        <v>0</v>
      </c>
      <c r="QM12" s="54">
        <v>0</v>
      </c>
      <c r="QN12" s="54">
        <v>0</v>
      </c>
      <c r="QO12" s="54">
        <v>0</v>
      </c>
      <c r="QP12" s="54">
        <v>0</v>
      </c>
      <c r="QQ12" s="54">
        <v>0</v>
      </c>
      <c r="QR12" s="54">
        <v>0</v>
      </c>
      <c r="QS12" s="54">
        <v>0</v>
      </c>
      <c r="QT12" s="54">
        <v>0</v>
      </c>
      <c r="QU12" s="54">
        <v>0</v>
      </c>
      <c r="QV12" s="54">
        <v>0</v>
      </c>
      <c r="QW12" s="54">
        <v>0</v>
      </c>
      <c r="QX12" s="54">
        <v>0</v>
      </c>
      <c r="QY12" s="54">
        <v>0</v>
      </c>
      <c r="QZ12" s="54">
        <v>0</v>
      </c>
      <c r="RA12" s="54">
        <v>0</v>
      </c>
      <c r="RB12" s="54">
        <v>0</v>
      </c>
      <c r="RC12" s="54">
        <v>0</v>
      </c>
      <c r="RD12" s="54">
        <v>0</v>
      </c>
      <c r="RE12" s="54">
        <v>0</v>
      </c>
      <c r="RF12" s="54">
        <v>0</v>
      </c>
      <c r="RG12" s="54">
        <v>0</v>
      </c>
      <c r="RH12" s="54">
        <v>0</v>
      </c>
      <c r="RI12" s="54">
        <v>0</v>
      </c>
      <c r="RJ12" s="54">
        <v>0</v>
      </c>
      <c r="RK12" s="54">
        <v>0</v>
      </c>
      <c r="RL12" s="54">
        <v>0</v>
      </c>
      <c r="RM12" s="54">
        <v>0</v>
      </c>
      <c r="RN12" s="54">
        <v>0</v>
      </c>
      <c r="RO12" s="54">
        <v>0</v>
      </c>
      <c r="RP12" s="54">
        <v>0</v>
      </c>
      <c r="RQ12" s="54">
        <v>0</v>
      </c>
      <c r="RR12" s="54">
        <v>0</v>
      </c>
      <c r="RS12" s="54">
        <v>0</v>
      </c>
      <c r="RT12" s="54">
        <v>0</v>
      </c>
      <c r="RU12" s="54">
        <v>0</v>
      </c>
      <c r="RV12" s="54">
        <v>0</v>
      </c>
      <c r="RW12" s="54">
        <v>0</v>
      </c>
      <c r="RX12" s="54">
        <v>0</v>
      </c>
      <c r="RY12" s="54">
        <v>0</v>
      </c>
      <c r="RZ12" s="54">
        <v>0</v>
      </c>
      <c r="SA12" s="54">
        <v>0</v>
      </c>
      <c r="SB12" s="54">
        <v>0</v>
      </c>
      <c r="SC12" s="54">
        <v>0</v>
      </c>
      <c r="SD12" s="54">
        <v>0</v>
      </c>
      <c r="SE12" s="54">
        <v>0</v>
      </c>
      <c r="SF12" s="54">
        <v>0</v>
      </c>
      <c r="SG12" s="54">
        <v>0</v>
      </c>
      <c r="SH12" s="54">
        <v>0</v>
      </c>
      <c r="SI12" s="54">
        <v>0</v>
      </c>
      <c r="SJ12" s="54">
        <v>0</v>
      </c>
      <c r="SK12" s="54">
        <v>0</v>
      </c>
      <c r="SL12" s="54">
        <v>0</v>
      </c>
      <c r="SM12" s="54">
        <v>0</v>
      </c>
      <c r="SN12" s="54">
        <v>0</v>
      </c>
      <c r="SO12" s="54">
        <v>0</v>
      </c>
      <c r="SP12" s="54">
        <v>0</v>
      </c>
      <c r="SQ12" s="54">
        <v>0</v>
      </c>
      <c r="SR12" s="54">
        <v>0</v>
      </c>
      <c r="SS12" s="54">
        <v>0</v>
      </c>
      <c r="ST12" s="54">
        <v>0</v>
      </c>
      <c r="SU12" s="54">
        <v>0</v>
      </c>
      <c r="SV12" s="54">
        <v>0</v>
      </c>
      <c r="SW12" s="54">
        <v>0</v>
      </c>
      <c r="SX12" s="54">
        <v>0</v>
      </c>
      <c r="SY12" s="54">
        <v>0</v>
      </c>
      <c r="SZ12" s="54">
        <v>0</v>
      </c>
      <c r="TA12" s="54">
        <v>0</v>
      </c>
      <c r="TB12" s="54">
        <v>0</v>
      </c>
      <c r="TC12" s="54">
        <v>0</v>
      </c>
      <c r="TD12" s="54">
        <v>0</v>
      </c>
      <c r="TE12" s="54">
        <v>0</v>
      </c>
      <c r="TF12" s="54">
        <v>0</v>
      </c>
      <c r="TG12" s="54">
        <v>0</v>
      </c>
      <c r="TH12" s="54">
        <v>0</v>
      </c>
      <c r="TI12" s="54">
        <v>0</v>
      </c>
      <c r="TJ12" s="54">
        <v>0</v>
      </c>
      <c r="TK12" s="54">
        <v>0</v>
      </c>
      <c r="TL12" s="54">
        <v>0</v>
      </c>
      <c r="TM12" s="54">
        <v>0</v>
      </c>
      <c r="TN12" s="54">
        <v>0</v>
      </c>
      <c r="TO12" s="54">
        <v>0</v>
      </c>
      <c r="TP12" s="54">
        <v>0</v>
      </c>
      <c r="TQ12" s="54">
        <v>0</v>
      </c>
      <c r="TR12" s="54">
        <v>0</v>
      </c>
      <c r="TS12" s="54">
        <v>0</v>
      </c>
      <c r="TT12" s="54">
        <v>0</v>
      </c>
      <c r="TU12" s="54">
        <v>0</v>
      </c>
      <c r="TV12" s="54">
        <v>0</v>
      </c>
      <c r="TW12" s="54">
        <v>0</v>
      </c>
      <c r="TX12" s="54">
        <v>0</v>
      </c>
      <c r="TY12" s="54">
        <v>0</v>
      </c>
      <c r="TZ12" s="54">
        <v>0</v>
      </c>
      <c r="UA12" s="54">
        <v>0</v>
      </c>
      <c r="UB12" s="54">
        <v>0</v>
      </c>
      <c r="UC12" s="54">
        <v>0</v>
      </c>
      <c r="UD12" s="54">
        <v>0</v>
      </c>
      <c r="UE12" s="54">
        <v>0</v>
      </c>
      <c r="UF12" s="54">
        <v>0</v>
      </c>
      <c r="UG12" s="54">
        <v>0</v>
      </c>
      <c r="UH12" s="54">
        <v>0</v>
      </c>
      <c r="UI12" s="54">
        <v>0</v>
      </c>
      <c r="UJ12" s="54">
        <v>0</v>
      </c>
      <c r="UK12" s="54">
        <v>0</v>
      </c>
      <c r="UL12" s="54">
        <v>0</v>
      </c>
      <c r="UM12" s="54">
        <v>0</v>
      </c>
      <c r="UN12" s="54">
        <v>0</v>
      </c>
      <c r="UO12" s="54">
        <v>0</v>
      </c>
      <c r="UP12" s="54">
        <v>0</v>
      </c>
      <c r="UQ12" s="54">
        <v>0</v>
      </c>
      <c r="UR12" s="54">
        <v>0</v>
      </c>
      <c r="US12" s="54">
        <v>0</v>
      </c>
      <c r="UT12" s="54">
        <v>0</v>
      </c>
      <c r="UU12" s="54">
        <v>0</v>
      </c>
      <c r="UV12" s="54">
        <v>0</v>
      </c>
      <c r="UW12" s="54">
        <v>0</v>
      </c>
      <c r="UX12" s="54">
        <v>0</v>
      </c>
      <c r="UY12" s="54">
        <v>0</v>
      </c>
      <c r="UZ12" s="54">
        <v>0</v>
      </c>
      <c r="VA12" s="54">
        <v>0</v>
      </c>
      <c r="VB12" s="54">
        <v>0</v>
      </c>
      <c r="VC12" s="54">
        <v>0</v>
      </c>
      <c r="VD12" s="54">
        <v>0</v>
      </c>
      <c r="VE12" s="54">
        <v>0</v>
      </c>
      <c r="VF12" s="54">
        <v>0</v>
      </c>
      <c r="VG12" s="54">
        <v>0</v>
      </c>
      <c r="VH12" s="54">
        <v>0</v>
      </c>
      <c r="VI12" s="54">
        <v>0</v>
      </c>
      <c r="VJ12" s="54">
        <v>0</v>
      </c>
      <c r="VK12" s="54">
        <v>0</v>
      </c>
      <c r="VL12" s="54">
        <v>0</v>
      </c>
      <c r="VM12" s="54">
        <v>0</v>
      </c>
      <c r="VN12" s="54">
        <v>0</v>
      </c>
      <c r="VO12" s="54">
        <v>0</v>
      </c>
      <c r="VP12" s="54">
        <v>0</v>
      </c>
      <c r="VQ12" s="54">
        <v>0</v>
      </c>
      <c r="VR12" s="54">
        <v>0</v>
      </c>
      <c r="VS12" s="54">
        <v>0</v>
      </c>
      <c r="VT12" s="54">
        <v>0</v>
      </c>
      <c r="VU12" s="54">
        <v>0</v>
      </c>
      <c r="VV12" s="54">
        <v>0</v>
      </c>
      <c r="VW12" s="54">
        <v>0</v>
      </c>
      <c r="VX12" s="54">
        <v>0</v>
      </c>
      <c r="VY12" s="54">
        <v>0</v>
      </c>
      <c r="VZ12" s="54">
        <v>0</v>
      </c>
      <c r="WA12" s="54">
        <v>0</v>
      </c>
      <c r="WB12" s="54">
        <v>0</v>
      </c>
      <c r="WC12" s="54">
        <v>0</v>
      </c>
      <c r="WD12" s="54">
        <v>0</v>
      </c>
      <c r="WE12" s="54">
        <v>0</v>
      </c>
      <c r="WF12" s="54">
        <v>0</v>
      </c>
    </row>
    <row r="13" spans="1:605" s="49" customFormat="1" x14ac:dyDescent="0.3">
      <c r="A13" s="45"/>
      <c r="B13" s="41" t="s">
        <v>31</v>
      </c>
      <c r="C13" s="47">
        <f t="shared" si="0"/>
        <v>1836250.7252617697</v>
      </c>
      <c r="D13" s="54">
        <v>0</v>
      </c>
      <c r="E13" s="54">
        <v>0</v>
      </c>
      <c r="F13" s="54">
        <v>0</v>
      </c>
      <c r="G13" s="54">
        <v>0</v>
      </c>
      <c r="H13" s="54">
        <v>12566.859472937711</v>
      </c>
      <c r="I13" s="54">
        <v>41426.514904198404</v>
      </c>
      <c r="J13" s="54">
        <v>73392.257456234249</v>
      </c>
      <c r="K13" s="54">
        <v>104119.86353544153</v>
      </c>
      <c r="L13" s="54">
        <v>133605.95501238032</v>
      </c>
      <c r="M13" s="54">
        <v>161838.92135692385</v>
      </c>
      <c r="N13" s="54">
        <v>173792.14228629239</v>
      </c>
      <c r="O13" s="54">
        <v>165029.27458361318</v>
      </c>
      <c r="P13" s="54">
        <v>151292.7612334748</v>
      </c>
      <c r="Q13" s="54">
        <v>137722.65201236427</v>
      </c>
      <c r="R13" s="54">
        <v>124281.91562861929</v>
      </c>
      <c r="S13" s="54">
        <v>110935.04747522448</v>
      </c>
      <c r="T13" s="54">
        <v>97648.430110287241</v>
      </c>
      <c r="U13" s="54">
        <v>84390.172954696813</v>
      </c>
      <c r="V13" s="54">
        <v>71138.970786699967</v>
      </c>
      <c r="W13" s="54">
        <v>57888.409871153694</v>
      </c>
      <c r="X13" s="54">
        <v>44956.438489632659</v>
      </c>
      <c r="Y13" s="54">
        <v>33213.611234201147</v>
      </c>
      <c r="Z13" s="54">
        <v>23239.681253709281</v>
      </c>
      <c r="AA13" s="54">
        <v>15089.511377772016</v>
      </c>
      <c r="AB13" s="54">
        <v>8878.357630325203</v>
      </c>
      <c r="AC13" s="54">
        <v>4805.4617703928252</v>
      </c>
      <c r="AD13" s="54">
        <v>2655.6124633472632</v>
      </c>
      <c r="AE13" s="54">
        <v>1477.9897933137356</v>
      </c>
      <c r="AF13" s="54">
        <v>652.25446628071836</v>
      </c>
      <c r="AG13" s="54">
        <v>187.93176159597209</v>
      </c>
      <c r="AH13" s="54">
        <v>23.726340670540406</v>
      </c>
      <c r="AI13" s="54">
        <v>-6.2044368314673405E-10</v>
      </c>
      <c r="AJ13" s="54">
        <v>-6.2325610269909031E-10</v>
      </c>
      <c r="AK13" s="54">
        <v>-6.2606852225144699E-10</v>
      </c>
      <c r="AL13" s="54">
        <v>-6.2888094180380335E-10</v>
      </c>
      <c r="AM13" s="54">
        <v>-6.3169336135615982E-10</v>
      </c>
      <c r="AN13" s="54">
        <v>-6.3450578090851608E-10</v>
      </c>
      <c r="AO13" s="54">
        <v>-6.3731820046087244E-10</v>
      </c>
      <c r="AP13" s="54">
        <v>-6.401306200132287E-10</v>
      </c>
      <c r="AQ13" s="54">
        <v>-6.4294303956558517E-10</v>
      </c>
      <c r="AR13" s="54">
        <v>-6.4575545911794153E-10</v>
      </c>
      <c r="AS13" s="54">
        <v>-6.4856787867029789E-10</v>
      </c>
      <c r="AT13" s="54">
        <v>-6.5138029822265446E-10</v>
      </c>
      <c r="AU13" s="54">
        <v>-6.5419271777501083E-10</v>
      </c>
      <c r="AV13" s="54">
        <v>-6.5700513732736729E-10</v>
      </c>
      <c r="AW13" s="54">
        <v>-6.5981755687972366E-10</v>
      </c>
      <c r="AX13" s="54">
        <v>-6.6262997643207992E-10</v>
      </c>
      <c r="AY13" s="54">
        <v>-6.6544239598443628E-10</v>
      </c>
      <c r="AZ13" s="54">
        <v>-6.6825481553679264E-10</v>
      </c>
      <c r="BA13" s="54">
        <v>-6.710672350891489E-10</v>
      </c>
      <c r="BB13" s="54">
        <v>-6.7387965464150527E-10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0</v>
      </c>
      <c r="DA13" s="54">
        <v>0</v>
      </c>
      <c r="DB13" s="54">
        <v>0</v>
      </c>
      <c r="DC13" s="54">
        <v>0</v>
      </c>
      <c r="DD13" s="54">
        <v>0</v>
      </c>
      <c r="DE13" s="54">
        <v>0</v>
      </c>
      <c r="DF13" s="54">
        <v>0</v>
      </c>
      <c r="DG13" s="54">
        <v>0</v>
      </c>
      <c r="DH13" s="54">
        <v>0</v>
      </c>
      <c r="DI13" s="54">
        <v>0</v>
      </c>
      <c r="DJ13" s="54">
        <v>0</v>
      </c>
      <c r="DK13" s="54">
        <v>0</v>
      </c>
      <c r="DL13" s="54">
        <v>0</v>
      </c>
      <c r="DM13" s="54">
        <v>0</v>
      </c>
      <c r="DN13" s="54">
        <v>0</v>
      </c>
      <c r="DO13" s="54">
        <v>0</v>
      </c>
      <c r="DP13" s="54">
        <v>0</v>
      </c>
      <c r="DQ13" s="54">
        <v>0</v>
      </c>
      <c r="DR13" s="54">
        <v>0</v>
      </c>
      <c r="DS13" s="54">
        <v>0</v>
      </c>
      <c r="DT13" s="54">
        <v>0</v>
      </c>
      <c r="DU13" s="54">
        <v>0</v>
      </c>
      <c r="DV13" s="54">
        <v>0</v>
      </c>
      <c r="DW13" s="54">
        <v>0</v>
      </c>
      <c r="DX13" s="54">
        <v>0</v>
      </c>
      <c r="DY13" s="54">
        <v>0</v>
      </c>
      <c r="DZ13" s="54">
        <v>0</v>
      </c>
      <c r="EA13" s="54">
        <v>0</v>
      </c>
      <c r="EB13" s="54">
        <v>0</v>
      </c>
      <c r="EC13" s="54">
        <v>0</v>
      </c>
      <c r="ED13" s="54">
        <v>0</v>
      </c>
      <c r="EE13" s="54">
        <v>0</v>
      </c>
      <c r="EF13" s="54">
        <v>0</v>
      </c>
      <c r="EG13" s="54">
        <v>0</v>
      </c>
      <c r="EH13" s="54">
        <v>0</v>
      </c>
      <c r="EI13" s="54">
        <v>0</v>
      </c>
      <c r="EJ13" s="54">
        <v>0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0</v>
      </c>
      <c r="EZ13" s="54">
        <v>0</v>
      </c>
      <c r="FA13" s="54">
        <v>0</v>
      </c>
      <c r="FB13" s="54">
        <v>0</v>
      </c>
      <c r="FC13" s="54">
        <v>0</v>
      </c>
      <c r="FD13" s="54">
        <v>0</v>
      </c>
      <c r="FE13" s="54">
        <v>0</v>
      </c>
      <c r="FF13" s="54">
        <v>0</v>
      </c>
      <c r="FG13" s="54">
        <v>0</v>
      </c>
      <c r="FH13" s="54">
        <v>0</v>
      </c>
      <c r="FI13" s="54">
        <v>0</v>
      </c>
      <c r="FJ13" s="54">
        <v>0</v>
      </c>
      <c r="FK13" s="54">
        <v>0</v>
      </c>
      <c r="FL13" s="54">
        <v>0</v>
      </c>
      <c r="FM13" s="54">
        <v>0</v>
      </c>
      <c r="FN13" s="54">
        <v>0</v>
      </c>
      <c r="FO13" s="54">
        <v>0</v>
      </c>
      <c r="FP13" s="54">
        <v>0</v>
      </c>
      <c r="FQ13" s="54">
        <v>0</v>
      </c>
      <c r="FR13" s="54">
        <v>0</v>
      </c>
      <c r="FS13" s="54">
        <v>0</v>
      </c>
      <c r="FT13" s="54">
        <v>0</v>
      </c>
      <c r="FU13" s="54">
        <v>0</v>
      </c>
      <c r="FV13" s="54">
        <v>0</v>
      </c>
      <c r="FW13" s="54">
        <v>0</v>
      </c>
      <c r="FX13" s="54">
        <v>0</v>
      </c>
      <c r="FY13" s="54">
        <v>0</v>
      </c>
      <c r="FZ13" s="54">
        <v>0</v>
      </c>
      <c r="GA13" s="54">
        <v>0</v>
      </c>
      <c r="GB13" s="54">
        <v>0</v>
      </c>
      <c r="GC13" s="54">
        <v>0</v>
      </c>
      <c r="GD13" s="54">
        <v>0</v>
      </c>
      <c r="GE13" s="54">
        <v>0</v>
      </c>
      <c r="GF13" s="54">
        <v>0</v>
      </c>
      <c r="GG13" s="54">
        <v>0</v>
      </c>
      <c r="GH13" s="54">
        <v>0</v>
      </c>
      <c r="GI13" s="54">
        <v>0</v>
      </c>
      <c r="GJ13" s="54">
        <v>0</v>
      </c>
      <c r="GK13" s="54">
        <v>0</v>
      </c>
      <c r="GL13" s="54">
        <v>0</v>
      </c>
      <c r="GM13" s="54">
        <v>0</v>
      </c>
      <c r="GN13" s="54">
        <v>0</v>
      </c>
      <c r="GO13" s="54">
        <v>0</v>
      </c>
      <c r="GP13" s="54">
        <v>0</v>
      </c>
      <c r="GQ13" s="54">
        <v>0</v>
      </c>
      <c r="GR13" s="54">
        <v>0</v>
      </c>
      <c r="GS13" s="54">
        <v>0</v>
      </c>
      <c r="GT13" s="54">
        <v>0</v>
      </c>
      <c r="GU13" s="54">
        <v>0</v>
      </c>
      <c r="GV13" s="54">
        <v>0</v>
      </c>
      <c r="GW13" s="54">
        <v>0</v>
      </c>
      <c r="GX13" s="54">
        <v>0</v>
      </c>
      <c r="GY13" s="54">
        <v>0</v>
      </c>
      <c r="GZ13" s="54">
        <v>0</v>
      </c>
      <c r="HA13" s="54">
        <v>0</v>
      </c>
      <c r="HB13" s="54">
        <v>0</v>
      </c>
      <c r="HC13" s="54">
        <v>0</v>
      </c>
      <c r="HD13" s="54">
        <v>0</v>
      </c>
      <c r="HE13" s="54">
        <v>0</v>
      </c>
      <c r="HF13" s="54">
        <v>0</v>
      </c>
      <c r="HG13" s="54">
        <v>0</v>
      </c>
      <c r="HH13" s="54">
        <v>0</v>
      </c>
      <c r="HI13" s="54">
        <v>0</v>
      </c>
      <c r="HJ13" s="54">
        <v>0</v>
      </c>
      <c r="HK13" s="54">
        <v>0</v>
      </c>
      <c r="HL13" s="54">
        <v>0</v>
      </c>
      <c r="HM13" s="54">
        <v>0</v>
      </c>
      <c r="HN13" s="54">
        <v>0</v>
      </c>
      <c r="HO13" s="54">
        <v>0</v>
      </c>
      <c r="HP13" s="54">
        <v>0</v>
      </c>
      <c r="HQ13" s="54">
        <v>0</v>
      </c>
      <c r="HR13" s="54">
        <v>0</v>
      </c>
      <c r="HS13" s="54">
        <v>0</v>
      </c>
      <c r="HT13" s="54">
        <v>0</v>
      </c>
      <c r="HU13" s="54">
        <v>0</v>
      </c>
      <c r="HV13" s="54">
        <v>0</v>
      </c>
      <c r="HW13" s="54">
        <v>0</v>
      </c>
      <c r="HX13" s="54">
        <v>0</v>
      </c>
      <c r="HY13" s="54">
        <v>0</v>
      </c>
      <c r="HZ13" s="54">
        <v>0</v>
      </c>
      <c r="IA13" s="54">
        <v>0</v>
      </c>
      <c r="IB13" s="54">
        <v>0</v>
      </c>
      <c r="IC13" s="54">
        <v>0</v>
      </c>
      <c r="ID13" s="54">
        <v>0</v>
      </c>
      <c r="IE13" s="54">
        <v>0</v>
      </c>
      <c r="IF13" s="54">
        <v>0</v>
      </c>
      <c r="IG13" s="54">
        <v>0</v>
      </c>
      <c r="IH13" s="54">
        <v>0</v>
      </c>
      <c r="II13" s="54">
        <v>0</v>
      </c>
      <c r="IJ13" s="54">
        <v>0</v>
      </c>
      <c r="IK13" s="54">
        <v>0</v>
      </c>
      <c r="IL13" s="54">
        <v>0</v>
      </c>
      <c r="IM13" s="54">
        <v>0</v>
      </c>
      <c r="IN13" s="54">
        <v>0</v>
      </c>
      <c r="IO13" s="54">
        <v>0</v>
      </c>
      <c r="IP13" s="54">
        <v>0</v>
      </c>
      <c r="IQ13" s="54">
        <v>0</v>
      </c>
      <c r="IR13" s="54">
        <v>0</v>
      </c>
      <c r="IS13" s="54">
        <v>0</v>
      </c>
      <c r="IT13" s="54">
        <v>0</v>
      </c>
      <c r="IU13" s="54">
        <v>0</v>
      </c>
      <c r="IV13" s="54">
        <v>0</v>
      </c>
      <c r="IW13" s="54">
        <v>0</v>
      </c>
      <c r="IX13" s="54">
        <v>0</v>
      </c>
      <c r="IY13" s="54">
        <v>0</v>
      </c>
      <c r="IZ13" s="54">
        <v>0</v>
      </c>
      <c r="JA13" s="54">
        <v>0</v>
      </c>
      <c r="JB13" s="54">
        <v>0</v>
      </c>
      <c r="JC13" s="54">
        <v>0</v>
      </c>
      <c r="JD13" s="54">
        <v>0</v>
      </c>
      <c r="JE13" s="54">
        <v>0</v>
      </c>
      <c r="JF13" s="54">
        <v>0</v>
      </c>
      <c r="JG13" s="54">
        <v>0</v>
      </c>
      <c r="JH13" s="54">
        <v>0</v>
      </c>
      <c r="JI13" s="54">
        <v>0</v>
      </c>
      <c r="JJ13" s="54">
        <v>0</v>
      </c>
      <c r="JK13" s="54">
        <v>0</v>
      </c>
      <c r="JL13" s="54">
        <v>0</v>
      </c>
      <c r="JM13" s="54">
        <v>0</v>
      </c>
      <c r="JN13" s="54">
        <v>0</v>
      </c>
      <c r="JO13" s="54">
        <v>0</v>
      </c>
      <c r="JP13" s="54">
        <v>0</v>
      </c>
      <c r="JQ13" s="54">
        <v>0</v>
      </c>
      <c r="JR13" s="54">
        <v>0</v>
      </c>
      <c r="JS13" s="54">
        <v>0</v>
      </c>
      <c r="JT13" s="54">
        <v>0</v>
      </c>
      <c r="JU13" s="54">
        <v>0</v>
      </c>
      <c r="JV13" s="54">
        <v>0</v>
      </c>
      <c r="JW13" s="54">
        <v>0</v>
      </c>
      <c r="JX13" s="54">
        <v>0</v>
      </c>
      <c r="JY13" s="54">
        <v>0</v>
      </c>
      <c r="JZ13" s="54">
        <v>0</v>
      </c>
      <c r="KA13" s="54">
        <v>0</v>
      </c>
      <c r="KB13" s="54">
        <v>0</v>
      </c>
      <c r="KC13" s="54">
        <v>0</v>
      </c>
      <c r="KD13" s="54">
        <v>0</v>
      </c>
      <c r="KE13" s="54">
        <v>0</v>
      </c>
      <c r="KF13" s="54">
        <v>0</v>
      </c>
      <c r="KG13" s="54">
        <v>0</v>
      </c>
      <c r="KH13" s="54">
        <v>0</v>
      </c>
      <c r="KI13" s="54">
        <v>0</v>
      </c>
      <c r="KJ13" s="54">
        <v>0</v>
      </c>
      <c r="KK13" s="54">
        <v>0</v>
      </c>
      <c r="KL13" s="54">
        <v>0</v>
      </c>
      <c r="KM13" s="54">
        <v>0</v>
      </c>
      <c r="KN13" s="54">
        <v>0</v>
      </c>
      <c r="KO13" s="54">
        <v>0</v>
      </c>
      <c r="KP13" s="54">
        <v>0</v>
      </c>
      <c r="KQ13" s="54">
        <v>0</v>
      </c>
      <c r="KR13" s="54">
        <v>0</v>
      </c>
      <c r="KS13" s="54">
        <v>0</v>
      </c>
      <c r="KT13" s="54">
        <v>0</v>
      </c>
      <c r="KU13" s="54">
        <v>0</v>
      </c>
      <c r="KV13" s="54">
        <v>0</v>
      </c>
      <c r="KW13" s="54">
        <v>0</v>
      </c>
      <c r="KX13" s="54">
        <v>0</v>
      </c>
      <c r="KY13" s="54">
        <v>0</v>
      </c>
      <c r="KZ13" s="54">
        <v>0</v>
      </c>
      <c r="LA13" s="54">
        <v>0</v>
      </c>
      <c r="LB13" s="54">
        <v>0</v>
      </c>
      <c r="LC13" s="54">
        <v>0</v>
      </c>
      <c r="LD13" s="54">
        <v>0</v>
      </c>
      <c r="LE13" s="54">
        <v>0</v>
      </c>
      <c r="LF13" s="54">
        <v>0</v>
      </c>
      <c r="LG13" s="54">
        <v>0</v>
      </c>
      <c r="LH13" s="54">
        <v>0</v>
      </c>
      <c r="LI13" s="54">
        <v>0</v>
      </c>
      <c r="LJ13" s="54">
        <v>0</v>
      </c>
      <c r="LK13" s="54">
        <v>0</v>
      </c>
      <c r="LL13" s="54">
        <v>0</v>
      </c>
      <c r="LM13" s="54">
        <v>0</v>
      </c>
      <c r="LN13" s="54">
        <v>0</v>
      </c>
      <c r="LO13" s="54">
        <v>0</v>
      </c>
      <c r="LP13" s="54">
        <v>0</v>
      </c>
      <c r="LQ13" s="54">
        <v>0</v>
      </c>
      <c r="LR13" s="54">
        <v>0</v>
      </c>
      <c r="LS13" s="54">
        <v>0</v>
      </c>
      <c r="LT13" s="54">
        <v>0</v>
      </c>
      <c r="LU13" s="54">
        <v>0</v>
      </c>
      <c r="LV13" s="54">
        <v>0</v>
      </c>
      <c r="LW13" s="54">
        <v>0</v>
      </c>
      <c r="LX13" s="54">
        <v>0</v>
      </c>
      <c r="LY13" s="54">
        <v>0</v>
      </c>
      <c r="LZ13" s="54">
        <v>0</v>
      </c>
      <c r="MA13" s="54">
        <v>0</v>
      </c>
      <c r="MB13" s="54">
        <v>0</v>
      </c>
      <c r="MC13" s="54">
        <v>0</v>
      </c>
      <c r="MD13" s="54">
        <v>0</v>
      </c>
      <c r="ME13" s="54">
        <v>0</v>
      </c>
      <c r="MF13" s="54">
        <v>0</v>
      </c>
      <c r="MG13" s="54">
        <v>0</v>
      </c>
      <c r="MH13" s="54">
        <v>0</v>
      </c>
      <c r="MI13" s="54">
        <v>0</v>
      </c>
      <c r="MJ13" s="54">
        <v>0</v>
      </c>
      <c r="MK13" s="54">
        <v>0</v>
      </c>
      <c r="ML13" s="54">
        <v>0</v>
      </c>
      <c r="MM13" s="54">
        <v>0</v>
      </c>
      <c r="MN13" s="54">
        <v>0</v>
      </c>
      <c r="MO13" s="54">
        <v>0</v>
      </c>
      <c r="MP13" s="54">
        <v>0</v>
      </c>
      <c r="MQ13" s="54">
        <v>0</v>
      </c>
      <c r="MR13" s="54">
        <v>0</v>
      </c>
      <c r="MS13" s="54">
        <v>0</v>
      </c>
      <c r="MT13" s="54">
        <v>0</v>
      </c>
      <c r="MU13" s="54">
        <v>0</v>
      </c>
      <c r="MV13" s="54">
        <v>0</v>
      </c>
      <c r="MW13" s="54">
        <v>0</v>
      </c>
      <c r="MX13" s="54">
        <v>0</v>
      </c>
      <c r="MY13" s="54">
        <v>0</v>
      </c>
      <c r="MZ13" s="54">
        <v>0</v>
      </c>
      <c r="NA13" s="54">
        <v>0</v>
      </c>
      <c r="NB13" s="54">
        <v>0</v>
      </c>
      <c r="NC13" s="54">
        <v>0</v>
      </c>
      <c r="ND13" s="54">
        <v>0</v>
      </c>
      <c r="NE13" s="54">
        <v>0</v>
      </c>
      <c r="NF13" s="54">
        <v>0</v>
      </c>
      <c r="NG13" s="54">
        <v>0</v>
      </c>
      <c r="NH13" s="54">
        <v>0</v>
      </c>
      <c r="NI13" s="54">
        <v>0</v>
      </c>
      <c r="NJ13" s="54">
        <v>0</v>
      </c>
      <c r="NK13" s="54">
        <v>0</v>
      </c>
      <c r="NL13" s="54">
        <v>0</v>
      </c>
      <c r="NM13" s="54">
        <v>0</v>
      </c>
      <c r="NN13" s="54">
        <v>0</v>
      </c>
      <c r="NO13" s="54">
        <v>0</v>
      </c>
      <c r="NP13" s="54">
        <v>0</v>
      </c>
      <c r="NQ13" s="54">
        <v>0</v>
      </c>
      <c r="NR13" s="54">
        <v>0</v>
      </c>
      <c r="NS13" s="54">
        <v>0</v>
      </c>
      <c r="NT13" s="54">
        <v>0</v>
      </c>
      <c r="NU13" s="54">
        <v>0</v>
      </c>
      <c r="NV13" s="54">
        <v>0</v>
      </c>
      <c r="NW13" s="54">
        <v>0</v>
      </c>
      <c r="NX13" s="54">
        <v>0</v>
      </c>
      <c r="NY13" s="54">
        <v>0</v>
      </c>
      <c r="NZ13" s="54">
        <v>0</v>
      </c>
      <c r="OA13" s="54">
        <v>0</v>
      </c>
      <c r="OB13" s="54">
        <v>0</v>
      </c>
      <c r="OC13" s="54">
        <v>0</v>
      </c>
      <c r="OD13" s="54">
        <v>0</v>
      </c>
      <c r="OE13" s="54">
        <v>0</v>
      </c>
      <c r="OF13" s="54">
        <v>0</v>
      </c>
      <c r="OG13" s="54">
        <v>0</v>
      </c>
      <c r="OH13" s="54">
        <v>0</v>
      </c>
      <c r="OI13" s="54">
        <v>0</v>
      </c>
      <c r="OJ13" s="54">
        <v>0</v>
      </c>
      <c r="OK13" s="54">
        <v>0</v>
      </c>
      <c r="OL13" s="54">
        <v>0</v>
      </c>
      <c r="OM13" s="54">
        <v>0</v>
      </c>
      <c r="ON13" s="54">
        <v>0</v>
      </c>
      <c r="OO13" s="54">
        <v>0</v>
      </c>
      <c r="OP13" s="54">
        <v>0</v>
      </c>
      <c r="OQ13" s="54">
        <v>0</v>
      </c>
      <c r="OR13" s="54">
        <v>0</v>
      </c>
      <c r="OS13" s="54">
        <v>0</v>
      </c>
      <c r="OT13" s="54">
        <v>0</v>
      </c>
      <c r="OU13" s="54">
        <v>0</v>
      </c>
      <c r="OV13" s="54">
        <v>0</v>
      </c>
      <c r="OW13" s="54">
        <v>0</v>
      </c>
      <c r="OX13" s="54">
        <v>0</v>
      </c>
      <c r="OY13" s="54">
        <v>0</v>
      </c>
      <c r="OZ13" s="54">
        <v>0</v>
      </c>
      <c r="PA13" s="54">
        <v>0</v>
      </c>
      <c r="PB13" s="54">
        <v>0</v>
      </c>
      <c r="PC13" s="54">
        <v>0</v>
      </c>
      <c r="PD13" s="54">
        <v>0</v>
      </c>
      <c r="PE13" s="54">
        <v>0</v>
      </c>
      <c r="PF13" s="54">
        <v>0</v>
      </c>
      <c r="PG13" s="54">
        <v>0</v>
      </c>
      <c r="PH13" s="54">
        <v>0</v>
      </c>
      <c r="PI13" s="54">
        <v>0</v>
      </c>
      <c r="PJ13" s="54">
        <v>0</v>
      </c>
      <c r="PK13" s="54">
        <v>0</v>
      </c>
      <c r="PL13" s="54">
        <v>0</v>
      </c>
      <c r="PM13" s="54">
        <v>0</v>
      </c>
      <c r="PN13" s="54">
        <v>0</v>
      </c>
      <c r="PO13" s="54">
        <v>0</v>
      </c>
      <c r="PP13" s="54">
        <v>0</v>
      </c>
      <c r="PQ13" s="54">
        <v>0</v>
      </c>
      <c r="PR13" s="54">
        <v>0</v>
      </c>
      <c r="PS13" s="54">
        <v>0</v>
      </c>
      <c r="PT13" s="54">
        <v>0</v>
      </c>
      <c r="PU13" s="54">
        <v>0</v>
      </c>
      <c r="PV13" s="54">
        <v>0</v>
      </c>
      <c r="PW13" s="54">
        <v>0</v>
      </c>
      <c r="PX13" s="54">
        <v>0</v>
      </c>
      <c r="PY13" s="54">
        <v>0</v>
      </c>
      <c r="PZ13" s="54">
        <v>0</v>
      </c>
      <c r="QA13" s="54">
        <v>0</v>
      </c>
      <c r="QB13" s="54">
        <v>0</v>
      </c>
      <c r="QC13" s="54">
        <v>0</v>
      </c>
      <c r="QD13" s="54">
        <v>0</v>
      </c>
      <c r="QE13" s="54">
        <v>0</v>
      </c>
      <c r="QF13" s="54">
        <v>0</v>
      </c>
      <c r="QG13" s="54">
        <v>0</v>
      </c>
      <c r="QH13" s="54">
        <v>0</v>
      </c>
      <c r="QI13" s="54">
        <v>0</v>
      </c>
      <c r="QJ13" s="54">
        <v>0</v>
      </c>
      <c r="QK13" s="54">
        <v>0</v>
      </c>
      <c r="QL13" s="54">
        <v>0</v>
      </c>
      <c r="QM13" s="54">
        <v>0</v>
      </c>
      <c r="QN13" s="54">
        <v>0</v>
      </c>
      <c r="QO13" s="54">
        <v>0</v>
      </c>
      <c r="QP13" s="54">
        <v>0</v>
      </c>
      <c r="QQ13" s="54">
        <v>0</v>
      </c>
      <c r="QR13" s="54">
        <v>0</v>
      </c>
      <c r="QS13" s="54">
        <v>0</v>
      </c>
      <c r="QT13" s="54">
        <v>0</v>
      </c>
      <c r="QU13" s="54">
        <v>0</v>
      </c>
      <c r="QV13" s="54">
        <v>0</v>
      </c>
      <c r="QW13" s="54">
        <v>0</v>
      </c>
      <c r="QX13" s="54">
        <v>0</v>
      </c>
      <c r="QY13" s="54">
        <v>0</v>
      </c>
      <c r="QZ13" s="54">
        <v>0</v>
      </c>
      <c r="RA13" s="54">
        <v>0</v>
      </c>
      <c r="RB13" s="54">
        <v>0</v>
      </c>
      <c r="RC13" s="54">
        <v>0</v>
      </c>
      <c r="RD13" s="54">
        <v>0</v>
      </c>
      <c r="RE13" s="54">
        <v>0</v>
      </c>
      <c r="RF13" s="54">
        <v>0</v>
      </c>
      <c r="RG13" s="54">
        <v>0</v>
      </c>
      <c r="RH13" s="54">
        <v>0</v>
      </c>
      <c r="RI13" s="54">
        <v>0</v>
      </c>
      <c r="RJ13" s="54">
        <v>0</v>
      </c>
      <c r="RK13" s="54">
        <v>0</v>
      </c>
      <c r="RL13" s="54">
        <v>0</v>
      </c>
      <c r="RM13" s="54">
        <v>0</v>
      </c>
      <c r="RN13" s="54">
        <v>0</v>
      </c>
      <c r="RO13" s="54">
        <v>0</v>
      </c>
      <c r="RP13" s="54">
        <v>0</v>
      </c>
      <c r="RQ13" s="54">
        <v>0</v>
      </c>
      <c r="RR13" s="54">
        <v>0</v>
      </c>
      <c r="RS13" s="54">
        <v>0</v>
      </c>
      <c r="RT13" s="54">
        <v>0</v>
      </c>
      <c r="RU13" s="54">
        <v>0</v>
      </c>
      <c r="RV13" s="54">
        <v>0</v>
      </c>
      <c r="RW13" s="54">
        <v>0</v>
      </c>
      <c r="RX13" s="54">
        <v>0</v>
      </c>
      <c r="RY13" s="54">
        <v>0</v>
      </c>
      <c r="RZ13" s="54">
        <v>0</v>
      </c>
      <c r="SA13" s="54">
        <v>0</v>
      </c>
      <c r="SB13" s="54">
        <v>0</v>
      </c>
      <c r="SC13" s="54">
        <v>0</v>
      </c>
      <c r="SD13" s="54">
        <v>0</v>
      </c>
      <c r="SE13" s="54">
        <v>0</v>
      </c>
      <c r="SF13" s="54">
        <v>0</v>
      </c>
      <c r="SG13" s="54">
        <v>0</v>
      </c>
      <c r="SH13" s="54">
        <v>0</v>
      </c>
      <c r="SI13" s="54">
        <v>0</v>
      </c>
      <c r="SJ13" s="54">
        <v>0</v>
      </c>
      <c r="SK13" s="54">
        <v>0</v>
      </c>
      <c r="SL13" s="54">
        <v>0</v>
      </c>
      <c r="SM13" s="54">
        <v>0</v>
      </c>
      <c r="SN13" s="54">
        <v>0</v>
      </c>
      <c r="SO13" s="54">
        <v>0</v>
      </c>
      <c r="SP13" s="54">
        <v>0</v>
      </c>
      <c r="SQ13" s="54">
        <v>0</v>
      </c>
      <c r="SR13" s="54">
        <v>0</v>
      </c>
      <c r="SS13" s="54">
        <v>0</v>
      </c>
      <c r="ST13" s="54">
        <v>0</v>
      </c>
      <c r="SU13" s="54">
        <v>0</v>
      </c>
      <c r="SV13" s="54">
        <v>0</v>
      </c>
      <c r="SW13" s="54">
        <v>0</v>
      </c>
      <c r="SX13" s="54">
        <v>0</v>
      </c>
      <c r="SY13" s="54">
        <v>0</v>
      </c>
      <c r="SZ13" s="54">
        <v>0</v>
      </c>
      <c r="TA13" s="54">
        <v>0</v>
      </c>
      <c r="TB13" s="54">
        <v>0</v>
      </c>
      <c r="TC13" s="54">
        <v>0</v>
      </c>
      <c r="TD13" s="54">
        <v>0</v>
      </c>
      <c r="TE13" s="54">
        <v>0</v>
      </c>
      <c r="TF13" s="54">
        <v>0</v>
      </c>
      <c r="TG13" s="54">
        <v>0</v>
      </c>
      <c r="TH13" s="54">
        <v>0</v>
      </c>
      <c r="TI13" s="54">
        <v>0</v>
      </c>
      <c r="TJ13" s="54">
        <v>0</v>
      </c>
      <c r="TK13" s="54">
        <v>0</v>
      </c>
      <c r="TL13" s="54">
        <v>0</v>
      </c>
      <c r="TM13" s="54">
        <v>0</v>
      </c>
      <c r="TN13" s="54">
        <v>0</v>
      </c>
      <c r="TO13" s="54">
        <v>0</v>
      </c>
      <c r="TP13" s="54">
        <v>0</v>
      </c>
      <c r="TQ13" s="54">
        <v>0</v>
      </c>
      <c r="TR13" s="54">
        <v>0</v>
      </c>
      <c r="TS13" s="54">
        <v>0</v>
      </c>
      <c r="TT13" s="54">
        <v>0</v>
      </c>
      <c r="TU13" s="54">
        <v>0</v>
      </c>
      <c r="TV13" s="54">
        <v>0</v>
      </c>
      <c r="TW13" s="54">
        <v>0</v>
      </c>
      <c r="TX13" s="54">
        <v>0</v>
      </c>
      <c r="TY13" s="54">
        <v>0</v>
      </c>
      <c r="TZ13" s="54">
        <v>0</v>
      </c>
      <c r="UA13" s="54">
        <v>0</v>
      </c>
      <c r="UB13" s="54">
        <v>0</v>
      </c>
      <c r="UC13" s="54">
        <v>0</v>
      </c>
      <c r="UD13" s="54">
        <v>0</v>
      </c>
      <c r="UE13" s="54">
        <v>0</v>
      </c>
      <c r="UF13" s="54">
        <v>0</v>
      </c>
      <c r="UG13" s="54">
        <v>0</v>
      </c>
      <c r="UH13" s="54">
        <v>0</v>
      </c>
      <c r="UI13" s="54">
        <v>0</v>
      </c>
      <c r="UJ13" s="54">
        <v>0</v>
      </c>
      <c r="UK13" s="54">
        <v>0</v>
      </c>
      <c r="UL13" s="54">
        <v>0</v>
      </c>
      <c r="UM13" s="54">
        <v>0</v>
      </c>
      <c r="UN13" s="54">
        <v>0</v>
      </c>
      <c r="UO13" s="54">
        <v>0</v>
      </c>
      <c r="UP13" s="54">
        <v>0</v>
      </c>
      <c r="UQ13" s="54">
        <v>0</v>
      </c>
      <c r="UR13" s="54">
        <v>0</v>
      </c>
      <c r="US13" s="54">
        <v>0</v>
      </c>
      <c r="UT13" s="54">
        <v>0</v>
      </c>
      <c r="UU13" s="54">
        <v>0</v>
      </c>
      <c r="UV13" s="54">
        <v>0</v>
      </c>
      <c r="UW13" s="54">
        <v>0</v>
      </c>
      <c r="UX13" s="54">
        <v>0</v>
      </c>
      <c r="UY13" s="54">
        <v>0</v>
      </c>
      <c r="UZ13" s="54">
        <v>0</v>
      </c>
      <c r="VA13" s="54">
        <v>0</v>
      </c>
      <c r="VB13" s="54">
        <v>0</v>
      </c>
      <c r="VC13" s="54">
        <v>0</v>
      </c>
      <c r="VD13" s="54">
        <v>0</v>
      </c>
      <c r="VE13" s="54">
        <v>0</v>
      </c>
      <c r="VF13" s="54">
        <v>0</v>
      </c>
      <c r="VG13" s="54">
        <v>0</v>
      </c>
      <c r="VH13" s="54">
        <v>0</v>
      </c>
      <c r="VI13" s="54">
        <v>0</v>
      </c>
      <c r="VJ13" s="54">
        <v>0</v>
      </c>
      <c r="VK13" s="54">
        <v>0</v>
      </c>
      <c r="VL13" s="54">
        <v>0</v>
      </c>
      <c r="VM13" s="54">
        <v>0</v>
      </c>
      <c r="VN13" s="54">
        <v>0</v>
      </c>
      <c r="VO13" s="54">
        <v>0</v>
      </c>
      <c r="VP13" s="54">
        <v>0</v>
      </c>
      <c r="VQ13" s="54">
        <v>0</v>
      </c>
      <c r="VR13" s="54">
        <v>0</v>
      </c>
      <c r="VS13" s="54">
        <v>0</v>
      </c>
      <c r="VT13" s="54">
        <v>0</v>
      </c>
      <c r="VU13" s="54">
        <v>0</v>
      </c>
      <c r="VV13" s="54">
        <v>0</v>
      </c>
      <c r="VW13" s="54">
        <v>0</v>
      </c>
      <c r="VX13" s="54">
        <v>0</v>
      </c>
      <c r="VY13" s="54">
        <v>0</v>
      </c>
      <c r="VZ13" s="54">
        <v>0</v>
      </c>
      <c r="WA13" s="54">
        <v>0</v>
      </c>
      <c r="WB13" s="54">
        <v>0</v>
      </c>
      <c r="WC13" s="54">
        <v>0</v>
      </c>
      <c r="WD13" s="54">
        <v>0</v>
      </c>
      <c r="WE13" s="54">
        <v>0</v>
      </c>
      <c r="WF13" s="54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20"/>
  <sheetViews>
    <sheetView tabSelected="1" workbookViewId="0">
      <selection activeCell="C2" sqref="C2"/>
    </sheetView>
  </sheetViews>
  <sheetFormatPr defaultRowHeight="14.4" x14ac:dyDescent="0.3"/>
  <cols>
    <col min="1" max="1" width="27.6640625" customWidth="1"/>
    <col min="2" max="2" width="14.109375" customWidth="1"/>
    <col min="3" max="3" width="12.33203125" bestFit="1" customWidth="1"/>
    <col min="4" max="4" width="10" customWidth="1"/>
    <col min="5" max="6" width="11" customWidth="1"/>
    <col min="7" max="7" width="11.44140625" customWidth="1"/>
    <col min="8" max="8" width="11.33203125" customWidth="1"/>
    <col min="9" max="9" width="11.5546875" customWidth="1"/>
    <col min="10" max="10" width="11.33203125" customWidth="1"/>
    <col min="11" max="11" width="11.88671875" customWidth="1"/>
    <col min="12" max="12" width="12.6640625" customWidth="1"/>
    <col min="13" max="13" width="11.44140625" customWidth="1"/>
    <col min="14" max="14" width="11" customWidth="1"/>
    <col min="15" max="19" width="11.33203125" customWidth="1"/>
    <col min="20" max="20" width="11.109375" customWidth="1"/>
    <col min="21" max="21" width="11.6640625" customWidth="1"/>
    <col min="22" max="22" width="11.33203125" customWidth="1"/>
    <col min="23" max="23" width="11.88671875" customWidth="1"/>
    <col min="24" max="24" width="12" customWidth="1"/>
    <col min="25" max="25" width="11.109375" customWidth="1"/>
    <col min="26" max="26" width="11.6640625" customWidth="1"/>
    <col min="27" max="27" width="11.88671875" customWidth="1"/>
    <col min="28" max="28" width="11.44140625" customWidth="1"/>
    <col min="29" max="29" width="11.33203125" customWidth="1"/>
    <col min="30" max="31" width="11.44140625" customWidth="1"/>
    <col min="32" max="32" width="11" customWidth="1"/>
    <col min="33" max="33" width="11.33203125" customWidth="1"/>
    <col min="34" max="34" width="11.5546875" customWidth="1"/>
    <col min="35" max="35" width="11.44140625" customWidth="1"/>
    <col min="36" max="36" width="11.109375" customWidth="1"/>
    <col min="37" max="37" width="11.44140625" customWidth="1"/>
    <col min="38" max="38" width="11.109375" customWidth="1"/>
    <col min="39" max="39" width="11.5546875" customWidth="1"/>
    <col min="40" max="40" width="11" customWidth="1"/>
    <col min="41" max="41" width="11.6640625" customWidth="1"/>
    <col min="42" max="42" width="11" customWidth="1"/>
    <col min="43" max="43" width="11.33203125" customWidth="1"/>
    <col min="44" max="44" width="11.109375" customWidth="1"/>
    <col min="45" max="45" width="11.6640625" customWidth="1"/>
    <col min="46" max="47" width="12.33203125" customWidth="1"/>
    <col min="48" max="48" width="12" customWidth="1"/>
    <col min="49" max="49" width="11.44140625" customWidth="1"/>
    <col min="50" max="53" width="10.33203125" customWidth="1"/>
    <col min="54" max="54" width="11" customWidth="1"/>
    <col min="55" max="55" width="10.6640625" customWidth="1"/>
    <col min="56" max="56" width="10.33203125" customWidth="1"/>
    <col min="57" max="57" width="10.44140625" customWidth="1"/>
    <col min="58" max="58" width="10.33203125" customWidth="1"/>
    <col min="59" max="59" width="10.5546875" customWidth="1"/>
    <col min="60" max="60" width="10.6640625" customWidth="1"/>
    <col min="61" max="61" width="10.44140625" customWidth="1"/>
    <col min="62" max="62" width="10.5546875" customWidth="1"/>
    <col min="63" max="63" width="9.44140625" bestFit="1" customWidth="1"/>
    <col min="64" max="80" width="9" bestFit="1" customWidth="1"/>
  </cols>
  <sheetData>
    <row r="1" spans="1:80" x14ac:dyDescent="0.3">
      <c r="A1" s="16" t="s">
        <v>20</v>
      </c>
    </row>
    <row r="2" spans="1:80" x14ac:dyDescent="0.3">
      <c r="B2" s="66"/>
      <c r="C2" s="67"/>
      <c r="D2" s="68"/>
      <c r="E2" s="68"/>
      <c r="F2" s="68"/>
    </row>
    <row r="3" spans="1:80" x14ac:dyDescent="0.3">
      <c r="A3" s="16" t="s">
        <v>21</v>
      </c>
      <c r="B3" s="17" t="s">
        <v>3</v>
      </c>
      <c r="C3" s="2">
        <v>2019</v>
      </c>
      <c r="D3" s="2">
        <v>2020</v>
      </c>
      <c r="E3" s="2">
        <v>2021</v>
      </c>
      <c r="F3" s="2">
        <v>2022</v>
      </c>
      <c r="G3" s="2">
        <v>2023</v>
      </c>
      <c r="H3" s="2">
        <v>2024</v>
      </c>
      <c r="I3" s="2">
        <v>2025</v>
      </c>
      <c r="J3" s="2">
        <v>2026</v>
      </c>
      <c r="K3" s="2">
        <v>2027</v>
      </c>
      <c r="L3" s="2">
        <v>2028</v>
      </c>
      <c r="M3" s="2">
        <v>2029</v>
      </c>
      <c r="N3" s="2">
        <v>2030</v>
      </c>
      <c r="O3" s="2">
        <v>2031</v>
      </c>
      <c r="P3" s="2">
        <v>2032</v>
      </c>
      <c r="Q3" s="2">
        <v>2033</v>
      </c>
      <c r="R3" s="2">
        <v>2034</v>
      </c>
      <c r="S3" s="2">
        <v>2035</v>
      </c>
      <c r="T3" s="2">
        <v>2036</v>
      </c>
      <c r="U3" s="2">
        <v>2037</v>
      </c>
      <c r="V3" s="2">
        <v>2038</v>
      </c>
      <c r="W3" s="2">
        <v>2039</v>
      </c>
      <c r="X3" s="2">
        <v>2040</v>
      </c>
      <c r="Y3" s="2">
        <v>2041</v>
      </c>
      <c r="Z3" s="2">
        <v>2042</v>
      </c>
      <c r="AA3" s="2">
        <v>2043</v>
      </c>
      <c r="AB3" s="2">
        <v>2044</v>
      </c>
      <c r="AC3" s="2">
        <v>2045</v>
      </c>
      <c r="AD3" s="2">
        <v>2046</v>
      </c>
      <c r="AE3" s="2">
        <v>2047</v>
      </c>
      <c r="AF3" s="2">
        <v>2048</v>
      </c>
      <c r="AG3" s="2">
        <v>2049</v>
      </c>
      <c r="AH3" s="2">
        <v>2050</v>
      </c>
      <c r="AI3" s="2">
        <v>2051</v>
      </c>
      <c r="AJ3" s="2">
        <v>2052</v>
      </c>
      <c r="AK3" s="2">
        <v>2053</v>
      </c>
      <c r="AL3" s="2">
        <v>2054</v>
      </c>
      <c r="AM3" s="2">
        <v>2055</v>
      </c>
      <c r="AN3" s="2">
        <v>2056</v>
      </c>
      <c r="AO3" s="2">
        <v>2057</v>
      </c>
      <c r="AP3" s="2">
        <v>2058</v>
      </c>
      <c r="AQ3" s="2">
        <v>2059</v>
      </c>
      <c r="AR3" s="2">
        <v>2060</v>
      </c>
      <c r="AS3" s="2">
        <v>2061</v>
      </c>
      <c r="AT3" s="2">
        <v>2062</v>
      </c>
      <c r="AU3" s="2">
        <v>2063</v>
      </c>
      <c r="AV3" s="2">
        <v>2064</v>
      </c>
      <c r="AW3" s="2">
        <v>2065</v>
      </c>
      <c r="AX3" s="2">
        <v>2066</v>
      </c>
      <c r="AY3" s="2">
        <v>2067</v>
      </c>
      <c r="AZ3" s="2">
        <v>2068</v>
      </c>
      <c r="BA3" s="2">
        <v>2069</v>
      </c>
      <c r="BB3" s="2">
        <v>2070</v>
      </c>
      <c r="BC3" s="2">
        <v>2071</v>
      </c>
      <c r="BD3" s="2">
        <v>2072</v>
      </c>
      <c r="BE3" s="2">
        <v>2073</v>
      </c>
      <c r="BF3" s="2">
        <v>2074</v>
      </c>
      <c r="BG3" s="2">
        <v>2075</v>
      </c>
      <c r="BH3" s="2">
        <v>2076</v>
      </c>
      <c r="BI3" s="2">
        <v>2077</v>
      </c>
      <c r="BJ3" s="2">
        <v>2078</v>
      </c>
      <c r="BK3" s="2">
        <v>2079</v>
      </c>
      <c r="BL3" s="2">
        <v>2080</v>
      </c>
      <c r="BM3" s="2">
        <v>2081</v>
      </c>
      <c r="BN3" s="2">
        <v>2082</v>
      </c>
      <c r="BO3" s="2">
        <v>2083</v>
      </c>
      <c r="BP3" s="2">
        <v>2084</v>
      </c>
      <c r="BQ3" s="2">
        <v>2085</v>
      </c>
      <c r="BR3" s="2">
        <v>2086</v>
      </c>
      <c r="BS3" s="2">
        <v>2087</v>
      </c>
      <c r="BT3" s="2">
        <v>2088</v>
      </c>
      <c r="BU3" s="2">
        <v>2089</v>
      </c>
      <c r="BV3" s="2">
        <v>2090</v>
      </c>
      <c r="BW3" s="2">
        <v>2091</v>
      </c>
      <c r="BX3" s="2">
        <v>2092</v>
      </c>
      <c r="BY3" s="2">
        <v>2093</v>
      </c>
      <c r="BZ3" s="2">
        <v>2094</v>
      </c>
      <c r="CA3" s="2">
        <v>2095</v>
      </c>
      <c r="CB3" s="2">
        <v>2096</v>
      </c>
    </row>
    <row r="4" spans="1:80" x14ac:dyDescent="0.3">
      <c r="A4" s="18"/>
    </row>
    <row r="5" spans="1:80" x14ac:dyDescent="0.3">
      <c r="A5" s="18" t="s">
        <v>22</v>
      </c>
      <c r="B5" s="19">
        <f>SUM(C5:CB5)</f>
        <v>26020133.405822814</v>
      </c>
      <c r="C5" s="20">
        <f>C20+C35+C50+C65+C80+C95+C110</f>
        <v>30909.716064990105</v>
      </c>
      <c r="D5" s="20">
        <f>D20+D35+D50+D65+D80+D95+D110</f>
        <v>180223.40173322923</v>
      </c>
      <c r="E5" s="20">
        <f t="shared" ref="E5:BP14" si="0">E20+E35+E50+E65+E80+E95+E110</f>
        <v>430431.2739393363</v>
      </c>
      <c r="F5" s="20">
        <f t="shared" si="0"/>
        <v>696593.66915675066</v>
      </c>
      <c r="G5" s="20">
        <f t="shared" si="0"/>
        <v>957776.53762829886</v>
      </c>
      <c r="H5" s="20">
        <f t="shared" si="0"/>
        <v>1200531.5364903281</v>
      </c>
      <c r="I5" s="20">
        <f t="shared" si="0"/>
        <v>1251538.254727449</v>
      </c>
      <c r="J5" s="20">
        <f t="shared" si="0"/>
        <v>1116395.4004482499</v>
      </c>
      <c r="K5" s="20">
        <f t="shared" si="0"/>
        <v>993559.74777365848</v>
      </c>
      <c r="L5" s="20">
        <f t="shared" si="0"/>
        <v>877280.5446186841</v>
      </c>
      <c r="M5" s="20">
        <f t="shared" si="0"/>
        <v>767031.56779916352</v>
      </c>
      <c r="N5" s="20">
        <f t="shared" si="0"/>
        <v>711417.59611663653</v>
      </c>
      <c r="O5" s="20">
        <f t="shared" si="0"/>
        <v>693505.92358923086</v>
      </c>
      <c r="P5" s="20">
        <f t="shared" si="0"/>
        <v>675167.82606113458</v>
      </c>
      <c r="Q5" s="20">
        <f t="shared" si="0"/>
        <v>656739.38962205814</v>
      </c>
      <c r="R5" s="20">
        <f t="shared" si="0"/>
        <v>638191.37698061857</v>
      </c>
      <c r="S5" s="20">
        <f t="shared" si="0"/>
        <v>619530.83765721775</v>
      </c>
      <c r="T5" s="20">
        <f t="shared" si="0"/>
        <v>600608.2211734521</v>
      </c>
      <c r="U5" s="20">
        <f t="shared" si="0"/>
        <v>581319.99360960431</v>
      </c>
      <c r="V5" s="20">
        <f t="shared" si="0"/>
        <v>561721.78161236562</v>
      </c>
      <c r="W5" s="20">
        <f t="shared" si="0"/>
        <v>541826.38409644039</v>
      </c>
      <c r="X5" s="20">
        <f t="shared" si="0"/>
        <v>522012.4659691347</v>
      </c>
      <c r="Y5" s="20">
        <f t="shared" si="0"/>
        <v>503248.23110866337</v>
      </c>
      <c r="Z5" s="20">
        <f t="shared" si="0"/>
        <v>486147.41563150723</v>
      </c>
      <c r="AA5" s="20">
        <f t="shared" si="0"/>
        <v>470748.97365505673</v>
      </c>
      <c r="AB5" s="20">
        <f t="shared" si="0"/>
        <v>457096.76021244843</v>
      </c>
      <c r="AC5" s="20">
        <f t="shared" si="0"/>
        <v>444828.56765248947</v>
      </c>
      <c r="AD5" s="20">
        <f t="shared" si="0"/>
        <v>433112.59595450293</v>
      </c>
      <c r="AE5" s="20">
        <f t="shared" si="0"/>
        <v>421449.16971233656</v>
      </c>
      <c r="AF5" s="20">
        <f t="shared" si="0"/>
        <v>409785.94627872814</v>
      </c>
      <c r="AG5" s="20">
        <f t="shared" si="0"/>
        <v>398122.71747890231</v>
      </c>
      <c r="AH5" s="20">
        <f t="shared" si="0"/>
        <v>388815.03589584376</v>
      </c>
      <c r="AI5" s="20">
        <f t="shared" si="0"/>
        <v>381322.44653032837</v>
      </c>
      <c r="AJ5" s="20">
        <f t="shared" si="0"/>
        <v>373361.06837884756</v>
      </c>
      <c r="AK5" s="20">
        <f t="shared" si="0"/>
        <v>365517.69094457716</v>
      </c>
      <c r="AL5" s="20">
        <f t="shared" si="0"/>
        <v>352497.85579257336</v>
      </c>
      <c r="AM5" s="20">
        <f t="shared" si="0"/>
        <v>335958.53105762019</v>
      </c>
      <c r="AN5" s="20">
        <f t="shared" si="0"/>
        <v>317979.52146153717</v>
      </c>
      <c r="AO5" s="20">
        <f t="shared" si="0"/>
        <v>300926.08205042582</v>
      </c>
      <c r="AP5" s="20">
        <f t="shared" si="0"/>
        <v>283952.05973924842</v>
      </c>
      <c r="AQ5" s="20">
        <f t="shared" si="0"/>
        <v>274412.89089535765</v>
      </c>
      <c r="AR5" s="20">
        <f t="shared" si="0"/>
        <v>265255.29404328379</v>
      </c>
      <c r="AS5" s="20">
        <f t="shared" si="0"/>
        <v>256307.25556369033</v>
      </c>
      <c r="AT5" s="20">
        <f t="shared" si="0"/>
        <v>247354.20637313381</v>
      </c>
      <c r="AU5" s="20">
        <f t="shared" si="0"/>
        <v>238401.28976358962</v>
      </c>
      <c r="AV5" s="20">
        <f t="shared" si="0"/>
        <v>229448.36964601537</v>
      </c>
      <c r="AW5" s="20">
        <f t="shared" si="0"/>
        <v>220495.44962126197</v>
      </c>
      <c r="AX5" s="20">
        <f t="shared" si="0"/>
        <v>211542.52959405244</v>
      </c>
      <c r="AY5" s="20">
        <f t="shared" si="0"/>
        <v>202589.60956690792</v>
      </c>
      <c r="AZ5" s="20">
        <f t="shared" si="0"/>
        <v>193636.68953976172</v>
      </c>
      <c r="BA5" s="20">
        <f t="shared" si="0"/>
        <v>184683.76951261549</v>
      </c>
      <c r="BB5" s="20">
        <f t="shared" si="0"/>
        <v>175730.84948546931</v>
      </c>
      <c r="BC5" s="20">
        <f t="shared" si="0"/>
        <v>166777.92945832314</v>
      </c>
      <c r="BD5" s="20">
        <f t="shared" si="0"/>
        <v>157825.00943117694</v>
      </c>
      <c r="BE5" s="20">
        <f t="shared" si="0"/>
        <v>148872.08940403082</v>
      </c>
      <c r="BF5" s="20">
        <f t="shared" si="0"/>
        <v>139919.16937688465</v>
      </c>
      <c r="BG5" s="20">
        <f t="shared" si="0"/>
        <v>112538.47296125583</v>
      </c>
      <c r="BH5" s="20">
        <f t="shared" si="0"/>
        <v>82314.480103750291</v>
      </c>
      <c r="BI5" s="20">
        <f t="shared" si="0"/>
        <v>54332.201706970583</v>
      </c>
      <c r="BJ5" s="20">
        <f t="shared" si="0"/>
        <v>27520.668631964367</v>
      </c>
      <c r="BK5" s="20">
        <f t="shared" si="0"/>
        <v>937.23147245210191</v>
      </c>
      <c r="BL5" s="20">
        <f t="shared" si="0"/>
        <v>53.453420642903012</v>
      </c>
      <c r="BM5" s="20">
        <f t="shared" si="0"/>
        <v>0.38989707480454178</v>
      </c>
      <c r="BN5" s="20">
        <f t="shared" si="0"/>
        <v>-1.0316487264673147E-2</v>
      </c>
      <c r="BO5" s="20">
        <f t="shared" si="0"/>
        <v>2.729719232585852E-4</v>
      </c>
      <c r="BP5" s="20">
        <f t="shared" si="0"/>
        <v>-7.2200955053317945E-6</v>
      </c>
      <c r="BQ5" s="20">
        <f t="shared" ref="BQ5:CB14" si="1">BQ20+BQ35+BQ50+BQ65+BQ80+BQ95+BQ110</f>
        <v>1.9365112570207397E-7</v>
      </c>
      <c r="BR5" s="20">
        <f t="shared" si="1"/>
        <v>-2.5130596720891187E-9</v>
      </c>
      <c r="BS5" s="20">
        <f t="shared" si="1"/>
        <v>2.6773507288315621E-9</v>
      </c>
      <c r="BT5" s="20">
        <f t="shared" si="1"/>
        <v>2.540014955338558E-9</v>
      </c>
      <c r="BU5" s="20">
        <f t="shared" si="1"/>
        <v>2.5436487941343457E-9</v>
      </c>
      <c r="BV5" s="20">
        <f t="shared" si="1"/>
        <v>2.5435526445000736E-9</v>
      </c>
      <c r="BW5" s="20">
        <f t="shared" si="1"/>
        <v>2.5435551885733502E-9</v>
      </c>
      <c r="BX5" s="20">
        <f t="shared" si="1"/>
        <v>2.5435551212583891E-9</v>
      </c>
      <c r="BY5" s="20">
        <f t="shared" si="1"/>
        <v>2.5435551230395103E-9</v>
      </c>
      <c r="BZ5" s="20">
        <f t="shared" si="1"/>
        <v>2.543555122992383E-9</v>
      </c>
      <c r="CA5" s="20">
        <f t="shared" si="1"/>
        <v>2.5435551229936308E-9</v>
      </c>
      <c r="CB5" s="20">
        <f t="shared" si="1"/>
        <v>2.5435551229935981E-9</v>
      </c>
    </row>
    <row r="6" spans="1:80" x14ac:dyDescent="0.3">
      <c r="A6" s="18" t="s">
        <v>23</v>
      </c>
      <c r="B6" s="20">
        <f t="shared" ref="B6:B14" si="2">SUM(C6:CB6)</f>
        <v>6718704.229373428</v>
      </c>
      <c r="C6" s="20">
        <f t="shared" ref="C6:BN9" si="3">C21+C36+C51+C66+C81+C96+C111</f>
        <v>828807.20006189868</v>
      </c>
      <c r="D6" s="20">
        <f t="shared" si="3"/>
        <v>1373253.8514733361</v>
      </c>
      <c r="E6" s="20">
        <f t="shared" si="3"/>
        <v>1072005.1542025169</v>
      </c>
      <c r="F6" s="20">
        <f t="shared" si="3"/>
        <v>1102245.8426317072</v>
      </c>
      <c r="G6" s="20">
        <f t="shared" si="3"/>
        <v>1132581.0247254693</v>
      </c>
      <c r="H6" s="20">
        <f t="shared" si="3"/>
        <v>786075.08724760916</v>
      </c>
      <c r="I6" s="20">
        <f t="shared" si="3"/>
        <v>423736.06903089047</v>
      </c>
      <c r="J6" s="20">
        <f t="shared" si="3"/>
        <v>0</v>
      </c>
      <c r="K6" s="20">
        <f t="shared" si="3"/>
        <v>0</v>
      </c>
      <c r="L6" s="20">
        <f t="shared" si="3"/>
        <v>0</v>
      </c>
      <c r="M6" s="20">
        <f t="shared" si="3"/>
        <v>0</v>
      </c>
      <c r="N6" s="20">
        <f t="shared" si="3"/>
        <v>0</v>
      </c>
      <c r="O6" s="20">
        <f t="shared" si="3"/>
        <v>0</v>
      </c>
      <c r="P6" s="20">
        <f t="shared" si="3"/>
        <v>0</v>
      </c>
      <c r="Q6" s="20">
        <f t="shared" si="3"/>
        <v>0</v>
      </c>
      <c r="R6" s="20">
        <f t="shared" si="3"/>
        <v>0</v>
      </c>
      <c r="S6" s="20">
        <f t="shared" si="3"/>
        <v>0</v>
      </c>
      <c r="T6" s="20">
        <f t="shared" si="3"/>
        <v>0</v>
      </c>
      <c r="U6" s="20">
        <f t="shared" si="3"/>
        <v>0</v>
      </c>
      <c r="V6" s="20">
        <f t="shared" si="3"/>
        <v>0</v>
      </c>
      <c r="W6" s="20">
        <f t="shared" si="3"/>
        <v>0</v>
      </c>
      <c r="X6" s="20">
        <f t="shared" si="3"/>
        <v>0</v>
      </c>
      <c r="Y6" s="20">
        <f t="shared" si="3"/>
        <v>0</v>
      </c>
      <c r="Z6" s="20">
        <f t="shared" si="3"/>
        <v>0</v>
      </c>
      <c r="AA6" s="20">
        <f t="shared" si="3"/>
        <v>0</v>
      </c>
      <c r="AB6" s="20">
        <f t="shared" si="3"/>
        <v>0</v>
      </c>
      <c r="AC6" s="20">
        <f t="shared" si="3"/>
        <v>0</v>
      </c>
      <c r="AD6" s="20">
        <f t="shared" si="3"/>
        <v>0</v>
      </c>
      <c r="AE6" s="20">
        <f t="shared" si="3"/>
        <v>0</v>
      </c>
      <c r="AF6" s="20">
        <f t="shared" si="3"/>
        <v>0</v>
      </c>
      <c r="AG6" s="20">
        <f t="shared" si="3"/>
        <v>0</v>
      </c>
      <c r="AH6" s="20">
        <f t="shared" si="3"/>
        <v>0</v>
      </c>
      <c r="AI6" s="20">
        <f t="shared" si="3"/>
        <v>0</v>
      </c>
      <c r="AJ6" s="20">
        <f t="shared" si="3"/>
        <v>0</v>
      </c>
      <c r="AK6" s="20">
        <f t="shared" si="3"/>
        <v>0</v>
      </c>
      <c r="AL6" s="20">
        <f t="shared" si="3"/>
        <v>0</v>
      </c>
      <c r="AM6" s="20">
        <f t="shared" si="3"/>
        <v>0</v>
      </c>
      <c r="AN6" s="20">
        <f t="shared" si="3"/>
        <v>0</v>
      </c>
      <c r="AO6" s="20">
        <f t="shared" si="3"/>
        <v>0</v>
      </c>
      <c r="AP6" s="20">
        <f t="shared" si="3"/>
        <v>0</v>
      </c>
      <c r="AQ6" s="20">
        <f t="shared" si="3"/>
        <v>0</v>
      </c>
      <c r="AR6" s="20">
        <f t="shared" si="3"/>
        <v>0</v>
      </c>
      <c r="AS6" s="20">
        <f t="shared" si="3"/>
        <v>0</v>
      </c>
      <c r="AT6" s="20">
        <f t="shared" si="3"/>
        <v>0</v>
      </c>
      <c r="AU6" s="20">
        <f t="shared" si="3"/>
        <v>0</v>
      </c>
      <c r="AV6" s="20">
        <f t="shared" si="3"/>
        <v>0</v>
      </c>
      <c r="AW6" s="20">
        <f t="shared" si="3"/>
        <v>0</v>
      </c>
      <c r="AX6" s="20">
        <f t="shared" si="3"/>
        <v>0</v>
      </c>
      <c r="AY6" s="20">
        <f t="shared" si="3"/>
        <v>0</v>
      </c>
      <c r="AZ6" s="20">
        <f t="shared" si="3"/>
        <v>0</v>
      </c>
      <c r="BA6" s="20">
        <f t="shared" si="3"/>
        <v>0</v>
      </c>
      <c r="BB6" s="20">
        <f t="shared" si="3"/>
        <v>0</v>
      </c>
      <c r="BC6" s="20">
        <f t="shared" si="3"/>
        <v>0</v>
      </c>
      <c r="BD6" s="20">
        <f t="shared" si="3"/>
        <v>0</v>
      </c>
      <c r="BE6" s="20">
        <f t="shared" si="3"/>
        <v>0</v>
      </c>
      <c r="BF6" s="20">
        <f t="shared" si="3"/>
        <v>0</v>
      </c>
      <c r="BG6" s="20">
        <f t="shared" si="3"/>
        <v>0</v>
      </c>
      <c r="BH6" s="20">
        <f t="shared" si="3"/>
        <v>0</v>
      </c>
      <c r="BI6" s="20">
        <f t="shared" si="3"/>
        <v>0</v>
      </c>
      <c r="BJ6" s="20">
        <f t="shared" si="3"/>
        <v>0</v>
      </c>
      <c r="BK6" s="20">
        <f t="shared" si="3"/>
        <v>0</v>
      </c>
      <c r="BL6" s="20">
        <f t="shared" si="3"/>
        <v>0</v>
      </c>
      <c r="BM6" s="20">
        <f t="shared" si="3"/>
        <v>0</v>
      </c>
      <c r="BN6" s="20">
        <f t="shared" si="3"/>
        <v>0</v>
      </c>
      <c r="BO6" s="20">
        <f t="shared" si="0"/>
        <v>0</v>
      </c>
      <c r="BP6" s="20">
        <f t="shared" si="0"/>
        <v>0</v>
      </c>
      <c r="BQ6" s="20">
        <f t="shared" si="1"/>
        <v>0</v>
      </c>
      <c r="BR6" s="20">
        <f t="shared" si="1"/>
        <v>0</v>
      </c>
      <c r="BS6" s="20">
        <f t="shared" si="1"/>
        <v>0</v>
      </c>
      <c r="BT6" s="20">
        <f t="shared" si="1"/>
        <v>0</v>
      </c>
      <c r="BU6" s="20">
        <f t="shared" si="1"/>
        <v>0</v>
      </c>
      <c r="BV6" s="20">
        <f t="shared" si="1"/>
        <v>0</v>
      </c>
      <c r="BW6" s="20">
        <f t="shared" si="1"/>
        <v>0</v>
      </c>
      <c r="BX6" s="20">
        <f t="shared" si="1"/>
        <v>0</v>
      </c>
      <c r="BY6" s="20">
        <f t="shared" si="1"/>
        <v>0</v>
      </c>
      <c r="BZ6" s="20">
        <f t="shared" si="1"/>
        <v>0</v>
      </c>
      <c r="CA6" s="20">
        <f t="shared" si="1"/>
        <v>0</v>
      </c>
      <c r="CB6" s="20">
        <f t="shared" si="1"/>
        <v>0</v>
      </c>
    </row>
    <row r="7" spans="1:80" x14ac:dyDescent="0.3">
      <c r="A7" s="18" t="s">
        <v>24</v>
      </c>
      <c r="B7" s="20">
        <f t="shared" si="2"/>
        <v>0</v>
      </c>
      <c r="C7" s="20">
        <f t="shared" si="3"/>
        <v>0</v>
      </c>
      <c r="D7" s="20">
        <f t="shared" si="3"/>
        <v>0</v>
      </c>
      <c r="E7" s="20">
        <f t="shared" si="3"/>
        <v>0</v>
      </c>
      <c r="F7" s="20">
        <f t="shared" si="3"/>
        <v>0</v>
      </c>
      <c r="G7" s="20">
        <f t="shared" si="3"/>
        <v>0</v>
      </c>
      <c r="H7" s="20">
        <f t="shared" si="3"/>
        <v>0</v>
      </c>
      <c r="I7" s="20">
        <f t="shared" si="3"/>
        <v>0</v>
      </c>
      <c r="J7" s="20">
        <f t="shared" si="3"/>
        <v>0</v>
      </c>
      <c r="K7" s="20">
        <f t="shared" si="3"/>
        <v>0</v>
      </c>
      <c r="L7" s="20">
        <f t="shared" si="3"/>
        <v>0</v>
      </c>
      <c r="M7" s="20">
        <f t="shared" si="3"/>
        <v>0</v>
      </c>
      <c r="N7" s="20">
        <f t="shared" si="3"/>
        <v>0</v>
      </c>
      <c r="O7" s="20">
        <f t="shared" si="3"/>
        <v>0</v>
      </c>
      <c r="P7" s="20">
        <f t="shared" si="3"/>
        <v>0</v>
      </c>
      <c r="Q7" s="20">
        <f t="shared" si="3"/>
        <v>0</v>
      </c>
      <c r="R7" s="20">
        <f t="shared" si="3"/>
        <v>0</v>
      </c>
      <c r="S7" s="20">
        <f t="shared" si="3"/>
        <v>0</v>
      </c>
      <c r="T7" s="20">
        <f t="shared" si="3"/>
        <v>0</v>
      </c>
      <c r="U7" s="20">
        <f t="shared" si="3"/>
        <v>0</v>
      </c>
      <c r="V7" s="20">
        <f t="shared" si="3"/>
        <v>0</v>
      </c>
      <c r="W7" s="20">
        <f t="shared" si="3"/>
        <v>0</v>
      </c>
      <c r="X7" s="20">
        <f t="shared" si="3"/>
        <v>0</v>
      </c>
      <c r="Y7" s="20">
        <f t="shared" si="3"/>
        <v>0</v>
      </c>
      <c r="Z7" s="20">
        <f t="shared" si="3"/>
        <v>0</v>
      </c>
      <c r="AA7" s="20">
        <f t="shared" si="3"/>
        <v>0</v>
      </c>
      <c r="AB7" s="20">
        <f t="shared" si="3"/>
        <v>0</v>
      </c>
      <c r="AC7" s="20">
        <f t="shared" si="3"/>
        <v>0</v>
      </c>
      <c r="AD7" s="20">
        <f t="shared" si="3"/>
        <v>0</v>
      </c>
      <c r="AE7" s="20">
        <f t="shared" si="3"/>
        <v>0</v>
      </c>
      <c r="AF7" s="20">
        <f t="shared" si="3"/>
        <v>0</v>
      </c>
      <c r="AG7" s="20">
        <f t="shared" si="3"/>
        <v>0</v>
      </c>
      <c r="AH7" s="20">
        <f t="shared" si="3"/>
        <v>0</v>
      </c>
      <c r="AI7" s="20">
        <f t="shared" si="3"/>
        <v>0</v>
      </c>
      <c r="AJ7" s="20">
        <f t="shared" si="3"/>
        <v>0</v>
      </c>
      <c r="AK7" s="20">
        <f t="shared" si="3"/>
        <v>0</v>
      </c>
      <c r="AL7" s="20">
        <f t="shared" si="3"/>
        <v>0</v>
      </c>
      <c r="AM7" s="20">
        <f t="shared" si="3"/>
        <v>0</v>
      </c>
      <c r="AN7" s="20">
        <f t="shared" si="3"/>
        <v>0</v>
      </c>
      <c r="AO7" s="20">
        <f t="shared" si="3"/>
        <v>0</v>
      </c>
      <c r="AP7" s="20">
        <f t="shared" si="3"/>
        <v>0</v>
      </c>
      <c r="AQ7" s="20">
        <f t="shared" si="3"/>
        <v>0</v>
      </c>
      <c r="AR7" s="20">
        <f t="shared" si="3"/>
        <v>0</v>
      </c>
      <c r="AS7" s="20">
        <f t="shared" si="3"/>
        <v>0</v>
      </c>
      <c r="AT7" s="20">
        <f t="shared" si="3"/>
        <v>0</v>
      </c>
      <c r="AU7" s="20">
        <f t="shared" si="3"/>
        <v>0</v>
      </c>
      <c r="AV7" s="20">
        <f t="shared" si="3"/>
        <v>0</v>
      </c>
      <c r="AW7" s="20">
        <f t="shared" si="3"/>
        <v>0</v>
      </c>
      <c r="AX7" s="20">
        <f t="shared" si="3"/>
        <v>0</v>
      </c>
      <c r="AY7" s="20">
        <f t="shared" si="3"/>
        <v>0</v>
      </c>
      <c r="AZ7" s="20">
        <f t="shared" si="3"/>
        <v>0</v>
      </c>
      <c r="BA7" s="20">
        <f t="shared" si="3"/>
        <v>0</v>
      </c>
      <c r="BB7" s="20">
        <f t="shared" si="3"/>
        <v>0</v>
      </c>
      <c r="BC7" s="20">
        <f t="shared" si="3"/>
        <v>0</v>
      </c>
      <c r="BD7" s="20">
        <f t="shared" si="3"/>
        <v>0</v>
      </c>
      <c r="BE7" s="20">
        <f t="shared" si="3"/>
        <v>0</v>
      </c>
      <c r="BF7" s="20">
        <f t="shared" si="3"/>
        <v>0</v>
      </c>
      <c r="BG7" s="20">
        <f t="shared" si="3"/>
        <v>0</v>
      </c>
      <c r="BH7" s="20">
        <f t="shared" si="3"/>
        <v>0</v>
      </c>
      <c r="BI7" s="20">
        <f t="shared" si="3"/>
        <v>0</v>
      </c>
      <c r="BJ7" s="20">
        <f t="shared" si="3"/>
        <v>0</v>
      </c>
      <c r="BK7" s="20">
        <f t="shared" si="3"/>
        <v>0</v>
      </c>
      <c r="BL7" s="20">
        <f t="shared" si="3"/>
        <v>0</v>
      </c>
      <c r="BM7" s="20">
        <f t="shared" si="3"/>
        <v>0</v>
      </c>
      <c r="BN7" s="20">
        <f t="shared" si="3"/>
        <v>0</v>
      </c>
      <c r="BO7" s="20">
        <f t="shared" si="0"/>
        <v>0</v>
      </c>
      <c r="BP7" s="20">
        <f t="shared" si="0"/>
        <v>0</v>
      </c>
      <c r="BQ7" s="20">
        <f t="shared" si="1"/>
        <v>0</v>
      </c>
      <c r="BR7" s="20">
        <f t="shared" si="1"/>
        <v>0</v>
      </c>
      <c r="BS7" s="20">
        <f t="shared" si="1"/>
        <v>0</v>
      </c>
      <c r="BT7" s="20">
        <f t="shared" si="1"/>
        <v>0</v>
      </c>
      <c r="BU7" s="20">
        <f t="shared" si="1"/>
        <v>0</v>
      </c>
      <c r="BV7" s="20">
        <f t="shared" si="1"/>
        <v>0</v>
      </c>
      <c r="BW7" s="20">
        <f t="shared" si="1"/>
        <v>0</v>
      </c>
      <c r="BX7" s="20">
        <f t="shared" si="1"/>
        <v>0</v>
      </c>
      <c r="BY7" s="20">
        <f t="shared" si="1"/>
        <v>0</v>
      </c>
      <c r="BZ7" s="20">
        <f t="shared" si="1"/>
        <v>0</v>
      </c>
      <c r="CA7" s="20">
        <f t="shared" si="1"/>
        <v>0</v>
      </c>
      <c r="CB7" s="20">
        <f t="shared" si="1"/>
        <v>0</v>
      </c>
    </row>
    <row r="8" spans="1:80" x14ac:dyDescent="0.3">
      <c r="A8" s="18" t="s">
        <v>25</v>
      </c>
      <c r="B8" s="20">
        <f t="shared" si="2"/>
        <v>226485802.48768407</v>
      </c>
      <c r="C8" s="20">
        <f t="shared" si="3"/>
        <v>0</v>
      </c>
      <c r="D8" s="20">
        <f t="shared" si="3"/>
        <v>1343888.2273836979</v>
      </c>
      <c r="E8" s="20">
        <f t="shared" si="3"/>
        <v>4021430.7918115454</v>
      </c>
      <c r="F8" s="20">
        <f t="shared" si="3"/>
        <v>6707291.0940127932</v>
      </c>
      <c r="G8" s="20">
        <f t="shared" si="3"/>
        <v>9428877.3491135351</v>
      </c>
      <c r="H8" s="20">
        <f t="shared" si="3"/>
        <v>12189686.575054962</v>
      </c>
      <c r="I8" s="20">
        <f t="shared" si="3"/>
        <v>12569908.850109043</v>
      </c>
      <c r="J8" s="20">
        <f t="shared" si="3"/>
        <v>10564798.436016375</v>
      </c>
      <c r="K8" s="20">
        <f t="shared" si="3"/>
        <v>8569086.9929756597</v>
      </c>
      <c r="L8" s="20">
        <f t="shared" si="3"/>
        <v>6558956.9506291067</v>
      </c>
      <c r="M8" s="20">
        <f t="shared" si="3"/>
        <v>4532633.1674391758</v>
      </c>
      <c r="N8" s="20">
        <f t="shared" si="3"/>
        <v>3514631.7367040431</v>
      </c>
      <c r="O8" s="20">
        <f t="shared" si="3"/>
        <v>3514631.7367040431</v>
      </c>
      <c r="P8" s="20">
        <f t="shared" si="3"/>
        <v>3514631.7367040431</v>
      </c>
      <c r="Q8" s="20">
        <f t="shared" si="3"/>
        <v>3514631.7367040431</v>
      </c>
      <c r="R8" s="20">
        <f t="shared" si="3"/>
        <v>3514631.7367040431</v>
      </c>
      <c r="S8" s="20">
        <f t="shared" si="3"/>
        <v>3514631.7367040431</v>
      </c>
      <c r="T8" s="20">
        <f t="shared" si="3"/>
        <v>3514631.7367040431</v>
      </c>
      <c r="U8" s="20">
        <f t="shared" si="3"/>
        <v>3514631.7367040431</v>
      </c>
      <c r="V8" s="20">
        <f t="shared" si="3"/>
        <v>3514631.7367040431</v>
      </c>
      <c r="W8" s="20">
        <f t="shared" si="3"/>
        <v>3514631.7367040431</v>
      </c>
      <c r="X8" s="20">
        <f t="shared" si="3"/>
        <v>3514631.7367040431</v>
      </c>
      <c r="Y8" s="20">
        <f t="shared" si="3"/>
        <v>3514631.7367040431</v>
      </c>
      <c r="Z8" s="20">
        <f t="shared" si="3"/>
        <v>3514631.7367040431</v>
      </c>
      <c r="AA8" s="20">
        <f t="shared" si="3"/>
        <v>3514631.7367040431</v>
      </c>
      <c r="AB8" s="20">
        <f t="shared" si="3"/>
        <v>3514631.7367040431</v>
      </c>
      <c r="AC8" s="20">
        <f t="shared" si="3"/>
        <v>3514631.7367040431</v>
      </c>
      <c r="AD8" s="20">
        <f t="shared" si="3"/>
        <v>3514631.7367040431</v>
      </c>
      <c r="AE8" s="20">
        <f t="shared" si="3"/>
        <v>3514631.7367040431</v>
      </c>
      <c r="AF8" s="20">
        <f t="shared" si="3"/>
        <v>3514631.7367040431</v>
      </c>
      <c r="AG8" s="20">
        <f t="shared" si="3"/>
        <v>3514631.7367040431</v>
      </c>
      <c r="AH8" s="20">
        <f t="shared" si="3"/>
        <v>3514631.7367040431</v>
      </c>
      <c r="AI8" s="20">
        <f t="shared" si="3"/>
        <v>3514631.7367040431</v>
      </c>
      <c r="AJ8" s="20">
        <f t="shared" si="3"/>
        <v>3514631.7367040431</v>
      </c>
      <c r="AK8" s="20">
        <f t="shared" si="3"/>
        <v>3514631.7367040431</v>
      </c>
      <c r="AL8" s="20">
        <f t="shared" si="3"/>
        <v>3437994.9381917603</v>
      </c>
      <c r="AM8" s="20">
        <f t="shared" si="3"/>
        <v>3282246.5332343355</v>
      </c>
      <c r="AN8" s="20">
        <f t="shared" si="3"/>
        <v>3121543.9840039397</v>
      </c>
      <c r="AO8" s="20">
        <f t="shared" si="3"/>
        <v>2955879.9746560585</v>
      </c>
      <c r="AP8" s="20">
        <f t="shared" si="3"/>
        <v>2784853.5628086897</v>
      </c>
      <c r="AQ8" s="20">
        <f t="shared" si="3"/>
        <v>2697900.2175239492</v>
      </c>
      <c r="AR8" s="20">
        <f t="shared" si="3"/>
        <v>2697900.2175239492</v>
      </c>
      <c r="AS8" s="20">
        <f t="shared" si="3"/>
        <v>2697900.2175239492</v>
      </c>
      <c r="AT8" s="20">
        <f t="shared" si="3"/>
        <v>2697900.2175239492</v>
      </c>
      <c r="AU8" s="20">
        <f t="shared" si="3"/>
        <v>2697900.2175239492</v>
      </c>
      <c r="AV8" s="20">
        <f t="shared" si="3"/>
        <v>2697900.2175239492</v>
      </c>
      <c r="AW8" s="20">
        <f t="shared" si="3"/>
        <v>2697900.2175239492</v>
      </c>
      <c r="AX8" s="20">
        <f t="shared" si="3"/>
        <v>2697900.2175239492</v>
      </c>
      <c r="AY8" s="20">
        <f t="shared" si="3"/>
        <v>2697900.2175239492</v>
      </c>
      <c r="AZ8" s="20">
        <f t="shared" si="3"/>
        <v>2697900.2175239492</v>
      </c>
      <c r="BA8" s="20">
        <f t="shared" si="3"/>
        <v>2697900.2175239492</v>
      </c>
      <c r="BB8" s="20">
        <f t="shared" si="3"/>
        <v>2697900.2175239492</v>
      </c>
      <c r="BC8" s="20">
        <f t="shared" si="3"/>
        <v>2697900.2175239492</v>
      </c>
      <c r="BD8" s="20">
        <f t="shared" si="3"/>
        <v>2697900.2175239492</v>
      </c>
      <c r="BE8" s="20">
        <f t="shared" si="3"/>
        <v>2697900.2175239492</v>
      </c>
      <c r="BF8" s="20">
        <f t="shared" si="3"/>
        <v>2697900.2175239492</v>
      </c>
      <c r="BG8" s="20">
        <f t="shared" si="3"/>
        <v>2441855.4495962411</v>
      </c>
      <c r="BH8" s="20">
        <f t="shared" si="3"/>
        <v>1925171.7042184875</v>
      </c>
      <c r="BI8" s="20">
        <f t="shared" si="3"/>
        <v>1395725.3942883497</v>
      </c>
      <c r="BJ8" s="20">
        <f t="shared" si="3"/>
        <v>849933.19088204345</v>
      </c>
      <c r="BK8" s="20">
        <f t="shared" si="3"/>
        <v>286474.15997791453</v>
      </c>
      <c r="BL8" s="20">
        <f t="shared" si="3"/>
        <v>0</v>
      </c>
      <c r="BM8" s="20">
        <f t="shared" si="3"/>
        <v>0</v>
      </c>
      <c r="BN8" s="20">
        <f t="shared" si="3"/>
        <v>0</v>
      </c>
      <c r="BO8" s="20">
        <f t="shared" si="0"/>
        <v>0</v>
      </c>
      <c r="BP8" s="20">
        <f t="shared" si="0"/>
        <v>0</v>
      </c>
      <c r="BQ8" s="20">
        <f t="shared" si="1"/>
        <v>0</v>
      </c>
      <c r="BR8" s="20">
        <f t="shared" si="1"/>
        <v>0</v>
      </c>
      <c r="BS8" s="20">
        <f t="shared" si="1"/>
        <v>0</v>
      </c>
      <c r="BT8" s="20">
        <f t="shared" si="1"/>
        <v>0</v>
      </c>
      <c r="BU8" s="20">
        <f t="shared" si="1"/>
        <v>0</v>
      </c>
      <c r="BV8" s="20">
        <f t="shared" si="1"/>
        <v>0</v>
      </c>
      <c r="BW8" s="20">
        <f t="shared" si="1"/>
        <v>0</v>
      </c>
      <c r="BX8" s="20">
        <f t="shared" si="1"/>
        <v>0</v>
      </c>
      <c r="BY8" s="20">
        <f t="shared" si="1"/>
        <v>0</v>
      </c>
      <c r="BZ8" s="20">
        <f t="shared" si="1"/>
        <v>0</v>
      </c>
      <c r="CA8" s="20">
        <f t="shared" si="1"/>
        <v>0</v>
      </c>
      <c r="CB8" s="20">
        <f t="shared" si="1"/>
        <v>0</v>
      </c>
    </row>
    <row r="9" spans="1:80" x14ac:dyDescent="0.3">
      <c r="A9" s="18" t="s">
        <v>26</v>
      </c>
      <c r="B9" s="20">
        <f t="shared" si="2"/>
        <v>220193930.4571082</v>
      </c>
      <c r="C9" s="20">
        <f t="shared" si="3"/>
        <v>0</v>
      </c>
      <c r="D9" s="20">
        <f t="shared" si="3"/>
        <v>1134718.7725369181</v>
      </c>
      <c r="E9" s="20">
        <f t="shared" si="3"/>
        <v>3306613.1197603843</v>
      </c>
      <c r="F9" s="20">
        <f t="shared" si="3"/>
        <v>5376182.816813441</v>
      </c>
      <c r="G9" s="20">
        <f t="shared" si="3"/>
        <v>7360596.3572100317</v>
      </c>
      <c r="H9" s="20">
        <f t="shared" si="3"/>
        <v>9264806.9591542631</v>
      </c>
      <c r="I9" s="20">
        <f t="shared" si="3"/>
        <v>9826104.6800336353</v>
      </c>
      <c r="J9" s="20">
        <f t="shared" si="3"/>
        <v>9190873.0562025085</v>
      </c>
      <c r="K9" s="20">
        <f t="shared" si="3"/>
        <v>8650813.1913757902</v>
      </c>
      <c r="L9" s="20">
        <f t="shared" si="3"/>
        <v>8204861.8361797789</v>
      </c>
      <c r="M9" s="20">
        <f t="shared" si="3"/>
        <v>7851452.8221874479</v>
      </c>
      <c r="N9" s="20">
        <f t="shared" si="3"/>
        <v>7578520.8429686595</v>
      </c>
      <c r="O9" s="20">
        <f t="shared" si="3"/>
        <v>7319655.9152250299</v>
      </c>
      <c r="P9" s="20">
        <f t="shared" si="3"/>
        <v>7062035.0034551602</v>
      </c>
      <c r="Q9" s="20">
        <f t="shared" si="3"/>
        <v>6804568.5216171164</v>
      </c>
      <c r="R9" s="20">
        <f t="shared" si="3"/>
        <v>6547102.0397790736</v>
      </c>
      <c r="S9" s="20">
        <f t="shared" si="3"/>
        <v>6289635.5579410288</v>
      </c>
      <c r="T9" s="20">
        <f t="shared" si="3"/>
        <v>6032169.0761029841</v>
      </c>
      <c r="U9" s="20">
        <f t="shared" si="3"/>
        <v>5774702.5942649422</v>
      </c>
      <c r="V9" s="20">
        <f t="shared" si="3"/>
        <v>5517236.1124268984</v>
      </c>
      <c r="W9" s="20">
        <f t="shared" si="3"/>
        <v>5259769.6305888537</v>
      </c>
      <c r="X9" s="20">
        <f t="shared" si="3"/>
        <v>5007562.1452453462</v>
      </c>
      <c r="Y9" s="20">
        <f t="shared" si="3"/>
        <v>4771168.5691913506</v>
      </c>
      <c r="Z9" s="20">
        <f t="shared" si="3"/>
        <v>4556057.5668313019</v>
      </c>
      <c r="AA9" s="20">
        <f t="shared" si="3"/>
        <v>4362673.9188593123</v>
      </c>
      <c r="AB9" s="20">
        <f t="shared" si="3"/>
        <v>4191571.8207445242</v>
      </c>
      <c r="AC9" s="20">
        <f t="shared" si="3"/>
        <v>4037465.4864754272</v>
      </c>
      <c r="AD9" s="20">
        <f t="shared" si="3"/>
        <v>3889073.0596839041</v>
      </c>
      <c r="AE9" s="20">
        <f t="shared" si="3"/>
        <v>3740680.6328923819</v>
      </c>
      <c r="AF9" s="20">
        <f t="shared" si="3"/>
        <v>3592288.2061008606</v>
      </c>
      <c r="AG9" s="20">
        <f t="shared" si="3"/>
        <v>3443895.779309338</v>
      </c>
      <c r="AH9" s="20">
        <f t="shared" si="3"/>
        <v>3295503.3525178158</v>
      </c>
      <c r="AI9" s="20">
        <f t="shared" si="3"/>
        <v>3147110.9257262936</v>
      </c>
      <c r="AJ9" s="20">
        <f t="shared" si="3"/>
        <v>2998718.4989347714</v>
      </c>
      <c r="AK9" s="20">
        <f t="shared" si="3"/>
        <v>2850326.0721432492</v>
      </c>
      <c r="AL9" s="20">
        <f t="shared" si="3"/>
        <v>2702691.8642657585</v>
      </c>
      <c r="AM9" s="20">
        <f t="shared" si="3"/>
        <v>2560672.2097856821</v>
      </c>
      <c r="AN9" s="20">
        <f t="shared" si="3"/>
        <v>2425317.7865105402</v>
      </c>
      <c r="AO9" s="20">
        <f t="shared" si="3"/>
        <v>2296848.6793987122</v>
      </c>
      <c r="AP9" s="20">
        <f t="shared" si="3"/>
        <v>2175474.551442455</v>
      </c>
      <c r="AQ9" s="20">
        <f t="shared" si="3"/>
        <v>2060561.9888127749</v>
      </c>
      <c r="AR9" s="20">
        <f t="shared" si="3"/>
        <v>1946653.0903201718</v>
      </c>
      <c r="AS9" s="20">
        <f t="shared" si="3"/>
        <v>1832744.191827568</v>
      </c>
      <c r="AT9" s="20">
        <f t="shared" si="3"/>
        <v>1718835.2933349644</v>
      </c>
      <c r="AU9" s="20">
        <f t="shared" si="3"/>
        <v>1604926.3948423616</v>
      </c>
      <c r="AV9" s="20">
        <f t="shared" si="3"/>
        <v>1491017.4963497575</v>
      </c>
      <c r="AW9" s="20">
        <f t="shared" si="3"/>
        <v>1377108.5978571537</v>
      </c>
      <c r="AX9" s="20">
        <f t="shared" si="3"/>
        <v>1263199.6993645499</v>
      </c>
      <c r="AY9" s="20">
        <f t="shared" si="3"/>
        <v>1149290.8008719452</v>
      </c>
      <c r="AZ9" s="20">
        <f t="shared" si="3"/>
        <v>1035381.9023793412</v>
      </c>
      <c r="BA9" s="20">
        <f t="shared" si="3"/>
        <v>921473.00388673716</v>
      </c>
      <c r="BB9" s="20">
        <f t="shared" si="3"/>
        <v>807564.10539413255</v>
      </c>
      <c r="BC9" s="20">
        <f t="shared" si="3"/>
        <v>693655.20690152841</v>
      </c>
      <c r="BD9" s="20">
        <f t="shared" si="3"/>
        <v>579746.30840892403</v>
      </c>
      <c r="BE9" s="20">
        <f t="shared" si="3"/>
        <v>465837.40991631994</v>
      </c>
      <c r="BF9" s="20">
        <f t="shared" si="3"/>
        <v>351928.51142371626</v>
      </c>
      <c r="BG9" s="20">
        <f t="shared" si="3"/>
        <v>240449.67732876318</v>
      </c>
      <c r="BH9" s="20">
        <f t="shared" si="3"/>
        <v>147552.68745006633</v>
      </c>
      <c r="BI9" s="20">
        <f t="shared" si="3"/>
        <v>76627.658243007158</v>
      </c>
      <c r="BJ9" s="20">
        <f t="shared" si="3"/>
        <v>28376.437216893461</v>
      </c>
      <c r="BK9" s="20">
        <f t="shared" si="3"/>
        <v>3479.9630941830674</v>
      </c>
      <c r="BL9" s="20">
        <f t="shared" si="3"/>
        <v>3.2361906666977809E-8</v>
      </c>
      <c r="BM9" s="20">
        <f t="shared" si="3"/>
        <v>3.2361906666977809E-8</v>
      </c>
      <c r="BN9" s="20">
        <f t="shared" ref="BN9" si="4">BN24+BN39+BN54+BN69+BN84+BN99+BN114</f>
        <v>3.2361906666977809E-8</v>
      </c>
      <c r="BO9" s="20">
        <f t="shared" si="0"/>
        <v>3.2361906666977809E-8</v>
      </c>
      <c r="BP9" s="20">
        <f t="shared" si="0"/>
        <v>3.2361906666977809E-8</v>
      </c>
      <c r="BQ9" s="20">
        <f t="shared" si="1"/>
        <v>3.2361906666977809E-8</v>
      </c>
      <c r="BR9" s="20">
        <f t="shared" si="1"/>
        <v>3.2361906666977809E-8</v>
      </c>
      <c r="BS9" s="20">
        <f t="shared" si="1"/>
        <v>3.2361906666977809E-8</v>
      </c>
      <c r="BT9" s="20">
        <f t="shared" si="1"/>
        <v>3.2361906666977809E-8</v>
      </c>
      <c r="BU9" s="20">
        <f t="shared" si="1"/>
        <v>3.2361906666977809E-8</v>
      </c>
      <c r="BV9" s="20">
        <f t="shared" si="1"/>
        <v>3.2361906666977809E-8</v>
      </c>
      <c r="BW9" s="20">
        <f t="shared" si="1"/>
        <v>3.2361906666977809E-8</v>
      </c>
      <c r="BX9" s="20">
        <f t="shared" si="1"/>
        <v>3.2361906666977809E-8</v>
      </c>
      <c r="BY9" s="20">
        <f t="shared" si="1"/>
        <v>3.2361906666977809E-8</v>
      </c>
      <c r="BZ9" s="20">
        <f t="shared" si="1"/>
        <v>3.2361906666977809E-8</v>
      </c>
      <c r="CA9" s="20">
        <f t="shared" si="1"/>
        <v>3.2361906666977809E-8</v>
      </c>
      <c r="CB9" s="20">
        <f t="shared" si="1"/>
        <v>3.2361906666977809E-8</v>
      </c>
    </row>
    <row r="10" spans="1:80" x14ac:dyDescent="0.3">
      <c r="A10" s="18" t="s">
        <v>27</v>
      </c>
      <c r="B10" s="20">
        <f t="shared" si="2"/>
        <v>7101088.1984706614</v>
      </c>
      <c r="C10" s="20">
        <f t="shared" ref="C10:BN13" si="5">C25+C40+C55+C70+C85+C100+C115</f>
        <v>0</v>
      </c>
      <c r="D10" s="20">
        <f t="shared" si="5"/>
        <v>36593.824668634959</v>
      </c>
      <c r="E10" s="20">
        <f t="shared" si="5"/>
        <v>106635.77943721978</v>
      </c>
      <c r="F10" s="20">
        <f t="shared" si="5"/>
        <v>173377.84140572007</v>
      </c>
      <c r="G10" s="20">
        <f t="shared" si="5"/>
        <v>237373.68154237862</v>
      </c>
      <c r="H10" s="20">
        <f t="shared" si="5"/>
        <v>298783.03739881905</v>
      </c>
      <c r="I10" s="20">
        <f t="shared" si="5"/>
        <v>316884.46559573017</v>
      </c>
      <c r="J10" s="20">
        <f t="shared" si="5"/>
        <v>296398.72478571639</v>
      </c>
      <c r="K10" s="20">
        <f t="shared" si="5"/>
        <v>278982.2014300205</v>
      </c>
      <c r="L10" s="20">
        <f t="shared" si="5"/>
        <v>264600.60653818841</v>
      </c>
      <c r="M10" s="20">
        <f t="shared" si="5"/>
        <v>253203.43235957072</v>
      </c>
      <c r="N10" s="20">
        <f t="shared" si="5"/>
        <v>244401.58186081998</v>
      </c>
      <c r="O10" s="20">
        <f t="shared" si="5"/>
        <v>236053.3831635071</v>
      </c>
      <c r="P10" s="20">
        <f t="shared" si="5"/>
        <v>227745.30304317595</v>
      </c>
      <c r="Q10" s="20">
        <f t="shared" si="5"/>
        <v>219442.20317168321</v>
      </c>
      <c r="R10" s="20">
        <f t="shared" si="5"/>
        <v>211139.1033001905</v>
      </c>
      <c r="S10" s="20">
        <f t="shared" si="5"/>
        <v>202836.00342869776</v>
      </c>
      <c r="T10" s="20">
        <f t="shared" si="5"/>
        <v>194532.90355720508</v>
      </c>
      <c r="U10" s="20">
        <f t="shared" si="5"/>
        <v>186229.80368571234</v>
      </c>
      <c r="V10" s="20">
        <f t="shared" si="5"/>
        <v>177926.70381421963</v>
      </c>
      <c r="W10" s="20">
        <f t="shared" si="5"/>
        <v>169623.60394272688</v>
      </c>
      <c r="X10" s="20">
        <f t="shared" si="5"/>
        <v>161490.10274212231</v>
      </c>
      <c r="Y10" s="20">
        <f t="shared" si="5"/>
        <v>153866.58819007926</v>
      </c>
      <c r="Z10" s="20">
        <f t="shared" si="5"/>
        <v>146929.42058945968</v>
      </c>
      <c r="AA10" s="20">
        <f t="shared" si="5"/>
        <v>140692.94378221818</v>
      </c>
      <c r="AB10" s="20">
        <f t="shared" si="5"/>
        <v>135175.03015428936</v>
      </c>
      <c r="AC10" s="20">
        <f t="shared" si="5"/>
        <v>130205.21709306596</v>
      </c>
      <c r="AD10" s="20">
        <f t="shared" si="5"/>
        <v>125419.67323886348</v>
      </c>
      <c r="AE10" s="20">
        <f t="shared" si="5"/>
        <v>120634.12938466104</v>
      </c>
      <c r="AF10" s="20">
        <f t="shared" si="5"/>
        <v>115848.58553045856</v>
      </c>
      <c r="AG10" s="20">
        <f t="shared" si="5"/>
        <v>111063.04167625609</v>
      </c>
      <c r="AH10" s="20">
        <f t="shared" si="5"/>
        <v>106277.49782205361</v>
      </c>
      <c r="AI10" s="20">
        <f t="shared" si="5"/>
        <v>101491.95396785114</v>
      </c>
      <c r="AJ10" s="20">
        <f t="shared" si="5"/>
        <v>96706.410113648686</v>
      </c>
      <c r="AK10" s="20">
        <f t="shared" si="5"/>
        <v>91920.866259446222</v>
      </c>
      <c r="AL10" s="20">
        <f t="shared" si="5"/>
        <v>87159.774393412139</v>
      </c>
      <c r="AM10" s="20">
        <f t="shared" si="5"/>
        <v>82579.74764024152</v>
      </c>
      <c r="AN10" s="20">
        <f t="shared" si="5"/>
        <v>78214.669566860495</v>
      </c>
      <c r="AO10" s="20">
        <f t="shared" si="5"/>
        <v>74071.637747200191</v>
      </c>
      <c r="AP10" s="20">
        <f t="shared" si="5"/>
        <v>70157.413654644013</v>
      </c>
      <c r="AQ10" s="20">
        <f t="shared" si="5"/>
        <v>66451.570170894629</v>
      </c>
      <c r="AR10" s="20">
        <f t="shared" si="5"/>
        <v>62778.094098654859</v>
      </c>
      <c r="AS10" s="20">
        <f t="shared" si="5"/>
        <v>59104.618026415061</v>
      </c>
      <c r="AT10" s="20">
        <f t="shared" si="5"/>
        <v>55431.141954175277</v>
      </c>
      <c r="AU10" s="20">
        <f t="shared" si="5"/>
        <v>51757.665881935507</v>
      </c>
      <c r="AV10" s="20">
        <f t="shared" si="5"/>
        <v>48084.189809695708</v>
      </c>
      <c r="AW10" s="20">
        <f t="shared" si="5"/>
        <v>44410.71373745591</v>
      </c>
      <c r="AX10" s="20">
        <f t="shared" si="5"/>
        <v>40737.237665216104</v>
      </c>
      <c r="AY10" s="20">
        <f t="shared" si="5"/>
        <v>37063.761592976298</v>
      </c>
      <c r="AZ10" s="20">
        <f t="shared" si="5"/>
        <v>33390.285520736485</v>
      </c>
      <c r="BA10" s="20">
        <f t="shared" si="5"/>
        <v>29716.809448496675</v>
      </c>
      <c r="BB10" s="20">
        <f t="shared" si="5"/>
        <v>26043.333376256865</v>
      </c>
      <c r="BC10" s="20">
        <f t="shared" si="5"/>
        <v>22369.857304017056</v>
      </c>
      <c r="BD10" s="20">
        <f t="shared" si="5"/>
        <v>18696.381231777243</v>
      </c>
      <c r="BE10" s="20">
        <f t="shared" si="5"/>
        <v>15022.905159537431</v>
      </c>
      <c r="BF10" s="20">
        <f t="shared" si="5"/>
        <v>11349.429087297636</v>
      </c>
      <c r="BG10" s="20">
        <f t="shared" si="5"/>
        <v>7754.3207592543249</v>
      </c>
      <c r="BH10" s="20">
        <f t="shared" si="5"/>
        <v>4758.4628937281013</v>
      </c>
      <c r="BI10" s="20">
        <f t="shared" si="5"/>
        <v>2471.1841897561044</v>
      </c>
      <c r="BJ10" s="20">
        <f t="shared" si="5"/>
        <v>915.11870021674679</v>
      </c>
      <c r="BK10" s="20">
        <f t="shared" si="5"/>
        <v>112.22618538084723</v>
      </c>
      <c r="BL10" s="20">
        <f t="shared" si="5"/>
        <v>1.0436470843488976E-9</v>
      </c>
      <c r="BM10" s="20">
        <f t="shared" si="5"/>
        <v>1.0436470843488976E-9</v>
      </c>
      <c r="BN10" s="20">
        <f t="shared" si="5"/>
        <v>1.0436470843488976E-9</v>
      </c>
      <c r="BO10" s="20">
        <f t="shared" si="0"/>
        <v>1.0436470843488976E-9</v>
      </c>
      <c r="BP10" s="20">
        <f t="shared" si="0"/>
        <v>1.0436470843488976E-9</v>
      </c>
      <c r="BQ10" s="20">
        <f t="shared" si="1"/>
        <v>1.0436470843488976E-9</v>
      </c>
      <c r="BR10" s="20">
        <f t="shared" si="1"/>
        <v>1.0436470843488976E-9</v>
      </c>
      <c r="BS10" s="20">
        <f t="shared" si="1"/>
        <v>1.0436470843488976E-9</v>
      </c>
      <c r="BT10" s="20">
        <f t="shared" si="1"/>
        <v>1.0436470843488976E-9</v>
      </c>
      <c r="BU10" s="20">
        <f t="shared" si="1"/>
        <v>1.0436470843488976E-9</v>
      </c>
      <c r="BV10" s="20">
        <f t="shared" si="1"/>
        <v>1.0436470843488976E-9</v>
      </c>
      <c r="BW10" s="20">
        <f t="shared" si="1"/>
        <v>1.0436470843488976E-9</v>
      </c>
      <c r="BX10" s="20">
        <f t="shared" si="1"/>
        <v>1.0436470843488976E-9</v>
      </c>
      <c r="BY10" s="20">
        <f t="shared" si="1"/>
        <v>1.0436470843488976E-9</v>
      </c>
      <c r="BZ10" s="20">
        <f t="shared" si="1"/>
        <v>1.0436470843488976E-9</v>
      </c>
      <c r="CA10" s="20">
        <f t="shared" si="1"/>
        <v>1.0436470843488976E-9</v>
      </c>
      <c r="CB10" s="20">
        <f t="shared" si="1"/>
        <v>1.0436470843488976E-9</v>
      </c>
    </row>
    <row r="11" spans="1:80" x14ac:dyDescent="0.3">
      <c r="A11" s="18" t="s">
        <v>28</v>
      </c>
      <c r="B11" s="20">
        <f t="shared" si="2"/>
        <v>86224979.017939895</v>
      </c>
      <c r="C11" s="20">
        <f t="shared" si="5"/>
        <v>0</v>
      </c>
      <c r="D11" s="20">
        <f t="shared" si="5"/>
        <v>444340.59626505768</v>
      </c>
      <c r="E11" s="20">
        <f t="shared" si="5"/>
        <v>1294825.185598478</v>
      </c>
      <c r="F11" s="20">
        <f t="shared" si="5"/>
        <v>2105240.8193723797</v>
      </c>
      <c r="G11" s="20">
        <f t="shared" si="5"/>
        <v>2882310.4485324877</v>
      </c>
      <c r="H11" s="20">
        <f t="shared" si="5"/>
        <v>3627973.6866495912</v>
      </c>
      <c r="I11" s="20">
        <f t="shared" si="5"/>
        <v>3847770.318215095</v>
      </c>
      <c r="J11" s="20">
        <f t="shared" si="5"/>
        <v>3599022.1655177632</v>
      </c>
      <c r="K11" s="20">
        <f t="shared" si="5"/>
        <v>3387541.9924882608</v>
      </c>
      <c r="L11" s="20">
        <f t="shared" si="5"/>
        <v>3212913.4449848235</v>
      </c>
      <c r="M11" s="20">
        <f t="shared" si="5"/>
        <v>3074523.2325344598</v>
      </c>
      <c r="N11" s="20">
        <f t="shared" si="5"/>
        <v>2967646.7435567183</v>
      </c>
      <c r="O11" s="20">
        <f t="shared" si="5"/>
        <v>2866278.7225724948</v>
      </c>
      <c r="P11" s="20">
        <f t="shared" si="5"/>
        <v>2765397.8414972262</v>
      </c>
      <c r="Q11" s="20">
        <f t="shared" si="5"/>
        <v>2664577.4331043954</v>
      </c>
      <c r="R11" s="20">
        <f t="shared" si="5"/>
        <v>2563757.024711566</v>
      </c>
      <c r="S11" s="20">
        <f t="shared" si="5"/>
        <v>2462936.6163187353</v>
      </c>
      <c r="T11" s="20">
        <f t="shared" si="5"/>
        <v>2362116.2079259055</v>
      </c>
      <c r="U11" s="20">
        <f t="shared" si="5"/>
        <v>2261295.7995330743</v>
      </c>
      <c r="V11" s="20">
        <f t="shared" si="5"/>
        <v>2160475.3911402449</v>
      </c>
      <c r="W11" s="20">
        <f t="shared" si="5"/>
        <v>2059654.9827474144</v>
      </c>
      <c r="X11" s="20">
        <f t="shared" si="5"/>
        <v>1960893.9265876617</v>
      </c>
      <c r="Y11" s="20">
        <f t="shared" si="5"/>
        <v>1868325.384426133</v>
      </c>
      <c r="Z11" s="20">
        <f t="shared" si="5"/>
        <v>1784090.8116269691</v>
      </c>
      <c r="AA11" s="20">
        <f t="shared" si="5"/>
        <v>1708364.3783225534</v>
      </c>
      <c r="AB11" s="20">
        <f t="shared" si="5"/>
        <v>1641363.0999982769</v>
      </c>
      <c r="AC11" s="20">
        <f t="shared" si="5"/>
        <v>1581017.1340068444</v>
      </c>
      <c r="AD11" s="20">
        <f t="shared" si="5"/>
        <v>1522908.657265645</v>
      </c>
      <c r="AE11" s="20">
        <f t="shared" si="5"/>
        <v>1464800.1805244454</v>
      </c>
      <c r="AF11" s="20">
        <f t="shared" si="5"/>
        <v>1406691.703783246</v>
      </c>
      <c r="AG11" s="20">
        <f t="shared" si="5"/>
        <v>1348583.2270420461</v>
      </c>
      <c r="AH11" s="20">
        <f t="shared" si="5"/>
        <v>1290474.750300847</v>
      </c>
      <c r="AI11" s="20">
        <f t="shared" si="5"/>
        <v>1232366.2735596471</v>
      </c>
      <c r="AJ11" s="20">
        <f t="shared" si="5"/>
        <v>1174257.7968184482</v>
      </c>
      <c r="AK11" s="20">
        <f t="shared" si="5"/>
        <v>1116149.3200772486</v>
      </c>
      <c r="AL11" s="20">
        <f t="shared" si="5"/>
        <v>1058337.7516559907</v>
      </c>
      <c r="AM11" s="20">
        <f t="shared" si="5"/>
        <v>1002724.7667646341</v>
      </c>
      <c r="AN11" s="20">
        <f t="shared" si="5"/>
        <v>949721.79668886343</v>
      </c>
      <c r="AO11" s="20">
        <f t="shared" si="5"/>
        <v>899415.02373569808</v>
      </c>
      <c r="AP11" s="20">
        <f t="shared" si="5"/>
        <v>851886.54911051935</v>
      </c>
      <c r="AQ11" s="20">
        <f t="shared" si="5"/>
        <v>806888.33648461825</v>
      </c>
      <c r="AR11" s="20">
        <f t="shared" si="5"/>
        <v>762283.14522393292</v>
      </c>
      <c r="AS11" s="20">
        <f t="shared" si="5"/>
        <v>717677.95396324748</v>
      </c>
      <c r="AT11" s="20">
        <f t="shared" si="5"/>
        <v>673072.76270256203</v>
      </c>
      <c r="AU11" s="20">
        <f t="shared" si="5"/>
        <v>628467.57144187682</v>
      </c>
      <c r="AV11" s="20">
        <f t="shared" si="5"/>
        <v>583862.38018119126</v>
      </c>
      <c r="AW11" s="20">
        <f t="shared" si="5"/>
        <v>539257.18892050593</v>
      </c>
      <c r="AX11" s="20">
        <f t="shared" si="5"/>
        <v>494651.99765982036</v>
      </c>
      <c r="AY11" s="20">
        <f t="shared" si="5"/>
        <v>450046.80639913469</v>
      </c>
      <c r="AZ11" s="20">
        <f t="shared" si="5"/>
        <v>405441.61513844895</v>
      </c>
      <c r="BA11" s="20">
        <f t="shared" si="5"/>
        <v>360836.42387776327</v>
      </c>
      <c r="BB11" s="20">
        <f t="shared" si="5"/>
        <v>316231.23261707753</v>
      </c>
      <c r="BC11" s="20">
        <f t="shared" si="5"/>
        <v>271626.04135639186</v>
      </c>
      <c r="BD11" s="20">
        <f t="shared" si="5"/>
        <v>227020.85009570618</v>
      </c>
      <c r="BE11" s="20">
        <f t="shared" si="5"/>
        <v>182415.65883502053</v>
      </c>
      <c r="BF11" s="20">
        <f t="shared" si="5"/>
        <v>137810.46757433505</v>
      </c>
      <c r="BG11" s="20">
        <f t="shared" si="5"/>
        <v>94156.856819364271</v>
      </c>
      <c r="BH11" s="20">
        <f t="shared" si="5"/>
        <v>57779.646119268778</v>
      </c>
      <c r="BI11" s="20">
        <f t="shared" si="5"/>
        <v>30006.35944179296</v>
      </c>
      <c r="BJ11" s="20">
        <f t="shared" si="5"/>
        <v>11111.830823634486</v>
      </c>
      <c r="BK11" s="20">
        <f t="shared" si="5"/>
        <v>1362.7067020250524</v>
      </c>
      <c r="BL11" s="20">
        <f t="shared" si="5"/>
        <v>1.2672487009737227E-8</v>
      </c>
      <c r="BM11" s="20">
        <f t="shared" si="5"/>
        <v>1.2672487009737227E-8</v>
      </c>
      <c r="BN11" s="20">
        <f t="shared" si="5"/>
        <v>1.2672487009737227E-8</v>
      </c>
      <c r="BO11" s="20">
        <f t="shared" si="0"/>
        <v>1.2672487009737227E-8</v>
      </c>
      <c r="BP11" s="20">
        <f t="shared" si="0"/>
        <v>1.2672487009737227E-8</v>
      </c>
      <c r="BQ11" s="20">
        <f t="shared" si="1"/>
        <v>1.2672487009737227E-8</v>
      </c>
      <c r="BR11" s="20">
        <f t="shared" si="1"/>
        <v>1.2672487009737227E-8</v>
      </c>
      <c r="BS11" s="20">
        <f t="shared" si="1"/>
        <v>1.2672487009737227E-8</v>
      </c>
      <c r="BT11" s="20">
        <f t="shared" si="1"/>
        <v>1.2672487009737227E-8</v>
      </c>
      <c r="BU11" s="20">
        <f t="shared" si="1"/>
        <v>1.2672487009737227E-8</v>
      </c>
      <c r="BV11" s="20">
        <f t="shared" si="1"/>
        <v>1.2672487009737227E-8</v>
      </c>
      <c r="BW11" s="20">
        <f t="shared" si="1"/>
        <v>1.2672487009737227E-8</v>
      </c>
      <c r="BX11" s="20">
        <f t="shared" si="1"/>
        <v>1.2672487009737227E-8</v>
      </c>
      <c r="BY11" s="20">
        <f t="shared" si="1"/>
        <v>1.2672487009737227E-8</v>
      </c>
      <c r="BZ11" s="20">
        <f t="shared" si="1"/>
        <v>1.2672487009737227E-8</v>
      </c>
      <c r="CA11" s="20">
        <f t="shared" si="1"/>
        <v>1.2672487009737227E-8</v>
      </c>
      <c r="CB11" s="20">
        <f t="shared" si="1"/>
        <v>1.2672487009737227E-8</v>
      </c>
    </row>
    <row r="12" spans="1:80" x14ac:dyDescent="0.3">
      <c r="A12" s="18" t="s">
        <v>29</v>
      </c>
      <c r="B12" s="20">
        <f t="shared" si="2"/>
        <v>60420194.832495682</v>
      </c>
      <c r="C12" s="20">
        <f t="shared" si="5"/>
        <v>0</v>
      </c>
      <c r="D12" s="20">
        <f t="shared" si="5"/>
        <v>357899.92788187671</v>
      </c>
      <c r="E12" s="20">
        <f t="shared" si="5"/>
        <v>1008231.0279916043</v>
      </c>
      <c r="F12" s="20">
        <f t="shared" si="5"/>
        <v>1596202.9471752576</v>
      </c>
      <c r="G12" s="20">
        <f t="shared" si="5"/>
        <v>2162518.0689596687</v>
      </c>
      <c r="H12" s="20">
        <f t="shared" si="5"/>
        <v>2707998.6964122159</v>
      </c>
      <c r="I12" s="20">
        <f t="shared" si="5"/>
        <v>2725358.3121199408</v>
      </c>
      <c r="J12" s="20">
        <f t="shared" si="5"/>
        <v>2473750.9669974921</v>
      </c>
      <c r="K12" s="20">
        <f t="shared" si="5"/>
        <v>2313119.0313930321</v>
      </c>
      <c r="L12" s="20">
        <f t="shared" si="5"/>
        <v>2176055.0567927747</v>
      </c>
      <c r="M12" s="20">
        <f t="shared" si="5"/>
        <v>2056319.4572947596</v>
      </c>
      <c r="N12" s="20">
        <f t="shared" si="5"/>
        <v>2099022.4441134389</v>
      </c>
      <c r="O12" s="20">
        <f t="shared" si="5"/>
        <v>2042055.3816117344</v>
      </c>
      <c r="P12" s="20">
        <f t="shared" si="5"/>
        <v>1970002.0221611501</v>
      </c>
      <c r="Q12" s="20">
        <f t="shared" si="5"/>
        <v>1898430.5253038374</v>
      </c>
      <c r="R12" s="20">
        <f t="shared" si="5"/>
        <v>1826906.414002374</v>
      </c>
      <c r="S12" s="20">
        <f t="shared" si="5"/>
        <v>1755441.1120063779</v>
      </c>
      <c r="T12" s="20">
        <f t="shared" si="5"/>
        <v>1683146.056215252</v>
      </c>
      <c r="U12" s="20">
        <f t="shared" si="5"/>
        <v>1610093.7630060019</v>
      </c>
      <c r="V12" s="20">
        <f t="shared" si="5"/>
        <v>1537195.6780090844</v>
      </c>
      <c r="W12" s="20">
        <f t="shared" si="5"/>
        <v>1464402.0461421802</v>
      </c>
      <c r="X12" s="20">
        <f t="shared" si="5"/>
        <v>1393330.1095900021</v>
      </c>
      <c r="Y12" s="20">
        <f t="shared" si="5"/>
        <v>1328031.583197694</v>
      </c>
      <c r="Z12" s="20">
        <f t="shared" si="5"/>
        <v>1269753.3896717776</v>
      </c>
      <c r="AA12" s="20">
        <f t="shared" si="5"/>
        <v>1217421.2237768609</v>
      </c>
      <c r="AB12" s="20">
        <f t="shared" si="5"/>
        <v>1171222.5918756409</v>
      </c>
      <c r="AC12" s="20">
        <f t="shared" si="5"/>
        <v>1129504.2543061411</v>
      </c>
      <c r="AD12" s="20">
        <f t="shared" si="5"/>
        <v>1088968.5858085328</v>
      </c>
      <c r="AE12" s="20">
        <f t="shared" si="5"/>
        <v>1048245.5615232629</v>
      </c>
      <c r="AF12" s="20">
        <f t="shared" si="5"/>
        <v>1007527.4945824087</v>
      </c>
      <c r="AG12" s="20">
        <f t="shared" si="5"/>
        <v>966809.29647259542</v>
      </c>
      <c r="AH12" s="20">
        <f t="shared" si="5"/>
        <v>939354.95123365277</v>
      </c>
      <c r="AI12" s="20">
        <f t="shared" si="5"/>
        <v>911642.76718544273</v>
      </c>
      <c r="AJ12" s="20">
        <f t="shared" si="5"/>
        <v>871016.13204884483</v>
      </c>
      <c r="AK12" s="20">
        <f t="shared" si="5"/>
        <v>830981.61504187877</v>
      </c>
      <c r="AL12" s="20">
        <f t="shared" si="5"/>
        <v>749863.63097963447</v>
      </c>
      <c r="AM12" s="20">
        <f t="shared" si="5"/>
        <v>690761.90985414479</v>
      </c>
      <c r="AN12" s="20">
        <f t="shared" si="5"/>
        <v>637254.70716497733</v>
      </c>
      <c r="AO12" s="20">
        <f t="shared" si="5"/>
        <v>599886.77150522347</v>
      </c>
      <c r="AP12" s="20">
        <f t="shared" si="5"/>
        <v>559570.66776960786</v>
      </c>
      <c r="AQ12" s="20">
        <f t="shared" si="5"/>
        <v>586550.78432347416</v>
      </c>
      <c r="AR12" s="20">
        <f t="shared" si="5"/>
        <v>550785.1065505133</v>
      </c>
      <c r="AS12" s="20">
        <f t="shared" si="5"/>
        <v>519648.35424860596</v>
      </c>
      <c r="AT12" s="20">
        <f t="shared" si="5"/>
        <v>488389.12279555202</v>
      </c>
      <c r="AU12" s="20">
        <f t="shared" si="5"/>
        <v>457133.13208218134</v>
      </c>
      <c r="AV12" s="20">
        <f t="shared" si="5"/>
        <v>425877.05562039063</v>
      </c>
      <c r="AW12" s="20">
        <f t="shared" si="5"/>
        <v>394620.98142746207</v>
      </c>
      <c r="AX12" s="20">
        <f t="shared" si="5"/>
        <v>363364.90717450035</v>
      </c>
      <c r="AY12" s="20">
        <f t="shared" si="5"/>
        <v>332108.83292312711</v>
      </c>
      <c r="AZ12" s="20">
        <f t="shared" si="5"/>
        <v>300852.75867171172</v>
      </c>
      <c r="BA12" s="20">
        <f t="shared" si="5"/>
        <v>269596.68442029745</v>
      </c>
      <c r="BB12" s="20">
        <f t="shared" si="5"/>
        <v>238340.61016888323</v>
      </c>
      <c r="BC12" s="20">
        <f t="shared" si="5"/>
        <v>207084.53591746901</v>
      </c>
      <c r="BD12" s="20">
        <f t="shared" si="5"/>
        <v>175828.46166605473</v>
      </c>
      <c r="BE12" s="20">
        <f t="shared" si="5"/>
        <v>144572.38741464054</v>
      </c>
      <c r="BF12" s="20">
        <f t="shared" si="5"/>
        <v>113316.31316322644</v>
      </c>
      <c r="BG12" s="20">
        <f t="shared" si="5"/>
        <v>-115709.64143165119</v>
      </c>
      <c r="BH12" s="20">
        <f t="shared" si="5"/>
        <v>-180725.90324512165</v>
      </c>
      <c r="BI12" s="20">
        <f t="shared" si="5"/>
        <v>-212817.37749922054</v>
      </c>
      <c r="BJ12" s="20">
        <f t="shared" si="5"/>
        <v>-237114.04214426677</v>
      </c>
      <c r="BK12" s="20">
        <f t="shared" si="5"/>
        <v>-276453.50639375322</v>
      </c>
      <c r="BL12" s="20">
        <f t="shared" si="5"/>
        <v>-360.18930290076918</v>
      </c>
      <c r="BM12" s="20">
        <f t="shared" si="5"/>
        <v>9.5304364672817989</v>
      </c>
      <c r="BN12" s="20">
        <f t="shared" si="5"/>
        <v>-0.25217077563225959</v>
      </c>
      <c r="BO12" s="20">
        <f t="shared" si="0"/>
        <v>6.6723270722104464E-3</v>
      </c>
      <c r="BP12" s="20">
        <f t="shared" si="0"/>
        <v>-1.7653746400075093E-4</v>
      </c>
      <c r="BQ12" s="20">
        <f t="shared" si="1"/>
        <v>4.6802116694667545E-6</v>
      </c>
      <c r="BR12" s="20">
        <f t="shared" si="1"/>
        <v>-1.147212426511428E-7</v>
      </c>
      <c r="BS12" s="20">
        <f t="shared" si="1"/>
        <v>1.2150385884428148E-8</v>
      </c>
      <c r="BT12" s="20">
        <f t="shared" si="1"/>
        <v>8.7934233528797845E-9</v>
      </c>
      <c r="BU12" s="20">
        <f t="shared" si="1"/>
        <v>8.8822469737972019E-9</v>
      </c>
      <c r="BV12" s="20">
        <f t="shared" si="1"/>
        <v>8.8798967433258371E-9</v>
      </c>
      <c r="BW12" s="20">
        <f t="shared" si="1"/>
        <v>8.8799589292985711E-9</v>
      </c>
      <c r="BX12" s="20">
        <f t="shared" si="1"/>
        <v>8.8799572838875147E-9</v>
      </c>
      <c r="BY12" s="20">
        <f t="shared" si="1"/>
        <v>8.8799573274243051E-9</v>
      </c>
      <c r="BZ12" s="20">
        <f t="shared" si="1"/>
        <v>8.8799573262723403E-9</v>
      </c>
      <c r="CA12" s="20">
        <f t="shared" si="1"/>
        <v>8.8799573263028219E-9</v>
      </c>
      <c r="CB12" s="20">
        <f t="shared" si="1"/>
        <v>8.8799573263020178E-9</v>
      </c>
    </row>
    <row r="13" spans="1:80" x14ac:dyDescent="0.3">
      <c r="A13" s="18" t="s">
        <v>30</v>
      </c>
      <c r="B13" s="20">
        <f t="shared" si="2"/>
        <v>28344785.855715543</v>
      </c>
      <c r="C13" s="20">
        <f t="shared" si="5"/>
        <v>0</v>
      </c>
      <c r="D13" s="20">
        <f t="shared" si="5"/>
        <v>141780.53855447652</v>
      </c>
      <c r="E13" s="20">
        <f t="shared" si="5"/>
        <v>416397.97140003415</v>
      </c>
      <c r="F13" s="20">
        <f t="shared" si="5"/>
        <v>688737.59450033389</v>
      </c>
      <c r="G13" s="20">
        <f t="shared" si="5"/>
        <v>963659.22860965086</v>
      </c>
      <c r="H13" s="20">
        <f t="shared" si="5"/>
        <v>1241164.5168170475</v>
      </c>
      <c r="I13" s="20">
        <f t="shared" si="5"/>
        <v>1236477.3711648688</v>
      </c>
      <c r="J13" s="20">
        <f t="shared" si="5"/>
        <v>1030587.0147495939</v>
      </c>
      <c r="K13" s="20">
        <f t="shared" si="5"/>
        <v>841729.1302047869</v>
      </c>
      <c r="L13" s="20">
        <f t="shared" si="5"/>
        <v>658566.81466642686</v>
      </c>
      <c r="M13" s="20">
        <f t="shared" si="5"/>
        <v>477612.05071173061</v>
      </c>
      <c r="N13" s="20">
        <f t="shared" si="5"/>
        <v>450123.9101080008</v>
      </c>
      <c r="O13" s="20">
        <f t="shared" si="5"/>
        <v>475544.23224832484</v>
      </c>
      <c r="P13" s="20">
        <f t="shared" si="5"/>
        <v>495835.67025046068</v>
      </c>
      <c r="Q13" s="20">
        <f t="shared" si="5"/>
        <v>512651.53511795925</v>
      </c>
      <c r="R13" s="20">
        <f t="shared" si="5"/>
        <v>526170.08679901145</v>
      </c>
      <c r="S13" s="20">
        <f t="shared" si="5"/>
        <v>536612.5602998992</v>
      </c>
      <c r="T13" s="20">
        <f t="shared" si="5"/>
        <v>540857.5008675179</v>
      </c>
      <c r="U13" s="20">
        <f t="shared" si="5"/>
        <v>536056.25345273234</v>
      </c>
      <c r="V13" s="20">
        <f t="shared" si="5"/>
        <v>522788.93466384331</v>
      </c>
      <c r="W13" s="20">
        <f t="shared" si="5"/>
        <v>501448.48722803936</v>
      </c>
      <c r="X13" s="20">
        <f t="shared" si="5"/>
        <v>473083.16978291562</v>
      </c>
      <c r="Y13" s="20">
        <f t="shared" si="5"/>
        <v>443088.10556324245</v>
      </c>
      <c r="Z13" s="20">
        <f t="shared" si="5"/>
        <v>415904.19756388525</v>
      </c>
      <c r="AA13" s="20">
        <f t="shared" si="5"/>
        <v>391471.79026288172</v>
      </c>
      <c r="AB13" s="20">
        <f t="shared" si="5"/>
        <v>369864.5413619121</v>
      </c>
      <c r="AC13" s="20">
        <f t="shared" si="5"/>
        <v>350393.02702981018</v>
      </c>
      <c r="AD13" s="20">
        <f t="shared" si="5"/>
        <v>331608.15899528778</v>
      </c>
      <c r="AE13" s="20">
        <f t="shared" si="5"/>
        <v>312805.12262857001</v>
      </c>
      <c r="AF13" s="20">
        <f t="shared" si="5"/>
        <v>294002.56698722119</v>
      </c>
      <c r="AG13" s="20">
        <f t="shared" si="5"/>
        <v>275199.99862610921</v>
      </c>
      <c r="AH13" s="20">
        <f t="shared" si="5"/>
        <v>306294.76882136607</v>
      </c>
      <c r="AI13" s="20">
        <f t="shared" si="5"/>
        <v>386316.91252860485</v>
      </c>
      <c r="AJ13" s="20">
        <f t="shared" si="5"/>
        <v>466683.49470103317</v>
      </c>
      <c r="AK13" s="20">
        <f t="shared" si="5"/>
        <v>549622.00735012384</v>
      </c>
      <c r="AL13" s="20">
        <f t="shared" si="5"/>
        <v>610400.66161453084</v>
      </c>
      <c r="AM13" s="20">
        <f t="shared" si="5"/>
        <v>625468.26266783755</v>
      </c>
      <c r="AN13" s="20">
        <f t="shared" si="5"/>
        <v>590435.13936525269</v>
      </c>
      <c r="AO13" s="20">
        <f t="shared" si="5"/>
        <v>557355.46357537503</v>
      </c>
      <c r="AP13" s="20">
        <f t="shared" si="5"/>
        <v>522668.2924861366</v>
      </c>
      <c r="AQ13" s="20">
        <f t="shared" si="5"/>
        <v>524762.46947945224</v>
      </c>
      <c r="AR13" s="20">
        <f t="shared" si="5"/>
        <v>509891.94751075777</v>
      </c>
      <c r="AS13" s="20">
        <f t="shared" si="5"/>
        <v>495470.30335211277</v>
      </c>
      <c r="AT13" s="20">
        <f t="shared" si="5"/>
        <v>481036.7821015839</v>
      </c>
      <c r="AU13" s="20">
        <f t="shared" si="5"/>
        <v>466603.57511321828</v>
      </c>
      <c r="AV13" s="20">
        <f t="shared" si="5"/>
        <v>452170.35980962624</v>
      </c>
      <c r="AW13" s="20">
        <f t="shared" si="5"/>
        <v>437737.14472605113</v>
      </c>
      <c r="AX13" s="20">
        <f t="shared" si="5"/>
        <v>423303.92963665456</v>
      </c>
      <c r="AY13" s="20">
        <f t="shared" si="5"/>
        <v>408870.71454741189</v>
      </c>
      <c r="AZ13" s="20">
        <f t="shared" si="5"/>
        <v>394437.49945816508</v>
      </c>
      <c r="BA13" s="20">
        <f t="shared" si="5"/>
        <v>380004.28436891839</v>
      </c>
      <c r="BB13" s="20">
        <f t="shared" si="5"/>
        <v>365571.06927967176</v>
      </c>
      <c r="BC13" s="20">
        <f t="shared" si="5"/>
        <v>351137.85419042519</v>
      </c>
      <c r="BD13" s="20">
        <f t="shared" si="5"/>
        <v>336704.6391011785</v>
      </c>
      <c r="BE13" s="20">
        <f t="shared" si="5"/>
        <v>322271.42401193187</v>
      </c>
      <c r="BF13" s="20">
        <f t="shared" si="5"/>
        <v>307838.20892268536</v>
      </c>
      <c r="BG13" s="20">
        <f t="shared" si="5"/>
        <v>249640.76664406594</v>
      </c>
      <c r="BH13" s="20">
        <f t="shared" si="5"/>
        <v>183932.99089122092</v>
      </c>
      <c r="BI13" s="20">
        <f t="shared" si="5"/>
        <v>122379.77880124538</v>
      </c>
      <c r="BJ13" s="20">
        <f t="shared" si="5"/>
        <v>62266.988033668291</v>
      </c>
      <c r="BK13" s="20">
        <f t="shared" si="5"/>
        <v>1320.0694483910793</v>
      </c>
      <c r="BL13" s="20">
        <f t="shared" si="5"/>
        <v>-34.928405411885592</v>
      </c>
      <c r="BM13" s="20">
        <f t="shared" si="5"/>
        <v>0.92418888400697774</v>
      </c>
      <c r="BN13" s="20">
        <f t="shared" ref="BN13" si="6">BN28+BN43+BN58+BN73+BN88+BN103+BN118</f>
        <v>-2.445359106279155E-2</v>
      </c>
      <c r="BO13" s="20">
        <f t="shared" si="0"/>
        <v>6.4703451758924479E-4</v>
      </c>
      <c r="BP13" s="20">
        <f t="shared" si="0"/>
        <v>-1.7116014443522126E-5</v>
      </c>
      <c r="BQ13" s="20">
        <f t="shared" si="1"/>
        <v>4.5709056881579429E-7</v>
      </c>
      <c r="BR13" s="20">
        <f t="shared" si="1"/>
        <v>-7.8853739564981754E-9</v>
      </c>
      <c r="BS13" s="20">
        <f t="shared" si="1"/>
        <v>4.4176668097857922E-9</v>
      </c>
      <c r="BT13" s="20">
        <f t="shared" si="1"/>
        <v>4.0921342431020773E-9</v>
      </c>
      <c r="BU13" s="20">
        <f t="shared" si="1"/>
        <v>4.1007476789172371E-9</v>
      </c>
      <c r="BV13" s="20">
        <f t="shared" si="1"/>
        <v>4.1005197715305888E-9</v>
      </c>
      <c r="BW13" s="20">
        <f t="shared" si="1"/>
        <v>4.1005258018508944E-9</v>
      </c>
      <c r="BX13" s="20">
        <f t="shared" si="1"/>
        <v>4.1005256422915071E-9</v>
      </c>
      <c r="BY13" s="20">
        <f t="shared" si="1"/>
        <v>4.1005256465133708E-9</v>
      </c>
      <c r="BZ13" s="20">
        <f t="shared" si="1"/>
        <v>4.1005256464016634E-9</v>
      </c>
      <c r="CA13" s="20">
        <f t="shared" si="1"/>
        <v>4.1005256464046189E-9</v>
      </c>
      <c r="CB13" s="20">
        <f t="shared" si="1"/>
        <v>4.1005256464045403E-9</v>
      </c>
    </row>
    <row r="14" spans="1:80" x14ac:dyDescent="0.3">
      <c r="A14" s="18" t="s">
        <v>31</v>
      </c>
      <c r="B14" s="21">
        <f t="shared" si="2"/>
        <v>62209383.069129527</v>
      </c>
      <c r="C14" s="21">
        <f t="shared" ref="C14:BN14" si="7">C29+C44+C59+C74+C89+C104+C119</f>
        <v>0</v>
      </c>
      <c r="D14" s="21">
        <f t="shared" si="7"/>
        <v>0</v>
      </c>
      <c r="E14" s="21">
        <f t="shared" si="7"/>
        <v>315362.62004482758</v>
      </c>
      <c r="F14" s="21">
        <f t="shared" si="7"/>
        <v>929050.12678665377</v>
      </c>
      <c r="G14" s="21">
        <f t="shared" si="7"/>
        <v>1513720.2810475316</v>
      </c>
      <c r="H14" s="21">
        <f t="shared" si="7"/>
        <v>2074333.875624747</v>
      </c>
      <c r="I14" s="21">
        <f t="shared" si="7"/>
        <v>2612266.7310770289</v>
      </c>
      <c r="J14" s="21">
        <f t="shared" si="7"/>
        <v>2779381.8501821305</v>
      </c>
      <c r="K14" s="21">
        <f t="shared" si="7"/>
        <v>2599848.0357819581</v>
      </c>
      <c r="L14" s="21">
        <f t="shared" si="7"/>
        <v>2447277.6073680669</v>
      </c>
      <c r="M14" s="21">
        <f t="shared" si="7"/>
        <v>2321293.2288891724</v>
      </c>
      <c r="N14" s="21">
        <f t="shared" si="7"/>
        <v>2221467.7586088013</v>
      </c>
      <c r="O14" s="21">
        <f t="shared" si="7"/>
        <v>2141315.4935576073</v>
      </c>
      <c r="P14" s="21">
        <f t="shared" si="7"/>
        <v>2068173.0569262707</v>
      </c>
      <c r="Q14" s="21">
        <f t="shared" si="7"/>
        <v>1995382.1177354017</v>
      </c>
      <c r="R14" s="21">
        <f t="shared" si="7"/>
        <v>1922634.8128120298</v>
      </c>
      <c r="S14" s="21">
        <f t="shared" si="7"/>
        <v>1849887.507888658</v>
      </c>
      <c r="T14" s="21">
        <f t="shared" si="7"/>
        <v>1777140.2029652863</v>
      </c>
      <c r="U14" s="21">
        <f t="shared" si="7"/>
        <v>1704392.8980419142</v>
      </c>
      <c r="V14" s="21">
        <f t="shared" si="7"/>
        <v>1631645.5931185414</v>
      </c>
      <c r="W14" s="21">
        <f t="shared" si="7"/>
        <v>1558898.2881951695</v>
      </c>
      <c r="X14" s="21">
        <f t="shared" si="7"/>
        <v>1486150.9832717977</v>
      </c>
      <c r="Y14" s="21">
        <f t="shared" si="7"/>
        <v>1414889.6108816541</v>
      </c>
      <c r="Z14" s="21">
        <f t="shared" si="7"/>
        <v>1348096.4678039313</v>
      </c>
      <c r="AA14" s="21">
        <f t="shared" si="7"/>
        <v>1287316.7283623428</v>
      </c>
      <c r="AB14" s="21">
        <f t="shared" si="7"/>
        <v>1232676.0656019696</v>
      </c>
      <c r="AC14" s="21">
        <f t="shared" si="7"/>
        <v>1184331.0677765245</v>
      </c>
      <c r="AD14" s="21">
        <f t="shared" si="7"/>
        <v>1140788.2329591012</v>
      </c>
      <c r="AE14" s="21">
        <f t="shared" si="7"/>
        <v>1098859.8660390428</v>
      </c>
      <c r="AF14" s="21">
        <f t="shared" si="7"/>
        <v>1056931.4991189847</v>
      </c>
      <c r="AG14" s="21">
        <f t="shared" si="7"/>
        <v>1015003.1321989262</v>
      </c>
      <c r="AH14" s="21">
        <f t="shared" si="7"/>
        <v>973074.7652788678</v>
      </c>
      <c r="AI14" s="21">
        <f t="shared" si="7"/>
        <v>931146.39835880965</v>
      </c>
      <c r="AJ14" s="21">
        <f t="shared" si="7"/>
        <v>889218.03143875126</v>
      </c>
      <c r="AK14" s="21">
        <f t="shared" si="7"/>
        <v>847289.66451869288</v>
      </c>
      <c r="AL14" s="21">
        <f t="shared" si="7"/>
        <v>805361.29759863461</v>
      </c>
      <c r="AM14" s="21">
        <f t="shared" si="7"/>
        <v>763874.20649347466</v>
      </c>
      <c r="AN14" s="21">
        <f t="shared" si="7"/>
        <v>723753.83705359476</v>
      </c>
      <c r="AO14" s="21">
        <f t="shared" si="7"/>
        <v>685516.71512416704</v>
      </c>
      <c r="AP14" s="21">
        <f t="shared" si="7"/>
        <v>649225.04874929623</v>
      </c>
      <c r="AQ14" s="21">
        <f t="shared" si="7"/>
        <v>614939.27484799945</v>
      </c>
      <c r="AR14" s="21">
        <f t="shared" si="7"/>
        <v>582212.99426449556</v>
      </c>
      <c r="AS14" s="21">
        <f t="shared" si="7"/>
        <v>550027.96841969679</v>
      </c>
      <c r="AT14" s="21">
        <f t="shared" si="7"/>
        <v>517842.94257489813</v>
      </c>
      <c r="AU14" s="21">
        <f t="shared" si="7"/>
        <v>485657.91673009924</v>
      </c>
      <c r="AV14" s="21">
        <f t="shared" si="7"/>
        <v>453472.89088530053</v>
      </c>
      <c r="AW14" s="21">
        <f t="shared" si="7"/>
        <v>421287.8650405017</v>
      </c>
      <c r="AX14" s="21">
        <f t="shared" si="7"/>
        <v>389102.83919570275</v>
      </c>
      <c r="AY14" s="21">
        <f t="shared" si="7"/>
        <v>356917.8133509038</v>
      </c>
      <c r="AZ14" s="21">
        <f t="shared" si="7"/>
        <v>324732.7875061048</v>
      </c>
      <c r="BA14" s="21">
        <f t="shared" si="7"/>
        <v>292547.76166130585</v>
      </c>
      <c r="BB14" s="21">
        <f t="shared" si="7"/>
        <v>260362.73581650679</v>
      </c>
      <c r="BC14" s="21">
        <f t="shared" si="7"/>
        <v>228177.70997170778</v>
      </c>
      <c r="BD14" s="21">
        <f t="shared" si="7"/>
        <v>195992.68412690875</v>
      </c>
      <c r="BE14" s="21">
        <f t="shared" si="7"/>
        <v>163807.65828210971</v>
      </c>
      <c r="BF14" s="21">
        <f t="shared" si="7"/>
        <v>131622.63243731076</v>
      </c>
      <c r="BG14" s="21">
        <f t="shared" si="7"/>
        <v>99437.606592511889</v>
      </c>
      <c r="BH14" s="21">
        <f t="shared" si="7"/>
        <v>68695.098526679954</v>
      </c>
      <c r="BI14" s="21">
        <f t="shared" si="7"/>
        <v>42460.241667759845</v>
      </c>
      <c r="BJ14" s="21">
        <f t="shared" si="7"/>
        <v>22444.408482892512</v>
      </c>
      <c r="BK14" s="21">
        <f t="shared" si="7"/>
        <v>8835.1259871931416</v>
      </c>
      <c r="BL14" s="21">
        <f t="shared" si="7"/>
        <v>1828.4074804413087</v>
      </c>
      <c r="BM14" s="21">
        <f t="shared" si="7"/>
        <v>9.1438756431419596E-9</v>
      </c>
      <c r="BN14" s="21">
        <f t="shared" si="7"/>
        <v>9.1438756431419596E-9</v>
      </c>
      <c r="BO14" s="21">
        <f t="shared" si="0"/>
        <v>9.1438756431419596E-9</v>
      </c>
      <c r="BP14" s="21">
        <f t="shared" si="0"/>
        <v>9.1438756431419596E-9</v>
      </c>
      <c r="BQ14" s="21">
        <f t="shared" si="1"/>
        <v>9.1438756431419596E-9</v>
      </c>
      <c r="BR14" s="21">
        <f t="shared" si="1"/>
        <v>9.1438756431419596E-9</v>
      </c>
      <c r="BS14" s="21">
        <f t="shared" si="1"/>
        <v>9.1438756431419596E-9</v>
      </c>
      <c r="BT14" s="21">
        <f t="shared" si="1"/>
        <v>9.1438756431419596E-9</v>
      </c>
      <c r="BU14" s="21">
        <f t="shared" si="1"/>
        <v>9.1438756431419596E-9</v>
      </c>
      <c r="BV14" s="21">
        <f t="shared" si="1"/>
        <v>9.1438756431419596E-9</v>
      </c>
      <c r="BW14" s="21">
        <f t="shared" si="1"/>
        <v>9.1438756431419596E-9</v>
      </c>
      <c r="BX14" s="21">
        <f t="shared" si="1"/>
        <v>9.1438756431419596E-9</v>
      </c>
      <c r="BY14" s="21">
        <f t="shared" si="1"/>
        <v>9.1438756431419596E-9</v>
      </c>
      <c r="BZ14" s="21">
        <f t="shared" si="1"/>
        <v>9.1438756431419596E-9</v>
      </c>
      <c r="CA14" s="21">
        <f t="shared" si="1"/>
        <v>9.1438756431419596E-9</v>
      </c>
      <c r="CB14" s="21">
        <f t="shared" si="1"/>
        <v>9.1438756431419596E-9</v>
      </c>
    </row>
    <row r="15" spans="1:80" x14ac:dyDescent="0.3">
      <c r="A15" s="18" t="s">
        <v>32</v>
      </c>
      <c r="B15" s="19">
        <f>SUM(B5:B14)</f>
        <v>723719001.55373979</v>
      </c>
      <c r="C15" s="19">
        <f t="shared" ref="C15:BN15" si="8">SUM(C5:C14)</f>
        <v>859716.91612688883</v>
      </c>
      <c r="D15" s="19">
        <f t="shared" si="8"/>
        <v>5012699.1404972281</v>
      </c>
      <c r="E15" s="19">
        <f t="shared" si="8"/>
        <v>11971932.924185947</v>
      </c>
      <c r="F15" s="19">
        <f t="shared" si="8"/>
        <v>19374922.751855034</v>
      </c>
      <c r="G15" s="19">
        <f t="shared" si="8"/>
        <v>26639412.977369051</v>
      </c>
      <c r="H15" s="19">
        <f t="shared" si="8"/>
        <v>33391353.970849581</v>
      </c>
      <c r="I15" s="19">
        <f t="shared" si="8"/>
        <v>34810045.05207368</v>
      </c>
      <c r="J15" s="19">
        <f t="shared" si="8"/>
        <v>31051207.614899829</v>
      </c>
      <c r="K15" s="19">
        <f t="shared" si="8"/>
        <v>27634680.323423162</v>
      </c>
      <c r="L15" s="19">
        <f t="shared" si="8"/>
        <v>24400512.861777849</v>
      </c>
      <c r="M15" s="19">
        <f t="shared" si="8"/>
        <v>21334068.959215481</v>
      </c>
      <c r="N15" s="19">
        <f t="shared" si="8"/>
        <v>19787232.614037119</v>
      </c>
      <c r="O15" s="19">
        <f t="shared" si="8"/>
        <v>19289040.78867197</v>
      </c>
      <c r="P15" s="19">
        <f t="shared" si="8"/>
        <v>18778988.460098621</v>
      </c>
      <c r="Q15" s="19">
        <f t="shared" si="8"/>
        <v>18266423.462376494</v>
      </c>
      <c r="R15" s="19">
        <f t="shared" si="8"/>
        <v>17750532.595088907</v>
      </c>
      <c r="S15" s="19">
        <f t="shared" si="8"/>
        <v>17231511.932244658</v>
      </c>
      <c r="T15" s="19">
        <f t="shared" si="8"/>
        <v>16705201.905511646</v>
      </c>
      <c r="U15" s="19">
        <f t="shared" si="8"/>
        <v>16168722.842298027</v>
      </c>
      <c r="V15" s="19">
        <f t="shared" si="8"/>
        <v>15623621.93148924</v>
      </c>
      <c r="W15" s="19">
        <f t="shared" si="8"/>
        <v>15070255.159644868</v>
      </c>
      <c r="X15" s="19">
        <f t="shared" si="8"/>
        <v>14519154.639893023</v>
      </c>
      <c r="Y15" s="19">
        <f t="shared" si="8"/>
        <v>13997249.809262861</v>
      </c>
      <c r="Z15" s="19">
        <f t="shared" si="8"/>
        <v>13521611.006422875</v>
      </c>
      <c r="AA15" s="19">
        <f t="shared" si="8"/>
        <v>13093321.693725267</v>
      </c>
      <c r="AB15" s="19">
        <f t="shared" si="8"/>
        <v>12713601.646653103</v>
      </c>
      <c r="AC15" s="19">
        <f t="shared" si="8"/>
        <v>12372376.491044346</v>
      </c>
      <c r="AD15" s="19">
        <f t="shared" si="8"/>
        <v>12046510.70060988</v>
      </c>
      <c r="AE15" s="19">
        <f t="shared" si="8"/>
        <v>11722106.399408745</v>
      </c>
      <c r="AF15" s="19">
        <f t="shared" si="8"/>
        <v>11397707.739085954</v>
      </c>
      <c r="AG15" s="19">
        <f t="shared" si="8"/>
        <v>11073308.929508217</v>
      </c>
      <c r="AH15" s="19">
        <f t="shared" si="8"/>
        <v>10814426.858574491</v>
      </c>
      <c r="AI15" s="19">
        <f t="shared" si="8"/>
        <v>10606029.414561018</v>
      </c>
      <c r="AJ15" s="19">
        <f t="shared" si="8"/>
        <v>10384593.169138389</v>
      </c>
      <c r="AK15" s="19">
        <f t="shared" si="8"/>
        <v>10166438.973039262</v>
      </c>
      <c r="AL15" s="19">
        <f t="shared" si="8"/>
        <v>9804307.7744922955</v>
      </c>
      <c r="AM15" s="19">
        <f t="shared" si="8"/>
        <v>9344286.1674979702</v>
      </c>
      <c r="AN15" s="19">
        <f t="shared" si="8"/>
        <v>8844221.4418155663</v>
      </c>
      <c r="AO15" s="19">
        <f t="shared" si="8"/>
        <v>8369900.3477928601</v>
      </c>
      <c r="AP15" s="19">
        <f t="shared" si="8"/>
        <v>7897788.1457605977</v>
      </c>
      <c r="AQ15" s="19">
        <f t="shared" si="8"/>
        <v>7632467.5325385202</v>
      </c>
      <c r="AR15" s="19">
        <f t="shared" si="8"/>
        <v>7377759.8895357586</v>
      </c>
      <c r="AS15" s="19">
        <f t="shared" si="8"/>
        <v>7128880.8629252855</v>
      </c>
      <c r="AT15" s="19">
        <f t="shared" si="8"/>
        <v>6879862.4693608182</v>
      </c>
      <c r="AU15" s="19">
        <f t="shared" si="8"/>
        <v>6630847.7633792106</v>
      </c>
      <c r="AV15" s="19">
        <f t="shared" si="8"/>
        <v>6381832.9598259274</v>
      </c>
      <c r="AW15" s="19">
        <f t="shared" si="8"/>
        <v>6132818.1588543421</v>
      </c>
      <c r="AX15" s="19">
        <f t="shared" si="8"/>
        <v>5883803.3578144461</v>
      </c>
      <c r="AY15" s="19">
        <f t="shared" si="8"/>
        <v>5634788.556776356</v>
      </c>
      <c r="AZ15" s="19">
        <f t="shared" si="8"/>
        <v>5385773.7557382192</v>
      </c>
      <c r="BA15" s="19">
        <f t="shared" si="8"/>
        <v>5136758.9547000844</v>
      </c>
      <c r="BB15" s="19">
        <f t="shared" si="8"/>
        <v>4887744.1536619468</v>
      </c>
      <c r="BC15" s="19">
        <f t="shared" si="8"/>
        <v>4638729.352623811</v>
      </c>
      <c r="BD15" s="19">
        <f t="shared" si="8"/>
        <v>4389714.5515856752</v>
      </c>
      <c r="BE15" s="19">
        <f t="shared" si="8"/>
        <v>4140699.7505475394</v>
      </c>
      <c r="BF15" s="19">
        <f t="shared" si="8"/>
        <v>3891684.9495094051</v>
      </c>
      <c r="BG15" s="19">
        <f t="shared" si="8"/>
        <v>3130123.5092698052</v>
      </c>
      <c r="BH15" s="19">
        <f t="shared" si="8"/>
        <v>2289479.1669580801</v>
      </c>
      <c r="BI15" s="19">
        <f t="shared" si="8"/>
        <v>1511185.4408396613</v>
      </c>
      <c r="BJ15" s="19">
        <f t="shared" si="8"/>
        <v>765454.60062704654</v>
      </c>
      <c r="BK15" s="19">
        <f t="shared" si="8"/>
        <v>26067.976473786563</v>
      </c>
      <c r="BL15" s="19">
        <f t="shared" si="8"/>
        <v>1486.743192817635</v>
      </c>
      <c r="BM15" s="19">
        <f t="shared" si="8"/>
        <v>10.844522481315233</v>
      </c>
      <c r="BN15" s="19">
        <f t="shared" si="8"/>
        <v>-0.28694079873780787</v>
      </c>
      <c r="BO15" s="19">
        <f t="shared" ref="BO15:CB15" si="9">SUM(BO5:BO14)</f>
        <v>7.5923887349746803E-3</v>
      </c>
      <c r="BP15" s="19">
        <f t="shared" si="9"/>
        <v>-2.0081835203320065E-4</v>
      </c>
      <c r="BQ15" s="19">
        <f t="shared" si="9"/>
        <v>5.3861752803888282E-6</v>
      </c>
      <c r="BR15" s="19">
        <f t="shared" si="9"/>
        <v>-6.9897759875524205E-8</v>
      </c>
      <c r="BS15" s="19">
        <f t="shared" si="9"/>
        <v>7.44673198272514E-8</v>
      </c>
      <c r="BT15" s="19">
        <f t="shared" si="9"/>
        <v>7.0647488955526308E-8</v>
      </c>
      <c r="BU15" s="19">
        <f t="shared" si="9"/>
        <v>7.0748559851054682E-8</v>
      </c>
      <c r="BV15" s="19">
        <f t="shared" si="9"/>
        <v>7.0745885563562396E-8</v>
      </c>
      <c r="BW15" s="19">
        <f t="shared" si="9"/>
        <v>7.0745956323928709E-8</v>
      </c>
      <c r="BX15" s="19">
        <f t="shared" si="9"/>
        <v>7.074595445164331E-8</v>
      </c>
      <c r="BY15" s="19">
        <f t="shared" si="9"/>
        <v>7.0745954501183077E-8</v>
      </c>
      <c r="BZ15" s="19">
        <f t="shared" si="9"/>
        <v>7.0745954499872281E-8</v>
      </c>
      <c r="CA15" s="19">
        <f t="shared" si="9"/>
        <v>7.0745954499906956E-8</v>
      </c>
      <c r="CB15" s="19">
        <f t="shared" si="9"/>
        <v>7.0745954499906056E-8</v>
      </c>
    </row>
    <row r="16" spans="1:80" x14ac:dyDescent="0.3">
      <c r="A16" s="18"/>
    </row>
    <row r="17" spans="1:127" x14ac:dyDescent="0.3">
      <c r="A17" s="18"/>
    </row>
    <row r="18" spans="1:127" x14ac:dyDescent="0.3">
      <c r="A18" s="16" t="s">
        <v>33</v>
      </c>
      <c r="B18" s="17" t="s">
        <v>3</v>
      </c>
      <c r="C18" s="2">
        <v>2019</v>
      </c>
      <c r="D18" s="2">
        <v>2020</v>
      </c>
      <c r="E18" s="2">
        <v>2021</v>
      </c>
      <c r="F18" s="2">
        <v>2022</v>
      </c>
      <c r="G18" s="2">
        <v>2023</v>
      </c>
      <c r="H18" s="2">
        <v>2024</v>
      </c>
      <c r="I18" s="2">
        <v>2025</v>
      </c>
      <c r="J18" s="2">
        <v>2026</v>
      </c>
      <c r="K18" s="2">
        <v>2027</v>
      </c>
      <c r="L18" s="2">
        <v>2028</v>
      </c>
      <c r="M18" s="2">
        <v>2029</v>
      </c>
      <c r="N18" s="2">
        <v>2030</v>
      </c>
      <c r="O18" s="2">
        <v>2031</v>
      </c>
      <c r="P18" s="2">
        <v>2032</v>
      </c>
      <c r="Q18" s="2">
        <v>2033</v>
      </c>
      <c r="R18" s="2">
        <v>2034</v>
      </c>
      <c r="S18" s="2">
        <v>2035</v>
      </c>
      <c r="T18" s="2">
        <v>2036</v>
      </c>
      <c r="U18" s="2">
        <v>2037</v>
      </c>
      <c r="V18" s="2">
        <v>2038</v>
      </c>
      <c r="W18" s="2">
        <v>2039</v>
      </c>
      <c r="X18" s="2">
        <v>2040</v>
      </c>
      <c r="Y18" s="2">
        <v>2041</v>
      </c>
      <c r="Z18" s="2">
        <v>2042</v>
      </c>
      <c r="AA18" s="2">
        <v>2043</v>
      </c>
      <c r="AB18" s="2">
        <v>2044</v>
      </c>
      <c r="AC18" s="2">
        <v>2045</v>
      </c>
      <c r="AD18" s="2">
        <v>2046</v>
      </c>
      <c r="AE18" s="2">
        <v>2047</v>
      </c>
      <c r="AF18" s="2">
        <v>2048</v>
      </c>
      <c r="AG18" s="2">
        <v>2049</v>
      </c>
      <c r="AH18" s="2">
        <v>2050</v>
      </c>
      <c r="AI18" s="2">
        <v>2051</v>
      </c>
      <c r="AJ18" s="2">
        <v>2052</v>
      </c>
      <c r="AK18" s="2">
        <v>2053</v>
      </c>
      <c r="AL18" s="2">
        <v>2054</v>
      </c>
      <c r="AM18" s="2">
        <v>2055</v>
      </c>
      <c r="AN18" s="2">
        <v>2056</v>
      </c>
      <c r="AO18" s="2">
        <v>2057</v>
      </c>
      <c r="AP18" s="2">
        <v>2058</v>
      </c>
      <c r="AQ18" s="2">
        <v>2059</v>
      </c>
      <c r="AR18" s="2">
        <v>2060</v>
      </c>
      <c r="AS18" s="2">
        <v>2061</v>
      </c>
      <c r="AT18" s="2">
        <v>2062</v>
      </c>
      <c r="AU18" s="2">
        <v>2063</v>
      </c>
      <c r="AV18" s="2">
        <v>2064</v>
      </c>
      <c r="AW18" s="2">
        <v>2065</v>
      </c>
      <c r="AX18" s="2">
        <v>2066</v>
      </c>
      <c r="AY18" s="2">
        <v>2067</v>
      </c>
      <c r="AZ18" s="2">
        <v>2068</v>
      </c>
      <c r="BA18" s="2">
        <v>2069</v>
      </c>
      <c r="BB18" s="2">
        <v>2070</v>
      </c>
      <c r="BC18" s="2">
        <v>2071</v>
      </c>
      <c r="BD18" s="2">
        <v>2072</v>
      </c>
      <c r="BE18" s="2">
        <v>2073</v>
      </c>
      <c r="BF18" s="2">
        <v>2074</v>
      </c>
      <c r="BG18" s="2">
        <v>2075</v>
      </c>
      <c r="BH18" s="2">
        <v>2076</v>
      </c>
      <c r="BI18" s="2">
        <v>2077</v>
      </c>
      <c r="BJ18" s="2">
        <v>2078</v>
      </c>
      <c r="BK18" s="2">
        <v>2079</v>
      </c>
      <c r="BL18" s="2">
        <v>2080</v>
      </c>
      <c r="BM18" s="2">
        <v>2081</v>
      </c>
      <c r="BN18" s="2">
        <v>2082</v>
      </c>
      <c r="BO18" s="2">
        <v>2083</v>
      </c>
      <c r="BP18" s="2">
        <v>2084</v>
      </c>
      <c r="BQ18" s="2">
        <v>2085</v>
      </c>
      <c r="BR18" s="2">
        <v>2086</v>
      </c>
      <c r="BS18" s="2">
        <v>2087</v>
      </c>
      <c r="BT18" s="2">
        <v>2088</v>
      </c>
      <c r="BU18" s="2">
        <v>2089</v>
      </c>
      <c r="BV18" s="2">
        <v>2090</v>
      </c>
      <c r="BW18" s="2">
        <v>2091</v>
      </c>
      <c r="BX18" s="2">
        <v>2092</v>
      </c>
      <c r="BY18" s="2">
        <v>2093</v>
      </c>
      <c r="BZ18" s="2">
        <v>2094</v>
      </c>
      <c r="CA18" s="2">
        <v>2095</v>
      </c>
      <c r="CB18" s="2">
        <v>2096</v>
      </c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x14ac:dyDescent="0.3">
      <c r="A19" s="18"/>
    </row>
    <row r="20" spans="1:127" x14ac:dyDescent="0.3">
      <c r="A20" s="18" t="s">
        <v>22</v>
      </c>
      <c r="B20" s="19">
        <f t="shared" ref="B20:B29" si="10">SUM(C20:CB20)</f>
        <v>8012336.1246900586</v>
      </c>
      <c r="C20" s="22">
        <v>4543.7489123348059</v>
      </c>
      <c r="D20" s="22">
        <v>34329.107679091387</v>
      </c>
      <c r="E20" s="22">
        <v>87554.341786455363</v>
      </c>
      <c r="F20" s="22">
        <v>144099.9638389613</v>
      </c>
      <c r="G20" s="22">
        <v>200772.05268238092</v>
      </c>
      <c r="H20" s="22">
        <v>252621.48841672731</v>
      </c>
      <c r="I20" s="22">
        <v>274215.98134514695</v>
      </c>
      <c r="J20" s="22">
        <v>267650.69629610138</v>
      </c>
      <c r="K20" s="22">
        <v>258468.87068323235</v>
      </c>
      <c r="L20" s="22">
        <v>249739.44324914346</v>
      </c>
      <c r="M20" s="22">
        <v>241413.55408457495</v>
      </c>
      <c r="N20" s="22">
        <v>234727.62017920709</v>
      </c>
      <c r="O20" s="22">
        <v>229117.6725565533</v>
      </c>
      <c r="P20" s="22">
        <v>223490.68209419839</v>
      </c>
      <c r="Q20" s="22">
        <v>217835.36942790519</v>
      </c>
      <c r="R20" s="22">
        <v>212147.94928328617</v>
      </c>
      <c r="S20" s="22">
        <v>206430.20748076832</v>
      </c>
      <c r="T20" s="22">
        <v>200642.94083085342</v>
      </c>
      <c r="U20" s="22">
        <v>194757.94218429047</v>
      </c>
      <c r="V20" s="22">
        <v>188788.93106952787</v>
      </c>
      <c r="W20" s="22">
        <v>182739.36921721441</v>
      </c>
      <c r="X20" s="22">
        <v>176708.52076866242</v>
      </c>
      <c r="Y20" s="22">
        <v>170954.76058881669</v>
      </c>
      <c r="Z20" s="22">
        <v>165646.31310160086</v>
      </c>
      <c r="AA20" s="22">
        <v>160797.47590012918</v>
      </c>
      <c r="AB20" s="22">
        <v>156422.01091275169</v>
      </c>
      <c r="AC20" s="22">
        <v>152422.6094338196</v>
      </c>
      <c r="AD20" s="22">
        <v>148573.42915678638</v>
      </c>
      <c r="AE20" s="22">
        <v>144738.54730658841</v>
      </c>
      <c r="AF20" s="22">
        <v>140903.72064923236</v>
      </c>
      <c r="AG20" s="22">
        <v>137068.89253150014</v>
      </c>
      <c r="AH20" s="22">
        <v>133852.41068648905</v>
      </c>
      <c r="AI20" s="22">
        <v>131128.5615422336</v>
      </c>
      <c r="AJ20" s="22">
        <v>128296.65145163775</v>
      </c>
      <c r="AK20" s="22">
        <v>125496.82786994033</v>
      </c>
      <c r="AL20" s="22">
        <v>121465.543323584</v>
      </c>
      <c r="AM20" s="22">
        <v>116500.17618991595</v>
      </c>
      <c r="AN20" s="22">
        <v>111124.93392268609</v>
      </c>
      <c r="AO20" s="22">
        <v>105990.85111994144</v>
      </c>
      <c r="AP20" s="22">
        <v>100875.42481961919</v>
      </c>
      <c r="AQ20" s="22">
        <v>97551.568286905007</v>
      </c>
      <c r="AR20" s="22">
        <v>94319.657815603889</v>
      </c>
      <c r="AS20" s="22">
        <v>91138.244082217832</v>
      </c>
      <c r="AT20" s="22">
        <v>87955.62293077432</v>
      </c>
      <c r="AU20" s="22">
        <v>84773.033727034359</v>
      </c>
      <c r="AV20" s="22">
        <v>81590.443677973468</v>
      </c>
      <c r="AW20" s="22">
        <v>78407.853651279365</v>
      </c>
      <c r="AX20" s="22">
        <v>75225.263623993436</v>
      </c>
      <c r="AY20" s="22">
        <v>72042.673596723194</v>
      </c>
      <c r="AZ20" s="22">
        <v>68860.083569452516</v>
      </c>
      <c r="BA20" s="22">
        <v>65677.493542181837</v>
      </c>
      <c r="BB20" s="22">
        <v>62494.903514911181</v>
      </c>
      <c r="BC20" s="22">
        <v>59312.313487640517</v>
      </c>
      <c r="BD20" s="22">
        <v>56129.72346036986</v>
      </c>
      <c r="BE20" s="22">
        <v>52947.133433099203</v>
      </c>
      <c r="BF20" s="22">
        <v>49764.543405828554</v>
      </c>
      <c r="BG20" s="22">
        <v>40146.750290557837</v>
      </c>
      <c r="BH20" s="22">
        <v>29377.112884738883</v>
      </c>
      <c r="BI20" s="22">
        <v>19390.575772841858</v>
      </c>
      <c r="BJ20" s="22">
        <v>9821.8348801231059</v>
      </c>
      <c r="BK20" s="22">
        <v>334.48795987951769</v>
      </c>
      <c r="BL20" s="22">
        <v>19.07695880974109</v>
      </c>
      <c r="BM20" s="22">
        <v>0.13915012547314634</v>
      </c>
      <c r="BN20" s="22">
        <v>-3.6818427457496229E-3</v>
      </c>
      <c r="BO20" s="22">
        <v>9.7422730327304454E-5</v>
      </c>
      <c r="BP20" s="22">
        <v>-2.5748242592010296E-6</v>
      </c>
      <c r="BQ20" s="22">
        <v>7.1063145793114194E-8</v>
      </c>
      <c r="BR20" s="22">
        <v>1.0542321866274339E-9</v>
      </c>
      <c r="BS20" s="22">
        <v>2.9066345130111541E-9</v>
      </c>
      <c r="BT20" s="22">
        <v>2.8576208345804424E-9</v>
      </c>
      <c r="BU20" s="22">
        <v>2.8589177130388058E-9</v>
      </c>
      <c r="BV20" s="22">
        <v>2.8588833982558795E-9</v>
      </c>
      <c r="BW20" s="22">
        <v>2.8588843062086027E-9</v>
      </c>
      <c r="BX20" s="22">
        <v>2.858884282184608E-9</v>
      </c>
      <c r="BY20" s="22">
        <v>2.8588842828202711E-9</v>
      </c>
      <c r="BZ20" s="22">
        <v>2.8588842828034516E-9</v>
      </c>
      <c r="CA20" s="22">
        <v>2.8588842828038974E-9</v>
      </c>
      <c r="CB20" s="22">
        <v>2.8588842828038858E-9</v>
      </c>
    </row>
    <row r="21" spans="1:127" x14ac:dyDescent="0.3">
      <c r="A21" s="18" t="s">
        <v>23</v>
      </c>
      <c r="B21" s="20">
        <f t="shared" si="10"/>
        <v>1316551.9485019282</v>
      </c>
      <c r="C21" s="22">
        <v>121835.21213518834</v>
      </c>
      <c r="D21" s="22">
        <v>249012.61994866451</v>
      </c>
      <c r="E21" s="22">
        <v>256303.85140496437</v>
      </c>
      <c r="F21" s="22">
        <v>263831.12844082393</v>
      </c>
      <c r="G21" s="22">
        <v>271484.09235622274</v>
      </c>
      <c r="H21" s="22">
        <v>143734.64024048022</v>
      </c>
      <c r="I21" s="22">
        <v>10350.403975584246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</row>
    <row r="22" spans="1:127" x14ac:dyDescent="0.3">
      <c r="A22" s="18" t="s">
        <v>24</v>
      </c>
      <c r="B22" s="20">
        <f t="shared" si="10"/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</row>
    <row r="23" spans="1:127" x14ac:dyDescent="0.3">
      <c r="A23" s="18" t="s">
        <v>25</v>
      </c>
      <c r="B23" s="20">
        <f t="shared" si="10"/>
        <v>60960069.409291498</v>
      </c>
      <c r="C23" s="22">
        <v>0</v>
      </c>
      <c r="D23" s="22">
        <v>140390.25161840086</v>
      </c>
      <c r="E23" s="22">
        <v>424704.51472862717</v>
      </c>
      <c r="F23" s="22">
        <v>714968.95675349468</v>
      </c>
      <c r="G23" s="22">
        <v>1009942.9931730932</v>
      </c>
      <c r="H23" s="22">
        <v>1310062.1636381452</v>
      </c>
      <c r="I23" s="22">
        <v>1428973.4791753041</v>
      </c>
      <c r="J23" s="22">
        <v>1364557.8193746454</v>
      </c>
      <c r="K23" s="22">
        <v>1301971.2171946266</v>
      </c>
      <c r="L23" s="22">
        <v>1241704.2465247263</v>
      </c>
      <c r="M23" s="22">
        <v>1183889.4090793</v>
      </c>
      <c r="N23" s="22">
        <v>1155596.3508830769</v>
      </c>
      <c r="O23" s="22">
        <v>1155596.3508830769</v>
      </c>
      <c r="P23" s="22">
        <v>1155596.3508830769</v>
      </c>
      <c r="Q23" s="22">
        <v>1155596.3508830769</v>
      </c>
      <c r="R23" s="22">
        <v>1155596.3508830769</v>
      </c>
      <c r="S23" s="22">
        <v>1155596.3508830769</v>
      </c>
      <c r="T23" s="22">
        <v>1155596.3508830769</v>
      </c>
      <c r="U23" s="22">
        <v>1155596.3508830769</v>
      </c>
      <c r="V23" s="22">
        <v>1155596.3508830769</v>
      </c>
      <c r="W23" s="22">
        <v>1155596.3508830769</v>
      </c>
      <c r="X23" s="22">
        <v>1155596.3508830769</v>
      </c>
      <c r="Y23" s="22">
        <v>1155596.3508830769</v>
      </c>
      <c r="Z23" s="22">
        <v>1155596.3508830769</v>
      </c>
      <c r="AA23" s="22">
        <v>1155596.3508830769</v>
      </c>
      <c r="AB23" s="22">
        <v>1155596.3508830769</v>
      </c>
      <c r="AC23" s="22">
        <v>1155596.3508830769</v>
      </c>
      <c r="AD23" s="22">
        <v>1155596.3508830769</v>
      </c>
      <c r="AE23" s="22">
        <v>1155596.3508830769</v>
      </c>
      <c r="AF23" s="22">
        <v>1155596.3508830769</v>
      </c>
      <c r="AG23" s="22">
        <v>1155596.3508830769</v>
      </c>
      <c r="AH23" s="22">
        <v>1155596.3508830769</v>
      </c>
      <c r="AI23" s="22">
        <v>1155596.3508830769</v>
      </c>
      <c r="AJ23" s="22">
        <v>1155596.3508830769</v>
      </c>
      <c r="AK23" s="22">
        <v>1155596.3508830769</v>
      </c>
      <c r="AL23" s="22">
        <v>1137258.7101558424</v>
      </c>
      <c r="AM23" s="22">
        <v>1099857.7540127204</v>
      </c>
      <c r="AN23" s="22">
        <v>1061133.6840339298</v>
      </c>
      <c r="AO23" s="22">
        <v>1021214.0640796934</v>
      </c>
      <c r="AP23" s="22">
        <v>980002.28012034914</v>
      </c>
      <c r="AQ23" s="22">
        <v>959049.36155233847</v>
      </c>
      <c r="AR23" s="22">
        <v>959049.36155233847</v>
      </c>
      <c r="AS23" s="22">
        <v>959049.36155233847</v>
      </c>
      <c r="AT23" s="22">
        <v>959049.36155233847</v>
      </c>
      <c r="AU23" s="22">
        <v>959049.36155233847</v>
      </c>
      <c r="AV23" s="22">
        <v>959049.36155233847</v>
      </c>
      <c r="AW23" s="22">
        <v>959049.36155233847</v>
      </c>
      <c r="AX23" s="22">
        <v>959049.36155233847</v>
      </c>
      <c r="AY23" s="22">
        <v>959049.36155233847</v>
      </c>
      <c r="AZ23" s="22">
        <v>959049.36155233847</v>
      </c>
      <c r="BA23" s="22">
        <v>959049.36155233847</v>
      </c>
      <c r="BB23" s="22">
        <v>959049.36155233847</v>
      </c>
      <c r="BC23" s="22">
        <v>959049.36155233847</v>
      </c>
      <c r="BD23" s="22">
        <v>959049.36155233847</v>
      </c>
      <c r="BE23" s="22">
        <v>959049.36155233847</v>
      </c>
      <c r="BF23" s="22">
        <v>959049.36155233847</v>
      </c>
      <c r="BG23" s="22">
        <v>869570.99970250868</v>
      </c>
      <c r="BH23" s="22">
        <v>687073.35253606341</v>
      </c>
      <c r="BI23" s="22">
        <v>498119.58267000486</v>
      </c>
      <c r="BJ23" s="22">
        <v>303332.13687454286</v>
      </c>
      <c r="BK23" s="22">
        <v>102239.58781426187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</row>
    <row r="24" spans="1:127" x14ac:dyDescent="0.3">
      <c r="A24" s="18" t="s">
        <v>26</v>
      </c>
      <c r="B24" s="20">
        <f t="shared" si="10"/>
        <v>72317480.457527876</v>
      </c>
      <c r="C24" s="22">
        <v>0</v>
      </c>
      <c r="D24" s="22">
        <v>300093.67587840022</v>
      </c>
      <c r="E24" s="22">
        <v>895977.63996176771</v>
      </c>
      <c r="F24" s="22">
        <v>1491557.8522098248</v>
      </c>
      <c r="G24" s="22">
        <v>2084824.8743923421</v>
      </c>
      <c r="H24" s="22">
        <v>2677445.0047722915</v>
      </c>
      <c r="I24" s="22">
        <v>2919994.7962424569</v>
      </c>
      <c r="J24" s="22">
        <v>2821481.8718698421</v>
      </c>
      <c r="K24" s="22">
        <v>2728618.5971646304</v>
      </c>
      <c r="L24" s="22">
        <v>2640921.1934809405</v>
      </c>
      <c r="M24" s="22">
        <v>2557709.5495746937</v>
      </c>
      <c r="N24" s="22">
        <v>2478017.0311978539</v>
      </c>
      <c r="O24" s="22">
        <v>2399487.9426606018</v>
      </c>
      <c r="P24" s="22">
        <v>2321297.232288172</v>
      </c>
      <c r="Q24" s="22">
        <v>2243148.545210233</v>
      </c>
      <c r="R24" s="22">
        <v>2164999.8581322944</v>
      </c>
      <c r="S24" s="22">
        <v>2086851.1710543558</v>
      </c>
      <c r="T24" s="22">
        <v>2008702.4839764165</v>
      </c>
      <c r="U24" s="22">
        <v>1930553.7968984777</v>
      </c>
      <c r="V24" s="22">
        <v>1852405.1098205387</v>
      </c>
      <c r="W24" s="22">
        <v>1774256.4227425996</v>
      </c>
      <c r="X24" s="22">
        <v>1697488.2560169203</v>
      </c>
      <c r="Y24" s="22">
        <v>1624907.4193853303</v>
      </c>
      <c r="Z24" s="22">
        <v>1558027.567606926</v>
      </c>
      <c r="AA24" s="22">
        <v>1497019.6656033918</v>
      </c>
      <c r="AB24" s="22">
        <v>1442054.289101271</v>
      </c>
      <c r="AC24" s="22">
        <v>1391708.5253332204</v>
      </c>
      <c r="AD24" s="22">
        <v>1342917.6234613413</v>
      </c>
      <c r="AE24" s="22">
        <v>1294126.7215894619</v>
      </c>
      <c r="AF24" s="22">
        <v>1245335.8197175832</v>
      </c>
      <c r="AG24" s="22">
        <v>1196544.9178457044</v>
      </c>
      <c r="AH24" s="22">
        <v>1147754.0159738255</v>
      </c>
      <c r="AI24" s="22">
        <v>1098963.1141019466</v>
      </c>
      <c r="AJ24" s="22">
        <v>1050172.2122300675</v>
      </c>
      <c r="AK24" s="22">
        <v>1001381.3103581885</v>
      </c>
      <c r="AL24" s="22">
        <v>952771.84105122776</v>
      </c>
      <c r="AM24" s="22">
        <v>905507.12625094305</v>
      </c>
      <c r="AN24" s="22">
        <v>859847.04285552236</v>
      </c>
      <c r="AO24" s="22">
        <v>815846.09595925023</v>
      </c>
      <c r="AP24" s="22">
        <v>773554.8075010929</v>
      </c>
      <c r="AQ24" s="22">
        <v>732820.545419164</v>
      </c>
      <c r="AR24" s="22">
        <v>692328.13364057883</v>
      </c>
      <c r="AS24" s="22">
        <v>651835.7218619932</v>
      </c>
      <c r="AT24" s="22">
        <v>611343.31008340744</v>
      </c>
      <c r="AU24" s="22">
        <v>570850.89830482216</v>
      </c>
      <c r="AV24" s="22">
        <v>530358.48652623652</v>
      </c>
      <c r="AW24" s="22">
        <v>489866.07474765083</v>
      </c>
      <c r="AX24" s="22">
        <v>449373.66296906536</v>
      </c>
      <c r="AY24" s="22">
        <v>408881.25119047967</v>
      </c>
      <c r="AZ24" s="22">
        <v>368388.83941189421</v>
      </c>
      <c r="BA24" s="22">
        <v>327896.42763330869</v>
      </c>
      <c r="BB24" s="22">
        <v>287404.01585472305</v>
      </c>
      <c r="BC24" s="22">
        <v>246911.60407613756</v>
      </c>
      <c r="BD24" s="22">
        <v>206419.19229755198</v>
      </c>
      <c r="BE24" s="22">
        <v>165926.78051896652</v>
      </c>
      <c r="BF24" s="22">
        <v>125434.36874038128</v>
      </c>
      <c r="BG24" s="22">
        <v>85791.325029452928</v>
      </c>
      <c r="BH24" s="22">
        <v>52659.988415539898</v>
      </c>
      <c r="BI24" s="22">
        <v>27347.598102908385</v>
      </c>
      <c r="BJ24" s="22">
        <v>10127.249330003249</v>
      </c>
      <c r="BK24" s="22">
        <v>1241.9619011804102</v>
      </c>
      <c r="BL24" s="22">
        <v>3.637387115986712E-8</v>
      </c>
      <c r="BM24" s="22">
        <v>3.637387115986712E-8</v>
      </c>
      <c r="BN24" s="22">
        <v>3.637387115986712E-8</v>
      </c>
      <c r="BO24" s="22">
        <v>3.637387115986712E-8</v>
      </c>
      <c r="BP24" s="22">
        <v>3.637387115986712E-8</v>
      </c>
      <c r="BQ24" s="22">
        <v>3.637387115986712E-8</v>
      </c>
      <c r="BR24" s="22">
        <v>3.637387115986712E-8</v>
      </c>
      <c r="BS24" s="22">
        <v>3.637387115986712E-8</v>
      </c>
      <c r="BT24" s="22">
        <v>3.637387115986712E-8</v>
      </c>
      <c r="BU24" s="22">
        <v>3.637387115986712E-8</v>
      </c>
      <c r="BV24" s="22">
        <v>3.637387115986712E-8</v>
      </c>
      <c r="BW24" s="22">
        <v>3.637387115986712E-8</v>
      </c>
      <c r="BX24" s="22">
        <v>3.637387115986712E-8</v>
      </c>
      <c r="BY24" s="22">
        <v>3.637387115986712E-8</v>
      </c>
      <c r="BZ24" s="22">
        <v>3.637387115986712E-8</v>
      </c>
      <c r="CA24" s="22">
        <v>3.637387115986712E-8</v>
      </c>
      <c r="CB24" s="22">
        <v>3.637387115986712E-8</v>
      </c>
    </row>
    <row r="25" spans="1:127" x14ac:dyDescent="0.3">
      <c r="A25" s="18" t="s">
        <v>27</v>
      </c>
      <c r="B25" s="20">
        <f t="shared" si="10"/>
        <v>2332184.2066855561</v>
      </c>
      <c r="C25" s="22">
        <v>0</v>
      </c>
      <c r="D25" s="22">
        <v>9677.7947320890562</v>
      </c>
      <c r="E25" s="22">
        <v>28894.603189189362</v>
      </c>
      <c r="F25" s="22">
        <v>48101.615878674696</v>
      </c>
      <c r="G25" s="22">
        <v>67234.029933033598</v>
      </c>
      <c r="H25" s="22">
        <v>86345.582214611684</v>
      </c>
      <c r="I25" s="22">
        <v>94167.630071129752</v>
      </c>
      <c r="J25" s="22">
        <v>90990.662553419388</v>
      </c>
      <c r="K25" s="22">
        <v>87995.891976811865</v>
      </c>
      <c r="L25" s="22">
        <v>85167.716844818031</v>
      </c>
      <c r="M25" s="22">
        <v>82484.204082720869</v>
      </c>
      <c r="N25" s="22">
        <v>79914.180465006211</v>
      </c>
      <c r="O25" s="22">
        <v>77381.6765822202</v>
      </c>
      <c r="P25" s="22">
        <v>74860.085140062583</v>
      </c>
      <c r="Q25" s="22">
        <v>72339.848917460477</v>
      </c>
      <c r="R25" s="22">
        <v>69819.612694858413</v>
      </c>
      <c r="S25" s="22">
        <v>67299.376472256321</v>
      </c>
      <c r="T25" s="22">
        <v>64779.140249654251</v>
      </c>
      <c r="U25" s="22">
        <v>62258.904027052144</v>
      </c>
      <c r="V25" s="22">
        <v>59738.667804450073</v>
      </c>
      <c r="W25" s="22">
        <v>57218.431581847974</v>
      </c>
      <c r="X25" s="22">
        <v>54742.716099489866</v>
      </c>
      <c r="Y25" s="22">
        <v>52402.038854800281</v>
      </c>
      <c r="Z25" s="22">
        <v>50245.214072240706</v>
      </c>
      <c r="AA25" s="22">
        <v>48277.755241602608</v>
      </c>
      <c r="AB25" s="22">
        <v>46505.163301427667</v>
      </c>
      <c r="AC25" s="22">
        <v>44881.550388055672</v>
      </c>
      <c r="AD25" s="22">
        <v>43308.08059823951</v>
      </c>
      <c r="AE25" s="22">
        <v>41734.610808423371</v>
      </c>
      <c r="AF25" s="22">
        <v>40161.14101860721</v>
      </c>
      <c r="AG25" s="22">
        <v>38587.671228791056</v>
      </c>
      <c r="AH25" s="22">
        <v>37014.201438974895</v>
      </c>
      <c r="AI25" s="22">
        <v>35440.731649158741</v>
      </c>
      <c r="AJ25" s="22">
        <v>33867.261859342587</v>
      </c>
      <c r="AK25" s="22">
        <v>32293.792069526429</v>
      </c>
      <c r="AL25" s="22">
        <v>30726.173343101898</v>
      </c>
      <c r="AM25" s="22">
        <v>29201.921935374026</v>
      </c>
      <c r="AN25" s="22">
        <v>27729.418680323746</v>
      </c>
      <c r="AO25" s="22">
        <v>26310.421326136831</v>
      </c>
      <c r="AP25" s="22">
        <v>24946.559167243951</v>
      </c>
      <c r="AQ25" s="22">
        <v>23632.909934756415</v>
      </c>
      <c r="AR25" s="22">
        <v>22327.060192160825</v>
      </c>
      <c r="AS25" s="22">
        <v>21021.210449565217</v>
      </c>
      <c r="AT25" s="22">
        <v>19715.360706969615</v>
      </c>
      <c r="AU25" s="22">
        <v>18409.510964374025</v>
      </c>
      <c r="AV25" s="22">
        <v>17103.66122177842</v>
      </c>
      <c r="AW25" s="22">
        <v>15797.811479182819</v>
      </c>
      <c r="AX25" s="22">
        <v>14491.961736587222</v>
      </c>
      <c r="AY25" s="22">
        <v>13186.111993991619</v>
      </c>
      <c r="AZ25" s="22">
        <v>11880.26225139602</v>
      </c>
      <c r="BA25" s="22">
        <v>10574.412508800424</v>
      </c>
      <c r="BB25" s="22">
        <v>9268.5627662048246</v>
      </c>
      <c r="BC25" s="22">
        <v>7962.7130236092271</v>
      </c>
      <c r="BD25" s="22">
        <v>6656.8632810136269</v>
      </c>
      <c r="BE25" s="22">
        <v>5351.0135384180303</v>
      </c>
      <c r="BF25" s="22">
        <v>4045.1637958224401</v>
      </c>
      <c r="BG25" s="22">
        <v>2766.7055328597144</v>
      </c>
      <c r="BH25" s="22">
        <v>1698.2449129860674</v>
      </c>
      <c r="BI25" s="22">
        <v>881.93941468749597</v>
      </c>
      <c r="BJ25" s="22">
        <v>326.59615344967108</v>
      </c>
      <c r="BK25" s="22">
        <v>40.052334690216668</v>
      </c>
      <c r="BL25" s="22">
        <v>1.1730299136303299E-9</v>
      </c>
      <c r="BM25" s="22">
        <v>1.1730299136303299E-9</v>
      </c>
      <c r="BN25" s="22">
        <v>1.1730299136303299E-9</v>
      </c>
      <c r="BO25" s="22">
        <v>1.1730299136303299E-9</v>
      </c>
      <c r="BP25" s="22">
        <v>1.1730299136303299E-9</v>
      </c>
      <c r="BQ25" s="22">
        <v>1.1730299136303299E-9</v>
      </c>
      <c r="BR25" s="22">
        <v>1.1730299136303299E-9</v>
      </c>
      <c r="BS25" s="22">
        <v>1.1730299136303299E-9</v>
      </c>
      <c r="BT25" s="22">
        <v>1.1730299136303299E-9</v>
      </c>
      <c r="BU25" s="22">
        <v>1.1730299136303299E-9</v>
      </c>
      <c r="BV25" s="22">
        <v>1.1730299136303299E-9</v>
      </c>
      <c r="BW25" s="22">
        <v>1.1730299136303299E-9</v>
      </c>
      <c r="BX25" s="22">
        <v>1.1730299136303299E-9</v>
      </c>
      <c r="BY25" s="22">
        <v>1.1730299136303299E-9</v>
      </c>
      <c r="BZ25" s="22">
        <v>1.1730299136303299E-9</v>
      </c>
      <c r="CA25" s="22">
        <v>1.1730299136303299E-9</v>
      </c>
      <c r="CB25" s="22">
        <v>1.1730299136303299E-9</v>
      </c>
    </row>
    <row r="26" spans="1:127" x14ac:dyDescent="0.3">
      <c r="A26" s="18" t="s">
        <v>28</v>
      </c>
      <c r="B26" s="20">
        <f t="shared" si="10"/>
        <v>28318551.842623368</v>
      </c>
      <c r="C26" s="22">
        <v>0</v>
      </c>
      <c r="D26" s="22">
        <v>117512.64375142164</v>
      </c>
      <c r="E26" s="22">
        <v>350852.78257156722</v>
      </c>
      <c r="F26" s="22">
        <v>584073.97626197257</v>
      </c>
      <c r="G26" s="22">
        <v>816389.35586180922</v>
      </c>
      <c r="H26" s="22">
        <v>1048451.4213399192</v>
      </c>
      <c r="I26" s="22">
        <v>1143430.6545862893</v>
      </c>
      <c r="J26" s="22">
        <v>1104854.3195374939</v>
      </c>
      <c r="K26" s="22">
        <v>1068490.3112454773</v>
      </c>
      <c r="L26" s="22">
        <v>1034149.1885049165</v>
      </c>
      <c r="M26" s="22">
        <v>1001564.6289079752</v>
      </c>
      <c r="N26" s="22">
        <v>970358.11149550613</v>
      </c>
      <c r="O26" s="22">
        <v>939607.17754666414</v>
      </c>
      <c r="P26" s="22">
        <v>908988.74793207541</v>
      </c>
      <c r="Q26" s="22">
        <v>878386.77407391125</v>
      </c>
      <c r="R26" s="22">
        <v>847784.80021574721</v>
      </c>
      <c r="S26" s="22">
        <v>817182.8263575834</v>
      </c>
      <c r="T26" s="22">
        <v>786580.85249941924</v>
      </c>
      <c r="U26" s="22">
        <v>755978.87864125508</v>
      </c>
      <c r="V26" s="22">
        <v>725376.90478309081</v>
      </c>
      <c r="W26" s="22">
        <v>694774.93092492677</v>
      </c>
      <c r="X26" s="22">
        <v>664713.55025277974</v>
      </c>
      <c r="Y26" s="22">
        <v>636291.87167757296</v>
      </c>
      <c r="Z26" s="22">
        <v>610102.62202684686</v>
      </c>
      <c r="AA26" s="22">
        <v>586212.74886248226</v>
      </c>
      <c r="AB26" s="22">
        <v>564689.04734278168</v>
      </c>
      <c r="AC26" s="22">
        <v>544974.3239826482</v>
      </c>
      <c r="AD26" s="22">
        <v>525868.46361022256</v>
      </c>
      <c r="AE26" s="22">
        <v>506762.60323779687</v>
      </c>
      <c r="AF26" s="22">
        <v>487656.74286537111</v>
      </c>
      <c r="AG26" s="22">
        <v>468550.88249294535</v>
      </c>
      <c r="AH26" s="22">
        <v>449445.02212051977</v>
      </c>
      <c r="AI26" s="22">
        <v>430339.16174809413</v>
      </c>
      <c r="AJ26" s="22">
        <v>411233.30137566844</v>
      </c>
      <c r="AK26" s="22">
        <v>392127.44100324274</v>
      </c>
      <c r="AL26" s="22">
        <v>373092.62718087743</v>
      </c>
      <c r="AM26" s="22">
        <v>354584.40112086217</v>
      </c>
      <c r="AN26" s="22">
        <v>336704.52711818431</v>
      </c>
      <c r="AO26" s="22">
        <v>319474.34863404301</v>
      </c>
      <c r="AP26" s="22">
        <v>302913.64937963471</v>
      </c>
      <c r="AQ26" s="22">
        <v>286962.66069418722</v>
      </c>
      <c r="AR26" s="22">
        <v>271106.37733185163</v>
      </c>
      <c r="AS26" s="22">
        <v>255250.09396951608</v>
      </c>
      <c r="AT26" s="22">
        <v>239393.81060718055</v>
      </c>
      <c r="AU26" s="22">
        <v>223537.52724484503</v>
      </c>
      <c r="AV26" s="22">
        <v>207681.2438825095</v>
      </c>
      <c r="AW26" s="22">
        <v>191824.96052017392</v>
      </c>
      <c r="AX26" s="22">
        <v>175968.67715783833</v>
      </c>
      <c r="AY26" s="22">
        <v>160112.39379550287</v>
      </c>
      <c r="AZ26" s="22">
        <v>144256.11043316728</v>
      </c>
      <c r="BA26" s="22">
        <v>128399.82707083171</v>
      </c>
      <c r="BB26" s="22">
        <v>112543.54370849617</v>
      </c>
      <c r="BC26" s="22">
        <v>96687.260346160634</v>
      </c>
      <c r="BD26" s="22">
        <v>80830.976983825065</v>
      </c>
      <c r="BE26" s="22">
        <v>64974.693621489554</v>
      </c>
      <c r="BF26" s="22">
        <v>49118.41025915413</v>
      </c>
      <c r="BG26" s="22">
        <v>33594.727998312228</v>
      </c>
      <c r="BH26" s="22">
        <v>20620.942579065984</v>
      </c>
      <c r="BI26" s="22">
        <v>10708.951276355234</v>
      </c>
      <c r="BJ26" s="22">
        <v>3965.6945092729084</v>
      </c>
      <c r="BK26" s="22">
        <v>486.33556178434816</v>
      </c>
      <c r="BL26" s="22">
        <v>1.4243518297938357E-8</v>
      </c>
      <c r="BM26" s="22">
        <v>1.4243518297938357E-8</v>
      </c>
      <c r="BN26" s="22">
        <v>1.4243518297938357E-8</v>
      </c>
      <c r="BO26" s="22">
        <v>1.4243518297938357E-8</v>
      </c>
      <c r="BP26" s="22">
        <v>1.4243518297938357E-8</v>
      </c>
      <c r="BQ26" s="22">
        <v>1.4243518297938357E-8</v>
      </c>
      <c r="BR26" s="22">
        <v>1.4243518297938357E-8</v>
      </c>
      <c r="BS26" s="22">
        <v>1.4243518297938357E-8</v>
      </c>
      <c r="BT26" s="22">
        <v>1.4243518297938357E-8</v>
      </c>
      <c r="BU26" s="22">
        <v>1.4243518297938357E-8</v>
      </c>
      <c r="BV26" s="22">
        <v>1.4243518297938357E-8</v>
      </c>
      <c r="BW26" s="22">
        <v>1.4243518297938357E-8</v>
      </c>
      <c r="BX26" s="22">
        <v>1.4243518297938357E-8</v>
      </c>
      <c r="BY26" s="22">
        <v>1.4243518297938357E-8</v>
      </c>
      <c r="BZ26" s="22">
        <v>1.4243518297938357E-8</v>
      </c>
      <c r="CA26" s="22">
        <v>1.4243518297938357E-8</v>
      </c>
      <c r="CB26" s="22">
        <v>1.4243518297938357E-8</v>
      </c>
    </row>
    <row r="27" spans="1:127" x14ac:dyDescent="0.3">
      <c r="A27" s="18" t="s">
        <v>29</v>
      </c>
      <c r="B27" s="20">
        <f t="shared" si="10"/>
        <v>19843581.746183358</v>
      </c>
      <c r="C27" s="22">
        <v>0</v>
      </c>
      <c r="D27" s="22">
        <v>87580.009151550767</v>
      </c>
      <c r="E27" s="22">
        <v>257588.91615550226</v>
      </c>
      <c r="F27" s="22">
        <v>423947.87010468292</v>
      </c>
      <c r="G27" s="22">
        <v>589699.5999721064</v>
      </c>
      <c r="H27" s="22">
        <v>755413.29738179944</v>
      </c>
      <c r="I27" s="22">
        <v>815514.08621010836</v>
      </c>
      <c r="J27" s="22">
        <v>782823.96898232051</v>
      </c>
      <c r="K27" s="22">
        <v>756936.45455397177</v>
      </c>
      <c r="L27" s="22">
        <v>732369.87464233709</v>
      </c>
      <c r="M27" s="22">
        <v>708856.00554920756</v>
      </c>
      <c r="N27" s="22">
        <v>690053.39275820099</v>
      </c>
      <c r="O27" s="22">
        <v>668659.41229241795</v>
      </c>
      <c r="P27" s="22">
        <v>646933.20139880211</v>
      </c>
      <c r="Q27" s="22">
        <v>625238.10065143649</v>
      </c>
      <c r="R27" s="22">
        <v>603558.3681318179</v>
      </c>
      <c r="S27" s="22">
        <v>581894.41219414317</v>
      </c>
      <c r="T27" s="22">
        <v>560013.02010930306</v>
      </c>
      <c r="U27" s="22">
        <v>537927.13480430306</v>
      </c>
      <c r="V27" s="22">
        <v>515875.55921218032</v>
      </c>
      <c r="W27" s="22">
        <v>493850.6813179559</v>
      </c>
      <c r="X27" s="22">
        <v>472276.83179828105</v>
      </c>
      <c r="Y27" s="22">
        <v>452239.11291925353</v>
      </c>
      <c r="Z27" s="22">
        <v>434087.91725087725</v>
      </c>
      <c r="AA27" s="22">
        <v>417545.34297050285</v>
      </c>
      <c r="AB27" s="22">
        <v>402666.7762296024</v>
      </c>
      <c r="AC27" s="22">
        <v>389006.45732430334</v>
      </c>
      <c r="AD27" s="22">
        <v>375668.13295132149</v>
      </c>
      <c r="AE27" s="22">
        <v>362278.8210930429</v>
      </c>
      <c r="AF27" s="22">
        <v>348890.85833920707</v>
      </c>
      <c r="AG27" s="22">
        <v>335502.85988871392</v>
      </c>
      <c r="AH27" s="22">
        <v>325596.70802863251</v>
      </c>
      <c r="AI27" s="22">
        <v>315713.86343341542</v>
      </c>
      <c r="AJ27" s="22">
        <v>302453.46766530402</v>
      </c>
      <c r="AK27" s="22">
        <v>289272.94241951202</v>
      </c>
      <c r="AL27" s="22">
        <v>266271.35922216834</v>
      </c>
      <c r="AM27" s="22">
        <v>247946.7618292541</v>
      </c>
      <c r="AN27" s="22">
        <v>231041.65496938661</v>
      </c>
      <c r="AO27" s="22">
        <v>218469.40613561624</v>
      </c>
      <c r="AP27" s="22">
        <v>205175.00170571485</v>
      </c>
      <c r="AQ27" s="22">
        <v>208097.10093498934</v>
      </c>
      <c r="AR27" s="22">
        <v>195899.50316351064</v>
      </c>
      <c r="AS27" s="22">
        <v>184817.32558720058</v>
      </c>
      <c r="AT27" s="22">
        <v>173705.63452670714</v>
      </c>
      <c r="AU27" s="22">
        <v>162594.724378871</v>
      </c>
      <c r="AV27" s="22">
        <v>151483.79356845992</v>
      </c>
      <c r="AW27" s="22">
        <v>140372.86330477067</v>
      </c>
      <c r="AX27" s="22">
        <v>129261.93302661544</v>
      </c>
      <c r="AY27" s="22">
        <v>118151.00274884302</v>
      </c>
      <c r="AZ27" s="22">
        <v>107040.07247106041</v>
      </c>
      <c r="BA27" s="22">
        <v>95929.14219327808</v>
      </c>
      <c r="BB27" s="22">
        <v>84818.211915495747</v>
      </c>
      <c r="BC27" s="22">
        <v>73707.28163771343</v>
      </c>
      <c r="BD27" s="22">
        <v>62596.35135993109</v>
      </c>
      <c r="BE27" s="22">
        <v>51485.421082148794</v>
      </c>
      <c r="BF27" s="22">
        <v>40374.490804366549</v>
      </c>
      <c r="BG27" s="22">
        <v>-39736.714602689375</v>
      </c>
      <c r="BH27" s="22">
        <v>-64489.477887526322</v>
      </c>
      <c r="BI27" s="22">
        <v>-75952.519854454862</v>
      </c>
      <c r="BJ27" s="22">
        <v>-84623.478761158651</v>
      </c>
      <c r="BK27" s="22">
        <v>-98663.323062182724</v>
      </c>
      <c r="BL27" s="22">
        <v>-128.54773535406957</v>
      </c>
      <c r="BM27" s="22">
        <v>3.4013115255142226</v>
      </c>
      <c r="BN27" s="22">
        <v>-8.9997063813878314E-2</v>
      </c>
      <c r="BO27" s="22">
        <v>2.3812894533486242E-3</v>
      </c>
      <c r="BP27" s="22">
        <v>-6.2997533613754319E-5</v>
      </c>
      <c r="BQ27" s="22">
        <v>1.6771294791328911E-6</v>
      </c>
      <c r="BR27" s="22">
        <v>-3.413113326213923E-8</v>
      </c>
      <c r="BS27" s="22">
        <v>1.1148003009954976E-8</v>
      </c>
      <c r="BT27" s="22">
        <v>9.9499387486163842E-9</v>
      </c>
      <c r="BU27" s="22">
        <v>9.9816389552120067E-9</v>
      </c>
      <c r="BV27" s="22">
        <v>9.9808001829268873E-9</v>
      </c>
      <c r="BW27" s="22">
        <v>9.9808223764398578E-9</v>
      </c>
      <c r="BX27" s="22">
        <v>9.9808217892101316E-9</v>
      </c>
      <c r="BY27" s="22">
        <v>9.9808218047479518E-9</v>
      </c>
      <c r="BZ27" s="22">
        <v>9.9808218043368282E-9</v>
      </c>
      <c r="CA27" s="22">
        <v>9.9808218043477072E-9</v>
      </c>
      <c r="CB27" s="22">
        <v>9.980821804347421E-9</v>
      </c>
    </row>
    <row r="28" spans="1:127" x14ac:dyDescent="0.3">
      <c r="A28" s="18" t="s">
        <v>30</v>
      </c>
      <c r="B28" s="20">
        <f t="shared" si="10"/>
        <v>9321239.0700581856</v>
      </c>
      <c r="C28" s="22">
        <v>0</v>
      </c>
      <c r="D28" s="22">
        <v>16227.116101476349</v>
      </c>
      <c r="E28" s="22">
        <v>49297.501827912085</v>
      </c>
      <c r="F28" s="22">
        <v>84996.375946252301</v>
      </c>
      <c r="G28" s="22">
        <v>123232.94420974879</v>
      </c>
      <c r="H28" s="22">
        <v>164025.48409919476</v>
      </c>
      <c r="I28" s="22">
        <v>184651.43598580715</v>
      </c>
      <c r="J28" s="22">
        <v>186882.60419262873</v>
      </c>
      <c r="K28" s="22">
        <v>189216.0365237006</v>
      </c>
      <c r="L28" s="22">
        <v>191088.9259157897</v>
      </c>
      <c r="M28" s="22">
        <v>192431.15035692538</v>
      </c>
      <c r="N28" s="22">
        <v>197235.64815688209</v>
      </c>
      <c r="O28" s="22">
        <v>202619.62138654964</v>
      </c>
      <c r="P28" s="22">
        <v>206983.96021196447</v>
      </c>
      <c r="Q28" s="22">
        <v>210402.31952640228</v>
      </c>
      <c r="R28" s="22">
        <v>212932.51313900572</v>
      </c>
      <c r="S28" s="22">
        <v>214633.89104851615</v>
      </c>
      <c r="T28" s="22">
        <v>214688.47917750347</v>
      </c>
      <c r="U28" s="22">
        <v>212326.99350727003</v>
      </c>
      <c r="V28" s="22">
        <v>207678.50391006787</v>
      </c>
      <c r="W28" s="22">
        <v>200843.44458275312</v>
      </c>
      <c r="X28" s="22">
        <v>192093.50022279451</v>
      </c>
      <c r="Y28" s="22">
        <v>182885.07967039302</v>
      </c>
      <c r="Z28" s="22">
        <v>174430.26625982521</v>
      </c>
      <c r="AA28" s="22">
        <v>166719.22472392576</v>
      </c>
      <c r="AB28" s="22">
        <v>159774.40055741137</v>
      </c>
      <c r="AC28" s="22">
        <v>153410.13433333693</v>
      </c>
      <c r="AD28" s="22">
        <v>147232.73379640692</v>
      </c>
      <c r="AE28" s="22">
        <v>141050.38888288598</v>
      </c>
      <c r="AF28" s="22">
        <v>134868.17479520178</v>
      </c>
      <c r="AG28" s="22">
        <v>128685.95724592854</v>
      </c>
      <c r="AH28" s="22">
        <v>135602.11150375864</v>
      </c>
      <c r="AI28" s="22">
        <v>155704.31727937204</v>
      </c>
      <c r="AJ28" s="22">
        <v>176286.5487318802</v>
      </c>
      <c r="AK28" s="22">
        <v>197649.27115953295</v>
      </c>
      <c r="AL28" s="22">
        <v>213892.20389661446</v>
      </c>
      <c r="AM28" s="22">
        <v>217454.85516745399</v>
      </c>
      <c r="AN28" s="22">
        <v>207318.29156683004</v>
      </c>
      <c r="AO28" s="22">
        <v>197695.48347105339</v>
      </c>
      <c r="AP28" s="22">
        <v>187684.1826917794</v>
      </c>
      <c r="AQ28" s="22">
        <v>186536.01660505304</v>
      </c>
      <c r="AR28" s="22">
        <v>181299.91089918301</v>
      </c>
      <c r="AS28" s="22">
        <v>176171.9701178993</v>
      </c>
      <c r="AT28" s="22">
        <v>171041.16734451178</v>
      </c>
      <c r="AU28" s="22">
        <v>165910.44029806476</v>
      </c>
      <c r="AV28" s="22">
        <v>160779.71124791919</v>
      </c>
      <c r="AW28" s="22">
        <v>155648.98225079037</v>
      </c>
      <c r="AX28" s="22">
        <v>150518.25325225887</v>
      </c>
      <c r="AY28" s="22">
        <v>145387.52425376451</v>
      </c>
      <c r="AZ28" s="22">
        <v>140256.79525526913</v>
      </c>
      <c r="BA28" s="22">
        <v>135126.06625677375</v>
      </c>
      <c r="BB28" s="22">
        <v>129995.33725827836</v>
      </c>
      <c r="BC28" s="22">
        <v>124864.60825978301</v>
      </c>
      <c r="BD28" s="22">
        <v>119733.87926128766</v>
      </c>
      <c r="BE28" s="22">
        <v>114603.1502627923</v>
      </c>
      <c r="BF28" s="22">
        <v>109472.42126429698</v>
      </c>
      <c r="BG28" s="22">
        <v>89058.666854467403</v>
      </c>
      <c r="BH28" s="22">
        <v>65644.671286937679</v>
      </c>
      <c r="BI28" s="22">
        <v>43676.019602292785</v>
      </c>
      <c r="BJ28" s="22">
        <v>22222.427948618271</v>
      </c>
      <c r="BK28" s="22">
        <v>471.11876100785599</v>
      </c>
      <c r="BL28" s="22">
        <v>-12.465576790237558</v>
      </c>
      <c r="BM28" s="22">
        <v>0.32983319676898021</v>
      </c>
      <c r="BN28" s="22">
        <v>-8.7272236967977403E-3</v>
      </c>
      <c r="BO28" s="22">
        <v>2.3092289032697891E-4</v>
      </c>
      <c r="BP28" s="22">
        <v>-6.1053782639326286E-6</v>
      </c>
      <c r="BQ28" s="22">
        <v>1.6627620887477474E-7</v>
      </c>
      <c r="BR28" s="22">
        <v>3.3123505322955063E-10</v>
      </c>
      <c r="BS28" s="22">
        <v>4.72205958861035E-9</v>
      </c>
      <c r="BT28" s="22">
        <v>4.6058804741935762E-9</v>
      </c>
      <c r="BU28" s="22">
        <v>4.6089545179222424E-9</v>
      </c>
      <c r="BV28" s="22">
        <v>4.6088731801973584E-9</v>
      </c>
      <c r="BW28" s="22">
        <v>4.6088753323546064E-9</v>
      </c>
      <c r="BX28" s="22">
        <v>4.6088752754095566E-9</v>
      </c>
      <c r="BY28" s="22">
        <v>4.6088752769162942E-9</v>
      </c>
      <c r="BZ28" s="22">
        <v>4.6088752768764283E-9</v>
      </c>
      <c r="CA28" s="22">
        <v>4.6088752768774821E-9</v>
      </c>
      <c r="CB28" s="22">
        <v>4.608875276877454E-9</v>
      </c>
    </row>
    <row r="29" spans="1:127" x14ac:dyDescent="0.3">
      <c r="A29" s="18" t="s">
        <v>31</v>
      </c>
      <c r="B29" s="21">
        <f t="shared" si="10"/>
        <v>20431585.913436834</v>
      </c>
      <c r="C29" s="23">
        <v>0</v>
      </c>
      <c r="D29" s="23">
        <v>0</v>
      </c>
      <c r="E29" s="23">
        <v>84045.52350483161</v>
      </c>
      <c r="F29" s="23">
        <v>252391.02563418876</v>
      </c>
      <c r="G29" s="23">
        <v>420655.43550043734</v>
      </c>
      <c r="H29" s="23">
        <v>588266.56009066838</v>
      </c>
      <c r="I29" s="23">
        <v>755692.26047177881</v>
      </c>
      <c r="J29" s="23">
        <v>825143.20570437238</v>
      </c>
      <c r="K29" s="23">
        <v>797306.2320583798</v>
      </c>
      <c r="L29" s="23">
        <v>771064.40133174718</v>
      </c>
      <c r="M29" s="23">
        <v>746281.80400824337</v>
      </c>
      <c r="N29" s="23">
        <v>722766.68679810478</v>
      </c>
      <c r="O29" s="23">
        <v>700165.16047807538</v>
      </c>
      <c r="P29" s="23">
        <v>677976.72061440605</v>
      </c>
      <c r="Q29" s="23">
        <v>655883.88969897723</v>
      </c>
      <c r="R29" s="23">
        <v>633802.9324899679</v>
      </c>
      <c r="S29" s="23">
        <v>611721.97528095881</v>
      </c>
      <c r="T29" s="23">
        <v>589641.01807194948</v>
      </c>
      <c r="U29" s="23">
        <v>567560.06086294015</v>
      </c>
      <c r="V29" s="23">
        <v>545479.10365393083</v>
      </c>
      <c r="W29" s="23">
        <v>523398.14644492138</v>
      </c>
      <c r="X29" s="23">
        <v>501317.18923591229</v>
      </c>
      <c r="Y29" s="23">
        <v>479626.2988592991</v>
      </c>
      <c r="Z29" s="23">
        <v>459118.54104811687</v>
      </c>
      <c r="AA29" s="23">
        <v>440221.59983922582</v>
      </c>
      <c r="AB29" s="23">
        <v>422983.78147117124</v>
      </c>
      <c r="AC29" s="23">
        <v>407453.28221518261</v>
      </c>
      <c r="AD29" s="23">
        <v>393228.05723720539</v>
      </c>
      <c r="AE29" s="23">
        <v>379442.1593967533</v>
      </c>
      <c r="AF29" s="23">
        <v>365656.26155630115</v>
      </c>
      <c r="AG29" s="23">
        <v>351870.36371584889</v>
      </c>
      <c r="AH29" s="23">
        <v>338084.46587539685</v>
      </c>
      <c r="AI29" s="23">
        <v>324298.56803494476</v>
      </c>
      <c r="AJ29" s="23">
        <v>310512.6701944925</v>
      </c>
      <c r="AK29" s="23">
        <v>296726.77235404041</v>
      </c>
      <c r="AL29" s="23">
        <v>282940.87451358821</v>
      </c>
      <c r="AM29" s="23">
        <v>269260.56676417781</v>
      </c>
      <c r="AN29" s="23">
        <v>255908.05233045807</v>
      </c>
      <c r="AO29" s="23">
        <v>243008.54006445323</v>
      </c>
      <c r="AP29" s="23">
        <v>230577.81909887312</v>
      </c>
      <c r="AQ29" s="23">
        <v>218630.45275889535</v>
      </c>
      <c r="AR29" s="23">
        <v>207058.8734158189</v>
      </c>
      <c r="AS29" s="23">
        <v>195617.71880140004</v>
      </c>
      <c r="AT29" s="23">
        <v>184176.56418698133</v>
      </c>
      <c r="AU29" s="23">
        <v>172735.40957256252</v>
      </c>
      <c r="AV29" s="23">
        <v>161294.25495814375</v>
      </c>
      <c r="AW29" s="23">
        <v>149853.10034372495</v>
      </c>
      <c r="AX29" s="23">
        <v>138411.94572930617</v>
      </c>
      <c r="AY29" s="23">
        <v>126970.79111488738</v>
      </c>
      <c r="AZ29" s="23">
        <v>115529.63650046858</v>
      </c>
      <c r="BA29" s="23">
        <v>104088.48188604988</v>
      </c>
      <c r="BB29" s="23">
        <v>92647.327271631075</v>
      </c>
      <c r="BC29" s="23">
        <v>81206.172657212272</v>
      </c>
      <c r="BD29" s="23">
        <v>69765.018042793497</v>
      </c>
      <c r="BE29" s="23">
        <v>58323.863428374701</v>
      </c>
      <c r="BF29" s="23">
        <v>46882.708813955956</v>
      </c>
      <c r="BG29" s="23">
        <v>35441.554199537248</v>
      </c>
      <c r="BH29" s="23">
        <v>24504.5503987505</v>
      </c>
      <c r="BI29" s="23">
        <v>15153.609690110961</v>
      </c>
      <c r="BJ29" s="23">
        <v>8010.1712217422</v>
      </c>
      <c r="BK29" s="23">
        <v>3153.1627120901535</v>
      </c>
      <c r="BL29" s="23">
        <v>652.53922787749332</v>
      </c>
      <c r="BM29" s="23">
        <v>1.0277458555458881E-8</v>
      </c>
      <c r="BN29" s="23">
        <v>1.0277458555458881E-8</v>
      </c>
      <c r="BO29" s="23">
        <v>1.0277458555458881E-8</v>
      </c>
      <c r="BP29" s="23">
        <v>1.0277458555458881E-8</v>
      </c>
      <c r="BQ29" s="23">
        <v>1.0277458555458881E-8</v>
      </c>
      <c r="BR29" s="23">
        <v>1.0277458555458881E-8</v>
      </c>
      <c r="BS29" s="23">
        <v>1.0277458555458881E-8</v>
      </c>
      <c r="BT29" s="23">
        <v>1.0277458555458881E-8</v>
      </c>
      <c r="BU29" s="23">
        <v>1.0277458555458881E-8</v>
      </c>
      <c r="BV29" s="23">
        <v>1.0277458555458881E-8</v>
      </c>
      <c r="BW29" s="23">
        <v>1.0277458555458881E-8</v>
      </c>
      <c r="BX29" s="23">
        <v>1.0277458555458881E-8</v>
      </c>
      <c r="BY29" s="23">
        <v>1.0277458555458881E-8</v>
      </c>
      <c r="BZ29" s="23">
        <v>1.0277458555458881E-8</v>
      </c>
      <c r="CA29" s="23">
        <v>1.0277458555458881E-8</v>
      </c>
      <c r="CB29" s="23">
        <v>1.0277458555458881E-8</v>
      </c>
    </row>
    <row r="30" spans="1:127" x14ac:dyDescent="0.3">
      <c r="A30" s="18" t="s">
        <v>34</v>
      </c>
      <c r="B30" s="19">
        <f>SUM(B20:B29)</f>
        <v>222853580.71899867</v>
      </c>
      <c r="C30" s="19">
        <f t="shared" ref="C30:BN30" si="11">SUM(C20:C29)</f>
        <v>126378.96104752315</v>
      </c>
      <c r="D30" s="19">
        <f t="shared" si="11"/>
        <v>954823.21886109468</v>
      </c>
      <c r="E30" s="19">
        <f t="shared" si="11"/>
        <v>2435219.6751308171</v>
      </c>
      <c r="F30" s="19">
        <f t="shared" si="11"/>
        <v>4007968.7650688756</v>
      </c>
      <c r="G30" s="19">
        <f t="shared" si="11"/>
        <v>5584235.3780811746</v>
      </c>
      <c r="H30" s="19">
        <f t="shared" si="11"/>
        <v>7026365.6421938371</v>
      </c>
      <c r="I30" s="19">
        <f t="shared" si="11"/>
        <v>7626990.7280636057</v>
      </c>
      <c r="J30" s="19">
        <f t="shared" si="11"/>
        <v>7444385.148510824</v>
      </c>
      <c r="K30" s="19">
        <f t="shared" si="11"/>
        <v>7189003.6114008315</v>
      </c>
      <c r="L30" s="19">
        <f t="shared" si="11"/>
        <v>6946204.990494418</v>
      </c>
      <c r="M30" s="19">
        <f t="shared" si="11"/>
        <v>6714630.3056436405</v>
      </c>
      <c r="N30" s="19">
        <f t="shared" si="11"/>
        <v>6528669.0219338387</v>
      </c>
      <c r="O30" s="19">
        <f t="shared" si="11"/>
        <v>6372635.0143861584</v>
      </c>
      <c r="P30" s="19">
        <f t="shared" si="11"/>
        <v>6216126.9805627577</v>
      </c>
      <c r="Q30" s="19">
        <f t="shared" si="11"/>
        <v>6058831.1983894035</v>
      </c>
      <c r="R30" s="19">
        <f t="shared" si="11"/>
        <v>5900642.384970055</v>
      </c>
      <c r="S30" s="19">
        <f t="shared" si="11"/>
        <v>5741610.2107716585</v>
      </c>
      <c r="T30" s="19">
        <f t="shared" si="11"/>
        <v>5580644.2857981771</v>
      </c>
      <c r="U30" s="19">
        <f t="shared" si="11"/>
        <v>5416960.0618086653</v>
      </c>
      <c r="V30" s="19">
        <f t="shared" si="11"/>
        <v>5250939.1311368626</v>
      </c>
      <c r="W30" s="19">
        <f t="shared" si="11"/>
        <v>5082677.7776952954</v>
      </c>
      <c r="X30" s="19">
        <f t="shared" si="11"/>
        <v>4914936.9152779179</v>
      </c>
      <c r="Y30" s="19">
        <f t="shared" si="11"/>
        <v>4754902.9328385424</v>
      </c>
      <c r="Z30" s="19">
        <f t="shared" si="11"/>
        <v>4607254.7922495101</v>
      </c>
      <c r="AA30" s="19">
        <f t="shared" si="11"/>
        <v>4472390.1640243372</v>
      </c>
      <c r="AB30" s="19">
        <f t="shared" si="11"/>
        <v>4350691.819799494</v>
      </c>
      <c r="AC30" s="19">
        <f t="shared" si="11"/>
        <v>4239453.2338936431</v>
      </c>
      <c r="AD30" s="19">
        <f t="shared" si="11"/>
        <v>4132392.8716946002</v>
      </c>
      <c r="AE30" s="19">
        <f t="shared" si="11"/>
        <v>4025730.2031980297</v>
      </c>
      <c r="AF30" s="19">
        <f t="shared" si="11"/>
        <v>3919069.069824581</v>
      </c>
      <c r="AG30" s="19">
        <f t="shared" si="11"/>
        <v>3812407.8958325097</v>
      </c>
      <c r="AH30" s="19">
        <f t="shared" si="11"/>
        <v>3722945.2865106743</v>
      </c>
      <c r="AI30" s="19">
        <f t="shared" si="11"/>
        <v>3647184.6686722417</v>
      </c>
      <c r="AJ30" s="19">
        <f t="shared" si="11"/>
        <v>3568418.46439147</v>
      </c>
      <c r="AK30" s="19">
        <f t="shared" si="11"/>
        <v>3490544.7081170599</v>
      </c>
      <c r="AL30" s="19">
        <f t="shared" si="11"/>
        <v>3378419.3326870045</v>
      </c>
      <c r="AM30" s="19">
        <f t="shared" si="11"/>
        <v>3240313.5632707016</v>
      </c>
      <c r="AN30" s="19">
        <f t="shared" si="11"/>
        <v>3090807.6054773214</v>
      </c>
      <c r="AO30" s="19">
        <f t="shared" si="11"/>
        <v>2948009.2107901876</v>
      </c>
      <c r="AP30" s="19">
        <f t="shared" si="11"/>
        <v>2805729.7244843077</v>
      </c>
      <c r="AQ30" s="19">
        <f t="shared" si="11"/>
        <v>2713280.6161862887</v>
      </c>
      <c r="AR30" s="19">
        <f t="shared" si="11"/>
        <v>2623388.8780110455</v>
      </c>
      <c r="AS30" s="19">
        <f t="shared" si="11"/>
        <v>2534901.6464221305</v>
      </c>
      <c r="AT30" s="19">
        <f t="shared" si="11"/>
        <v>2446380.8319388707</v>
      </c>
      <c r="AU30" s="19">
        <f t="shared" si="11"/>
        <v>2357860.9060429125</v>
      </c>
      <c r="AV30" s="19">
        <f t="shared" si="11"/>
        <v>2269340.9566353592</v>
      </c>
      <c r="AW30" s="19">
        <f t="shared" si="11"/>
        <v>2180821.0078499112</v>
      </c>
      <c r="AX30" s="19">
        <f t="shared" si="11"/>
        <v>2092301.0590480033</v>
      </c>
      <c r="AY30" s="19">
        <f t="shared" si="11"/>
        <v>2003781.1102465307</v>
      </c>
      <c r="AZ30" s="19">
        <f t="shared" si="11"/>
        <v>1915261.1614450463</v>
      </c>
      <c r="BA30" s="19">
        <f t="shared" si="11"/>
        <v>1826741.2126435628</v>
      </c>
      <c r="BB30" s="19">
        <f t="shared" si="11"/>
        <v>1738221.2638420791</v>
      </c>
      <c r="BC30" s="19">
        <f t="shared" si="11"/>
        <v>1649701.3150405954</v>
      </c>
      <c r="BD30" s="19">
        <f t="shared" si="11"/>
        <v>1561181.3662391112</v>
      </c>
      <c r="BE30" s="19">
        <f t="shared" si="11"/>
        <v>1472661.4174376277</v>
      </c>
      <c r="BF30" s="19">
        <f t="shared" si="11"/>
        <v>1384141.4686361444</v>
      </c>
      <c r="BG30" s="19">
        <f t="shared" si="11"/>
        <v>1116634.0150050067</v>
      </c>
      <c r="BH30" s="19">
        <f t="shared" si="11"/>
        <v>817089.38512655604</v>
      </c>
      <c r="BI30" s="19">
        <f t="shared" si="11"/>
        <v>539325.75667474663</v>
      </c>
      <c r="BJ30" s="19">
        <f t="shared" si="11"/>
        <v>273182.63215659355</v>
      </c>
      <c r="BK30" s="19">
        <f t="shared" si="11"/>
        <v>9303.3839827116681</v>
      </c>
      <c r="BL30" s="19">
        <f t="shared" si="11"/>
        <v>530.60287459471772</v>
      </c>
      <c r="BM30" s="19">
        <f t="shared" si="11"/>
        <v>3.870294909824227</v>
      </c>
      <c r="BN30" s="19">
        <f t="shared" si="11"/>
        <v>-0.10240606818854775</v>
      </c>
      <c r="BO30" s="19">
        <f t="shared" ref="BO30:CB30" si="12">SUM(BO20:BO29)</f>
        <v>2.7096971418808348E-3</v>
      </c>
      <c r="BP30" s="19">
        <f t="shared" si="12"/>
        <v>-7.1615668258961078E-5</v>
      </c>
      <c r="BQ30" s="19">
        <f t="shared" si="12"/>
        <v>1.9765367117276745E-6</v>
      </c>
      <c r="BR30" s="19">
        <f t="shared" si="12"/>
        <v>2.9322211904612441E-8</v>
      </c>
      <c r="BS30" s="19">
        <f t="shared" si="12"/>
        <v>8.0844575038471165E-8</v>
      </c>
      <c r="BT30" s="19">
        <f t="shared" si="12"/>
        <v>7.9481317984285088E-8</v>
      </c>
      <c r="BU30" s="19">
        <f t="shared" si="12"/>
        <v>7.9517389113067733E-8</v>
      </c>
      <c r="BV30" s="19">
        <f t="shared" si="12"/>
        <v>7.9516434688274801E-8</v>
      </c>
      <c r="BW30" s="19">
        <f t="shared" si="12"/>
        <v>7.9516459941897745E-8</v>
      </c>
      <c r="BX30" s="19">
        <f t="shared" si="12"/>
        <v>7.951645927369897E-8</v>
      </c>
      <c r="BY30" s="19">
        <f t="shared" si="12"/>
        <v>7.9516459291379194E-8</v>
      </c>
      <c r="BZ30" s="19">
        <f t="shared" si="12"/>
        <v>7.9516459290911394E-8</v>
      </c>
      <c r="CA30" s="19">
        <f t="shared" si="12"/>
        <v>7.9516459290923755E-8</v>
      </c>
      <c r="CB30" s="19">
        <f t="shared" si="12"/>
        <v>7.9516459290923438E-8</v>
      </c>
    </row>
    <row r="31" spans="1:127" x14ac:dyDescent="0.3">
      <c r="A31" s="18"/>
    </row>
    <row r="32" spans="1:127" x14ac:dyDescent="0.3">
      <c r="A32" s="18"/>
    </row>
    <row r="33" spans="1:80" x14ac:dyDescent="0.3">
      <c r="A33" s="16" t="s">
        <v>35</v>
      </c>
      <c r="B33" s="17" t="s">
        <v>3</v>
      </c>
      <c r="C33" s="2">
        <v>2019</v>
      </c>
      <c r="D33" s="2">
        <v>2020</v>
      </c>
      <c r="E33" s="2">
        <v>2021</v>
      </c>
      <c r="F33" s="2">
        <v>2022</v>
      </c>
      <c r="G33" s="2">
        <v>2023</v>
      </c>
      <c r="H33" s="2">
        <v>2024</v>
      </c>
      <c r="I33" s="2">
        <v>2025</v>
      </c>
      <c r="J33" s="2">
        <v>2026</v>
      </c>
      <c r="K33" s="2">
        <v>2027</v>
      </c>
      <c r="L33" s="2">
        <v>2028</v>
      </c>
      <c r="M33" s="2">
        <v>2029</v>
      </c>
      <c r="N33" s="2">
        <v>2030</v>
      </c>
      <c r="O33" s="2">
        <v>2031</v>
      </c>
      <c r="P33" s="2">
        <v>2032</v>
      </c>
      <c r="Q33" s="2">
        <v>2033</v>
      </c>
      <c r="R33" s="2">
        <v>2034</v>
      </c>
      <c r="S33" s="2">
        <v>2035</v>
      </c>
      <c r="T33" s="2">
        <v>2036</v>
      </c>
      <c r="U33" s="2">
        <v>2037</v>
      </c>
      <c r="V33" s="2">
        <v>2038</v>
      </c>
      <c r="W33" s="2">
        <v>2039</v>
      </c>
      <c r="X33" s="2">
        <v>2040</v>
      </c>
      <c r="Y33" s="2">
        <v>2041</v>
      </c>
      <c r="Z33" s="2">
        <v>2042</v>
      </c>
      <c r="AA33" s="2">
        <v>2043</v>
      </c>
      <c r="AB33" s="2">
        <v>2044</v>
      </c>
      <c r="AC33" s="2">
        <v>2045</v>
      </c>
      <c r="AD33" s="2">
        <v>2046</v>
      </c>
      <c r="AE33" s="2">
        <v>2047</v>
      </c>
      <c r="AF33" s="2">
        <v>2048</v>
      </c>
      <c r="AG33" s="2">
        <v>2049</v>
      </c>
      <c r="AH33" s="2">
        <v>2050</v>
      </c>
      <c r="AI33" s="2">
        <v>2051</v>
      </c>
      <c r="AJ33" s="2">
        <v>2052</v>
      </c>
      <c r="AK33" s="2">
        <v>2053</v>
      </c>
      <c r="AL33" s="2">
        <v>2054</v>
      </c>
      <c r="AM33" s="2">
        <v>2055</v>
      </c>
      <c r="AN33" s="2">
        <v>2056</v>
      </c>
      <c r="AO33" s="2">
        <v>2057</v>
      </c>
      <c r="AP33" s="2">
        <v>2058</v>
      </c>
      <c r="AQ33" s="2">
        <v>2059</v>
      </c>
      <c r="AR33" s="2">
        <v>2060</v>
      </c>
      <c r="AS33" s="2">
        <v>2061</v>
      </c>
      <c r="AT33" s="2">
        <v>2062</v>
      </c>
      <c r="AU33" s="2">
        <v>2063</v>
      </c>
      <c r="AV33" s="2">
        <v>2064</v>
      </c>
      <c r="AW33" s="2">
        <v>2065</v>
      </c>
      <c r="AX33" s="2">
        <v>2066</v>
      </c>
      <c r="AY33" s="2">
        <v>2067</v>
      </c>
      <c r="AZ33" s="2">
        <v>2068</v>
      </c>
      <c r="BA33" s="2">
        <v>2069</v>
      </c>
      <c r="BB33" s="2">
        <v>2070</v>
      </c>
      <c r="BC33" s="2">
        <v>2071</v>
      </c>
      <c r="BD33" s="2">
        <v>2072</v>
      </c>
      <c r="BE33" s="2">
        <v>2073</v>
      </c>
      <c r="BF33" s="2">
        <v>2074</v>
      </c>
      <c r="BG33" s="2">
        <v>2075</v>
      </c>
      <c r="BH33" s="2">
        <v>2076</v>
      </c>
      <c r="BI33" s="2">
        <v>2077</v>
      </c>
      <c r="BJ33" s="2">
        <v>2078</v>
      </c>
      <c r="BK33" s="2">
        <v>2079</v>
      </c>
      <c r="BL33" s="2">
        <v>2080</v>
      </c>
      <c r="BM33" s="2">
        <v>2081</v>
      </c>
      <c r="BN33" s="2">
        <v>2082</v>
      </c>
      <c r="BO33" s="2">
        <v>2083</v>
      </c>
      <c r="BP33" s="2">
        <v>2084</v>
      </c>
      <c r="BQ33" s="2">
        <v>2085</v>
      </c>
      <c r="BR33" s="2">
        <v>2086</v>
      </c>
      <c r="BS33" s="2">
        <v>2087</v>
      </c>
      <c r="BT33" s="2">
        <v>2088</v>
      </c>
      <c r="BU33" s="2">
        <v>2089</v>
      </c>
      <c r="BV33" s="2">
        <v>2090</v>
      </c>
      <c r="BW33" s="2">
        <v>2091</v>
      </c>
      <c r="BX33" s="2">
        <v>2092</v>
      </c>
      <c r="BY33" s="2">
        <v>2093</v>
      </c>
      <c r="BZ33" s="2">
        <v>2094</v>
      </c>
      <c r="CA33" s="2">
        <v>2095</v>
      </c>
      <c r="CB33" s="2">
        <v>2096</v>
      </c>
    </row>
    <row r="34" spans="1:80" x14ac:dyDescent="0.3">
      <c r="A34" s="18"/>
    </row>
    <row r="35" spans="1:80" x14ac:dyDescent="0.3">
      <c r="A35" s="18" t="s">
        <v>22</v>
      </c>
      <c r="B35" s="19">
        <f t="shared" ref="B35:B44" si="13">SUM(C35:CB35)</f>
        <v>5994561.5740435524</v>
      </c>
      <c r="C35" s="22">
        <v>3579.1961684250468</v>
      </c>
      <c r="D35" s="22">
        <v>27051.565873232812</v>
      </c>
      <c r="E35" s="22">
        <v>68777.135587930854</v>
      </c>
      <c r="F35" s="22">
        <v>112801.66005461583</v>
      </c>
      <c r="G35" s="22">
        <v>156702.69549595466</v>
      </c>
      <c r="H35" s="22">
        <v>196687.07267326536</v>
      </c>
      <c r="I35" s="22">
        <v>212141.59034573578</v>
      </c>
      <c r="J35" s="22">
        <v>204895.86437436918</v>
      </c>
      <c r="K35" s="22">
        <v>196111.71099963976</v>
      </c>
      <c r="L35" s="22">
        <v>187847.73335641006</v>
      </c>
      <c r="M35" s="22">
        <v>180059.60768242396</v>
      </c>
      <c r="N35" s="22">
        <v>174441.79289468509</v>
      </c>
      <c r="O35" s="22">
        <v>170257.06565507129</v>
      </c>
      <c r="P35" s="22">
        <v>166052.7884094714</v>
      </c>
      <c r="Q35" s="22">
        <v>161827.33442727325</v>
      </c>
      <c r="R35" s="22">
        <v>157577.5669481545</v>
      </c>
      <c r="S35" s="22">
        <v>153304.84601083954</v>
      </c>
      <c r="T35" s="22">
        <v>148979.4024347844</v>
      </c>
      <c r="U35" s="22">
        <v>144579.85919064609</v>
      </c>
      <c r="V35" s="22">
        <v>140116.7045236523</v>
      </c>
      <c r="W35" s="22">
        <v>135592.62870103051</v>
      </c>
      <c r="X35" s="22">
        <v>131083.05935991759</v>
      </c>
      <c r="Y35" s="22">
        <v>126783.88343450645</v>
      </c>
      <c r="Z35" s="22">
        <v>122822.33910423619</v>
      </c>
      <c r="AA35" s="22">
        <v>119208.86206341148</v>
      </c>
      <c r="AB35" s="22">
        <v>115953.39113103072</v>
      </c>
      <c r="AC35" s="22">
        <v>112982.07318779365</v>
      </c>
      <c r="AD35" s="22">
        <v>110124.21119372174</v>
      </c>
      <c r="AE35" s="22">
        <v>107277.1469129874</v>
      </c>
      <c r="AF35" s="22">
        <v>104430.12431049363</v>
      </c>
      <c r="AG35" s="22">
        <v>101583.10060521353</v>
      </c>
      <c r="AH35" s="22">
        <v>99205.54775562603</v>
      </c>
      <c r="AI35" s="22">
        <v>97201.3735223353</v>
      </c>
      <c r="AJ35" s="22">
        <v>95113.975264490291</v>
      </c>
      <c r="AK35" s="22">
        <v>93049.834421466774</v>
      </c>
      <c r="AL35" s="22">
        <v>90061.200664211065</v>
      </c>
      <c r="AM35" s="22">
        <v>86368.083335935866</v>
      </c>
      <c r="AN35" s="22">
        <v>82364.945841354231</v>
      </c>
      <c r="AO35" s="22">
        <v>78543.502374197036</v>
      </c>
      <c r="AP35" s="22">
        <v>74736.029469858506</v>
      </c>
      <c r="AQ35" s="22">
        <v>72272.234468413939</v>
      </c>
      <c r="AR35" s="22">
        <v>69877.398997757075</v>
      </c>
      <c r="AS35" s="22">
        <v>67520.436080940577</v>
      </c>
      <c r="AT35" s="22">
        <v>65162.567600570306</v>
      </c>
      <c r="AU35" s="22">
        <v>62804.723080977979</v>
      </c>
      <c r="AV35" s="22">
        <v>60446.877927394962</v>
      </c>
      <c r="AW35" s="22">
        <v>58089.032790587022</v>
      </c>
      <c r="AX35" s="22">
        <v>55731.187653335204</v>
      </c>
      <c r="AY35" s="22">
        <v>53373.342516095108</v>
      </c>
      <c r="AZ35" s="22">
        <v>51015.497378854707</v>
      </c>
      <c r="BA35" s="22">
        <v>48657.652241614305</v>
      </c>
      <c r="BB35" s="22">
        <v>46299.807104373918</v>
      </c>
      <c r="BC35" s="22">
        <v>43941.961967133509</v>
      </c>
      <c r="BD35" s="22">
        <v>41584.116829893108</v>
      </c>
      <c r="BE35" s="22">
        <v>39226.271692652714</v>
      </c>
      <c r="BF35" s="22">
        <v>36868.426555412312</v>
      </c>
      <c r="BG35" s="22">
        <v>29743.01406636701</v>
      </c>
      <c r="BH35" s="22">
        <v>21764.249296300335</v>
      </c>
      <c r="BI35" s="22">
        <v>14365.650115949549</v>
      </c>
      <c r="BJ35" s="22">
        <v>7276.5783253366435</v>
      </c>
      <c r="BK35" s="22">
        <v>247.80785552119113</v>
      </c>
      <c r="BL35" s="22">
        <v>14.133304689306778</v>
      </c>
      <c r="BM35" s="22">
        <v>0.10309038788018464</v>
      </c>
      <c r="BN35" s="22">
        <v>-2.7277221565062209E-3</v>
      </c>
      <c r="BO35" s="22">
        <v>7.2174358204633222E-5</v>
      </c>
      <c r="BP35" s="22">
        <v>-1.9095626891693295E-6</v>
      </c>
      <c r="BQ35" s="22">
        <v>5.0662378493933964E-8</v>
      </c>
      <c r="BR35" s="22">
        <v>-1.204238034146131E-9</v>
      </c>
      <c r="BS35" s="22">
        <v>1.6812779998624263E-10</v>
      </c>
      <c r="BT35" s="22">
        <v>1.3181565724845309E-10</v>
      </c>
      <c r="BU35" s="22">
        <v>1.3277645915521526E-10</v>
      </c>
      <c r="BV35" s="22">
        <v>1.327510367968955E-10</v>
      </c>
      <c r="BW35" s="22">
        <v>1.3275170946032172E-10</v>
      </c>
      <c r="BX35" s="22">
        <v>1.3275169166196965E-10</v>
      </c>
      <c r="BY35" s="22">
        <v>1.3275169213290549E-10</v>
      </c>
      <c r="BZ35" s="22">
        <v>1.3275169212044474E-10</v>
      </c>
      <c r="CA35" s="22">
        <v>1.3275169212077447E-10</v>
      </c>
      <c r="CB35" s="22">
        <v>1.3275169212076579E-10</v>
      </c>
    </row>
    <row r="36" spans="1:80" x14ac:dyDescent="0.3">
      <c r="A36" s="18" t="s">
        <v>23</v>
      </c>
      <c r="B36" s="20">
        <f t="shared" si="13"/>
        <v>1045447.1467110323</v>
      </c>
      <c r="C36" s="22">
        <v>95971.879799459071</v>
      </c>
      <c r="D36" s="22">
        <v>196128.31515958908</v>
      </c>
      <c r="E36" s="22">
        <v>201850.79840154064</v>
      </c>
      <c r="F36" s="22">
        <v>207754.27033776857</v>
      </c>
      <c r="G36" s="22">
        <v>213748.19065759712</v>
      </c>
      <c r="H36" s="22">
        <v>116020.64698803904</v>
      </c>
      <c r="I36" s="22">
        <v>13973.045367038738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</row>
    <row r="37" spans="1:80" x14ac:dyDescent="0.3">
      <c r="A37" s="18" t="s">
        <v>24</v>
      </c>
      <c r="B37" s="20">
        <f t="shared" si="13"/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</row>
    <row r="38" spans="1:80" x14ac:dyDescent="0.3">
      <c r="A38" s="18" t="s">
        <v>25</v>
      </c>
      <c r="B38" s="20">
        <f t="shared" si="13"/>
        <v>46155651.025578201</v>
      </c>
      <c r="C38" s="22">
        <v>0</v>
      </c>
      <c r="D38" s="22">
        <v>124019.16664285073</v>
      </c>
      <c r="E38" s="22">
        <v>374235.74335536396</v>
      </c>
      <c r="F38" s="22">
        <v>627758.49345608486</v>
      </c>
      <c r="G38" s="22">
        <v>883368.32504931989</v>
      </c>
      <c r="H38" s="22">
        <v>1141308.0817380399</v>
      </c>
      <c r="I38" s="22">
        <v>1226988.1106587774</v>
      </c>
      <c r="J38" s="22">
        <v>1140026.969927887</v>
      </c>
      <c r="K38" s="22">
        <v>1055535.0569848642</v>
      </c>
      <c r="L38" s="22">
        <v>974174.64658050472</v>
      </c>
      <c r="M38" s="22">
        <v>896124.61602918606</v>
      </c>
      <c r="N38" s="22">
        <v>857928.98746428883</v>
      </c>
      <c r="O38" s="22">
        <v>857928.98746428883</v>
      </c>
      <c r="P38" s="22">
        <v>857928.98746428883</v>
      </c>
      <c r="Q38" s="22">
        <v>857928.98746428883</v>
      </c>
      <c r="R38" s="22">
        <v>857928.98746428883</v>
      </c>
      <c r="S38" s="22">
        <v>857928.98746428883</v>
      </c>
      <c r="T38" s="22">
        <v>857928.98746428883</v>
      </c>
      <c r="U38" s="22">
        <v>857928.98746428883</v>
      </c>
      <c r="V38" s="22">
        <v>857928.98746428883</v>
      </c>
      <c r="W38" s="22">
        <v>857928.98746428883</v>
      </c>
      <c r="X38" s="22">
        <v>857928.98746428883</v>
      </c>
      <c r="Y38" s="22">
        <v>857928.98746428883</v>
      </c>
      <c r="Z38" s="22">
        <v>857928.98746428883</v>
      </c>
      <c r="AA38" s="22">
        <v>857928.98746428883</v>
      </c>
      <c r="AB38" s="22">
        <v>857928.98746428883</v>
      </c>
      <c r="AC38" s="22">
        <v>857928.98746428883</v>
      </c>
      <c r="AD38" s="22">
        <v>857928.98746428883</v>
      </c>
      <c r="AE38" s="22">
        <v>857928.98746428883</v>
      </c>
      <c r="AF38" s="22">
        <v>857928.98746428883</v>
      </c>
      <c r="AG38" s="22">
        <v>857928.98746428883</v>
      </c>
      <c r="AH38" s="22">
        <v>857928.98746428883</v>
      </c>
      <c r="AI38" s="22">
        <v>857928.98746428883</v>
      </c>
      <c r="AJ38" s="22">
        <v>857928.98746428883</v>
      </c>
      <c r="AK38" s="22">
        <v>857928.98746428883</v>
      </c>
      <c r="AL38" s="22">
        <v>844175.75691886316</v>
      </c>
      <c r="AM38" s="22">
        <v>816125.03981152165</v>
      </c>
      <c r="AN38" s="22">
        <v>787081.98732742877</v>
      </c>
      <c r="AO38" s="22">
        <v>757142.27236175188</v>
      </c>
      <c r="AP38" s="22">
        <v>726233.43439224386</v>
      </c>
      <c r="AQ38" s="22">
        <v>710518.74546623591</v>
      </c>
      <c r="AR38" s="22">
        <v>710518.74546623591</v>
      </c>
      <c r="AS38" s="22">
        <v>710518.74546623591</v>
      </c>
      <c r="AT38" s="22">
        <v>710518.74546623591</v>
      </c>
      <c r="AU38" s="22">
        <v>710518.74546623591</v>
      </c>
      <c r="AV38" s="22">
        <v>710518.74546623591</v>
      </c>
      <c r="AW38" s="22">
        <v>710518.74546623591</v>
      </c>
      <c r="AX38" s="22">
        <v>710518.74546623591</v>
      </c>
      <c r="AY38" s="22">
        <v>710518.74546623591</v>
      </c>
      <c r="AZ38" s="22">
        <v>710518.74546623591</v>
      </c>
      <c r="BA38" s="22">
        <v>710518.74546623591</v>
      </c>
      <c r="BB38" s="22">
        <v>710518.74546623591</v>
      </c>
      <c r="BC38" s="22">
        <v>710518.74546623591</v>
      </c>
      <c r="BD38" s="22">
        <v>710518.74546623591</v>
      </c>
      <c r="BE38" s="22">
        <v>710518.74546623591</v>
      </c>
      <c r="BF38" s="22">
        <v>710518.74546623591</v>
      </c>
      <c r="BG38" s="22">
        <v>644228.04557461699</v>
      </c>
      <c r="BH38" s="22">
        <v>509023.32670033601</v>
      </c>
      <c r="BI38" s="22">
        <v>369035.5420267306</v>
      </c>
      <c r="BJ38" s="22">
        <v>224725.8358035321</v>
      </c>
      <c r="BK38" s="22">
        <v>75744.947635638557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</row>
    <row r="39" spans="1:80" x14ac:dyDescent="0.3">
      <c r="A39" s="18" t="s">
        <v>26</v>
      </c>
      <c r="B39" s="20">
        <f t="shared" si="13"/>
        <v>53817665.317624412</v>
      </c>
      <c r="C39" s="22">
        <v>0</v>
      </c>
      <c r="D39" s="22">
        <v>227658.81539553241</v>
      </c>
      <c r="E39" s="22">
        <v>678296.01655019308</v>
      </c>
      <c r="F39" s="22">
        <v>1126630.4419637392</v>
      </c>
      <c r="G39" s="22">
        <v>1571162.7076717829</v>
      </c>
      <c r="H39" s="22">
        <v>2013185.0329184495</v>
      </c>
      <c r="I39" s="22">
        <v>2189574.8580793184</v>
      </c>
      <c r="J39" s="22">
        <v>2109673.2954563689</v>
      </c>
      <c r="K39" s="22">
        <v>2035640.2997417815</v>
      </c>
      <c r="L39" s="22">
        <v>1967056.5994606458</v>
      </c>
      <c r="M39" s="22">
        <v>1903346.2312314729</v>
      </c>
      <c r="N39" s="22">
        <v>1843548.6862065988</v>
      </c>
      <c r="O39" s="22">
        <v>1784810.3220804918</v>
      </c>
      <c r="P39" s="22">
        <v>1726327.5308356041</v>
      </c>
      <c r="Q39" s="22">
        <v>1667876.474077499</v>
      </c>
      <c r="R39" s="22">
        <v>1609425.4173193939</v>
      </c>
      <c r="S39" s="22">
        <v>1550974.3605612889</v>
      </c>
      <c r="T39" s="22">
        <v>1492523.3038031841</v>
      </c>
      <c r="U39" s="22">
        <v>1434072.247045079</v>
      </c>
      <c r="V39" s="22">
        <v>1375621.1902869737</v>
      </c>
      <c r="W39" s="22">
        <v>1317170.1335288687</v>
      </c>
      <c r="X39" s="22">
        <v>1259767.2177556565</v>
      </c>
      <c r="Y39" s="22">
        <v>1205542.0323001666</v>
      </c>
      <c r="Z39" s="22">
        <v>1155639.3804326316</v>
      </c>
      <c r="AA39" s="22">
        <v>1110182.9297954477</v>
      </c>
      <c r="AB39" s="22">
        <v>1069295.6732124828</v>
      </c>
      <c r="AC39" s="22">
        <v>1031898.5297194738</v>
      </c>
      <c r="AD39" s="22">
        <v>995675.56223742606</v>
      </c>
      <c r="AE39" s="22">
        <v>959452.59475537809</v>
      </c>
      <c r="AF39" s="22">
        <v>923229.62727333023</v>
      </c>
      <c r="AG39" s="22">
        <v>887006.65979128203</v>
      </c>
      <c r="AH39" s="22">
        <v>850783.69230923394</v>
      </c>
      <c r="AI39" s="22">
        <v>814560.72482718586</v>
      </c>
      <c r="AJ39" s="22">
        <v>778337.75734513765</v>
      </c>
      <c r="AK39" s="22">
        <v>742114.78986308957</v>
      </c>
      <c r="AL39" s="22">
        <v>706027.89680473064</v>
      </c>
      <c r="AM39" s="22">
        <v>670949.56962637929</v>
      </c>
      <c r="AN39" s="22">
        <v>637074.7160016764</v>
      </c>
      <c r="AO39" s="22">
        <v>604444.21475133428</v>
      </c>
      <c r="AP39" s="22">
        <v>573095.95732957858</v>
      </c>
      <c r="AQ39" s="22">
        <v>542915.46968999435</v>
      </c>
      <c r="AR39" s="22">
        <v>512916.36977791745</v>
      </c>
      <c r="AS39" s="22">
        <v>482917.26986584056</v>
      </c>
      <c r="AT39" s="22">
        <v>452918.1699537636</v>
      </c>
      <c r="AU39" s="22">
        <v>422919.07004168682</v>
      </c>
      <c r="AV39" s="22">
        <v>392919.97012961004</v>
      </c>
      <c r="AW39" s="22">
        <v>362920.87021753326</v>
      </c>
      <c r="AX39" s="22">
        <v>332921.77030545613</v>
      </c>
      <c r="AY39" s="22">
        <v>302922.67039337871</v>
      </c>
      <c r="AZ39" s="22">
        <v>272923.5704813014</v>
      </c>
      <c r="BA39" s="22">
        <v>242924.47056922407</v>
      </c>
      <c r="BB39" s="22">
        <v>212925.37065714668</v>
      </c>
      <c r="BC39" s="22">
        <v>182926.27074506923</v>
      </c>
      <c r="BD39" s="22">
        <v>152927.1708329918</v>
      </c>
      <c r="BE39" s="22">
        <v>122928.07092091438</v>
      </c>
      <c r="BF39" s="22">
        <v>92928.971008836961</v>
      </c>
      <c r="BG39" s="22">
        <v>63559.131652122211</v>
      </c>
      <c r="BH39" s="22">
        <v>39013.538202756863</v>
      </c>
      <c r="BI39" s="22">
        <v>20260.668402007661</v>
      </c>
      <c r="BJ39" s="22">
        <v>7502.8468579620467</v>
      </c>
      <c r="BK39" s="22">
        <v>920.1165730312465</v>
      </c>
      <c r="BL39" s="22">
        <v>1.6890130791580309E-9</v>
      </c>
      <c r="BM39" s="22">
        <v>1.6890130791580309E-9</v>
      </c>
      <c r="BN39" s="22">
        <v>1.6890130791580309E-9</v>
      </c>
      <c r="BO39" s="22">
        <v>1.6890130791580309E-9</v>
      </c>
      <c r="BP39" s="22">
        <v>1.6890130791580309E-9</v>
      </c>
      <c r="BQ39" s="22">
        <v>1.6890130791580309E-9</v>
      </c>
      <c r="BR39" s="22">
        <v>1.6890130791580309E-9</v>
      </c>
      <c r="BS39" s="22">
        <v>1.6890130791580309E-9</v>
      </c>
      <c r="BT39" s="22">
        <v>1.6890130791580309E-9</v>
      </c>
      <c r="BU39" s="22">
        <v>1.6890130791580309E-9</v>
      </c>
      <c r="BV39" s="22">
        <v>1.6890130791580309E-9</v>
      </c>
      <c r="BW39" s="22">
        <v>1.6890130791580309E-9</v>
      </c>
      <c r="BX39" s="22">
        <v>1.6890130791580309E-9</v>
      </c>
      <c r="BY39" s="22">
        <v>1.6890130791580309E-9</v>
      </c>
      <c r="BZ39" s="22">
        <v>1.6890130791580309E-9</v>
      </c>
      <c r="CA39" s="22">
        <v>1.6890130791580309E-9</v>
      </c>
      <c r="CB39" s="22">
        <v>1.6890130791580309E-9</v>
      </c>
    </row>
    <row r="40" spans="1:80" x14ac:dyDescent="0.3">
      <c r="A40" s="18" t="s">
        <v>27</v>
      </c>
      <c r="B40" s="20">
        <f t="shared" si="13"/>
        <v>1735579.12001879</v>
      </c>
      <c r="C40" s="22">
        <v>0</v>
      </c>
      <c r="D40" s="22">
        <v>7341.8251081081862</v>
      </c>
      <c r="E40" s="22">
        <v>21874.534998286301</v>
      </c>
      <c r="F40" s="22">
        <v>36332.982107446755</v>
      </c>
      <c r="G40" s="22">
        <v>50668.812433495194</v>
      </c>
      <c r="H40" s="22">
        <v>64923.699072530319</v>
      </c>
      <c r="I40" s="22">
        <v>70612.137909967438</v>
      </c>
      <c r="J40" s="22">
        <v>68035.372772966046</v>
      </c>
      <c r="K40" s="22">
        <v>65647.864492992419</v>
      </c>
      <c r="L40" s="22">
        <v>63436.091881173357</v>
      </c>
      <c r="M40" s="22">
        <v>61381.480552817397</v>
      </c>
      <c r="N40" s="22">
        <v>59453.054821953017</v>
      </c>
      <c r="O40" s="22">
        <v>57558.786876294907</v>
      </c>
      <c r="P40" s="22">
        <v>55672.760963316381</v>
      </c>
      <c r="Q40" s="22">
        <v>53787.758463604121</v>
      </c>
      <c r="R40" s="22">
        <v>51902.755963891846</v>
      </c>
      <c r="S40" s="22">
        <v>50017.753464179565</v>
      </c>
      <c r="T40" s="22">
        <v>48132.750964467305</v>
      </c>
      <c r="U40" s="22">
        <v>46247.748464755045</v>
      </c>
      <c r="V40" s="22">
        <v>44362.745965042777</v>
      </c>
      <c r="W40" s="22">
        <v>42477.743465330503</v>
      </c>
      <c r="X40" s="22">
        <v>40626.542721927806</v>
      </c>
      <c r="Y40" s="22">
        <v>38877.821384793271</v>
      </c>
      <c r="Z40" s="22">
        <v>37268.498496041037</v>
      </c>
      <c r="AA40" s="22">
        <v>35802.56224387468</v>
      </c>
      <c r="AB40" s="22">
        <v>34483.979054109208</v>
      </c>
      <c r="AC40" s="22">
        <v>33277.949379433645</v>
      </c>
      <c r="AD40" s="22">
        <v>32109.785995609302</v>
      </c>
      <c r="AE40" s="22">
        <v>30941.622611784962</v>
      </c>
      <c r="AF40" s="22">
        <v>29773.459227960626</v>
      </c>
      <c r="AG40" s="22">
        <v>28605.295844136279</v>
      </c>
      <c r="AH40" s="22">
        <v>27437.132460311928</v>
      </c>
      <c r="AI40" s="22">
        <v>26268.969076487581</v>
      </c>
      <c r="AJ40" s="22">
        <v>25100.805692663238</v>
      </c>
      <c r="AK40" s="22">
        <v>23932.642308838887</v>
      </c>
      <c r="AL40" s="22">
        <v>22768.867222558292</v>
      </c>
      <c r="AM40" s="22">
        <v>21637.61762530019</v>
      </c>
      <c r="AN40" s="22">
        <v>20545.179142550292</v>
      </c>
      <c r="AO40" s="22">
        <v>19492.870085447914</v>
      </c>
      <c r="AP40" s="22">
        <v>18481.912424816062</v>
      </c>
      <c r="AQ40" s="22">
        <v>17508.614458988221</v>
      </c>
      <c r="AR40" s="22">
        <v>16541.166110579332</v>
      </c>
      <c r="AS40" s="22">
        <v>15573.717762170441</v>
      </c>
      <c r="AT40" s="22">
        <v>14606.269413761553</v>
      </c>
      <c r="AU40" s="22">
        <v>13638.821065352666</v>
      </c>
      <c r="AV40" s="22">
        <v>12671.372716943779</v>
      </c>
      <c r="AW40" s="22">
        <v>11703.92436853489</v>
      </c>
      <c r="AX40" s="22">
        <v>10736.476020125992</v>
      </c>
      <c r="AY40" s="22">
        <v>9769.0276717170891</v>
      </c>
      <c r="AZ40" s="22">
        <v>8801.5793233081822</v>
      </c>
      <c r="BA40" s="22">
        <v>7834.1309748992808</v>
      </c>
      <c r="BB40" s="22">
        <v>6866.682626490373</v>
      </c>
      <c r="BC40" s="22">
        <v>5899.234278081467</v>
      </c>
      <c r="BD40" s="22">
        <v>4931.7859296725592</v>
      </c>
      <c r="BE40" s="22">
        <v>3964.3375812636505</v>
      </c>
      <c r="BF40" s="22">
        <v>2996.889232854744</v>
      </c>
      <c r="BG40" s="22">
        <v>2049.734062800811</v>
      </c>
      <c r="BH40" s="22">
        <v>1258.1571850643973</v>
      </c>
      <c r="BI40" s="22">
        <v>653.39127642598248</v>
      </c>
      <c r="BJ40" s="22">
        <v>241.96115291372703</v>
      </c>
      <c r="BK40" s="22">
        <v>29.673065576356475</v>
      </c>
      <c r="BL40" s="22">
        <v>5.4469398037326734E-11</v>
      </c>
      <c r="BM40" s="22">
        <v>5.4469398037326734E-11</v>
      </c>
      <c r="BN40" s="22">
        <v>5.4469398037326734E-11</v>
      </c>
      <c r="BO40" s="22">
        <v>5.4469398037326734E-11</v>
      </c>
      <c r="BP40" s="22">
        <v>5.4469398037326734E-11</v>
      </c>
      <c r="BQ40" s="22">
        <v>5.4469398037326734E-11</v>
      </c>
      <c r="BR40" s="22">
        <v>5.4469398037326734E-11</v>
      </c>
      <c r="BS40" s="22">
        <v>5.4469398037326734E-11</v>
      </c>
      <c r="BT40" s="22">
        <v>5.4469398037326734E-11</v>
      </c>
      <c r="BU40" s="22">
        <v>5.4469398037326734E-11</v>
      </c>
      <c r="BV40" s="22">
        <v>5.4469398037326734E-11</v>
      </c>
      <c r="BW40" s="22">
        <v>5.4469398037326734E-11</v>
      </c>
      <c r="BX40" s="22">
        <v>5.4469398037326734E-11</v>
      </c>
      <c r="BY40" s="22">
        <v>5.4469398037326734E-11</v>
      </c>
      <c r="BZ40" s="22">
        <v>5.4469398037326734E-11</v>
      </c>
      <c r="CA40" s="22">
        <v>5.4469398037326734E-11</v>
      </c>
      <c r="CB40" s="22">
        <v>5.4469398037326734E-11</v>
      </c>
    </row>
    <row r="41" spans="1:80" x14ac:dyDescent="0.3">
      <c r="A41" s="18" t="s">
        <v>28</v>
      </c>
      <c r="B41" s="20">
        <f t="shared" si="13"/>
        <v>21074273.269810148</v>
      </c>
      <c r="C41" s="22">
        <v>0</v>
      </c>
      <c r="D41" s="22">
        <v>89148.127470990963</v>
      </c>
      <c r="E41" s="22">
        <v>265611.58917314059</v>
      </c>
      <c r="F41" s="22">
        <v>441173.31489397399</v>
      </c>
      <c r="G41" s="22">
        <v>615246.16605705174</v>
      </c>
      <c r="H41" s="22">
        <v>788336.15832311427</v>
      </c>
      <c r="I41" s="22">
        <v>857408.03937769483</v>
      </c>
      <c r="J41" s="22">
        <v>826119.6630525064</v>
      </c>
      <c r="K41" s="22">
        <v>797129.33852869319</v>
      </c>
      <c r="L41" s="22">
        <v>770272.88474071957</v>
      </c>
      <c r="M41" s="22">
        <v>745324.7621817477</v>
      </c>
      <c r="N41" s="22">
        <v>721908.84851695935</v>
      </c>
      <c r="O41" s="22">
        <v>698907.69583392376</v>
      </c>
      <c r="P41" s="22">
        <v>676006.62205076916</v>
      </c>
      <c r="Q41" s="22">
        <v>653117.97506544401</v>
      </c>
      <c r="R41" s="22">
        <v>630229.32808011863</v>
      </c>
      <c r="S41" s="22">
        <v>607340.68109479349</v>
      </c>
      <c r="T41" s="22">
        <v>584452.03410946811</v>
      </c>
      <c r="U41" s="22">
        <v>561563.38712414284</v>
      </c>
      <c r="V41" s="22">
        <v>538674.74013881758</v>
      </c>
      <c r="W41" s="22">
        <v>515786.09315349214</v>
      </c>
      <c r="X41" s="22">
        <v>493307.8840682609</v>
      </c>
      <c r="Y41" s="22">
        <v>472074.03139831056</v>
      </c>
      <c r="Z41" s="22">
        <v>452532.82469345129</v>
      </c>
      <c r="AA41" s="22">
        <v>434732.69053768861</v>
      </c>
      <c r="AB41" s="22">
        <v>418721.79126517673</v>
      </c>
      <c r="AC41" s="22">
        <v>404077.57329639996</v>
      </c>
      <c r="AD41" s="22">
        <v>389893.14684729994</v>
      </c>
      <c r="AE41" s="22">
        <v>375708.72039819992</v>
      </c>
      <c r="AF41" s="22">
        <v>361524.29394909984</v>
      </c>
      <c r="AG41" s="22">
        <v>347339.86749999976</v>
      </c>
      <c r="AH41" s="22">
        <v>333155.44105089968</v>
      </c>
      <c r="AI41" s="22">
        <v>318971.01460179954</v>
      </c>
      <c r="AJ41" s="22">
        <v>304786.58815269941</v>
      </c>
      <c r="AK41" s="22">
        <v>290602.16170359938</v>
      </c>
      <c r="AL41" s="22">
        <v>276471.02016704483</v>
      </c>
      <c r="AM41" s="22">
        <v>262734.819452253</v>
      </c>
      <c r="AN41" s="22">
        <v>249469.88278046425</v>
      </c>
      <c r="AO41" s="22">
        <v>236692.21774757782</v>
      </c>
      <c r="AP41" s="22">
        <v>224416.66213699133</v>
      </c>
      <c r="AQ41" s="22">
        <v>212598.3894531253</v>
      </c>
      <c r="AR41" s="22">
        <v>200851.14576159327</v>
      </c>
      <c r="AS41" s="22">
        <v>189103.90207006122</v>
      </c>
      <c r="AT41" s="22">
        <v>177356.65837852916</v>
      </c>
      <c r="AU41" s="22">
        <v>165609.41468699713</v>
      </c>
      <c r="AV41" s="22">
        <v>153862.17099546513</v>
      </c>
      <c r="AW41" s="22">
        <v>142114.92730393316</v>
      </c>
      <c r="AX41" s="22">
        <v>130367.68361240104</v>
      </c>
      <c r="AY41" s="22">
        <v>118620.4399208688</v>
      </c>
      <c r="AZ41" s="22">
        <v>106873.19622933658</v>
      </c>
      <c r="BA41" s="22">
        <v>95125.952537804347</v>
      </c>
      <c r="BB41" s="22">
        <v>83378.708846272129</v>
      </c>
      <c r="BC41" s="22">
        <v>71631.465154739883</v>
      </c>
      <c r="BD41" s="22">
        <v>59884.221463207628</v>
      </c>
      <c r="BE41" s="22">
        <v>48136.977771675382</v>
      </c>
      <c r="BF41" s="22">
        <v>36389.734080143135</v>
      </c>
      <c r="BG41" s="22">
        <v>24888.900351275748</v>
      </c>
      <c r="BH41" s="22">
        <v>15277.17637795456</v>
      </c>
      <c r="BI41" s="22">
        <v>7933.8050064592517</v>
      </c>
      <c r="BJ41" s="22">
        <v>2938.013829716389</v>
      </c>
      <c r="BK41" s="22">
        <v>360.30526381439932</v>
      </c>
      <c r="BL41" s="22">
        <v>6.6139478508375767E-10</v>
      </c>
      <c r="BM41" s="22">
        <v>6.6139478508375767E-10</v>
      </c>
      <c r="BN41" s="22">
        <v>6.6139478508375767E-10</v>
      </c>
      <c r="BO41" s="22">
        <v>6.6139478508375767E-10</v>
      </c>
      <c r="BP41" s="22">
        <v>6.6139478508375767E-10</v>
      </c>
      <c r="BQ41" s="22">
        <v>6.6139478508375767E-10</v>
      </c>
      <c r="BR41" s="22">
        <v>6.6139478508375767E-10</v>
      </c>
      <c r="BS41" s="22">
        <v>6.6139478508375767E-10</v>
      </c>
      <c r="BT41" s="22">
        <v>6.6139478508375767E-10</v>
      </c>
      <c r="BU41" s="22">
        <v>6.6139478508375767E-10</v>
      </c>
      <c r="BV41" s="22">
        <v>6.6139478508375767E-10</v>
      </c>
      <c r="BW41" s="22">
        <v>6.6139478508375767E-10</v>
      </c>
      <c r="BX41" s="22">
        <v>6.6139478508375767E-10</v>
      </c>
      <c r="BY41" s="22">
        <v>6.6139478508375767E-10</v>
      </c>
      <c r="BZ41" s="22">
        <v>6.6139478508375767E-10</v>
      </c>
      <c r="CA41" s="22">
        <v>6.6139478508375767E-10</v>
      </c>
      <c r="CB41" s="22">
        <v>6.6139478508375767E-10</v>
      </c>
    </row>
    <row r="42" spans="1:80" x14ac:dyDescent="0.3">
      <c r="A42" s="18" t="s">
        <v>29</v>
      </c>
      <c r="B42" s="20">
        <f t="shared" si="13"/>
        <v>14767318.141652003</v>
      </c>
      <c r="C42" s="22">
        <v>0</v>
      </c>
      <c r="D42" s="22">
        <v>67016.486237410485</v>
      </c>
      <c r="E42" s="22">
        <v>196244.95390124593</v>
      </c>
      <c r="F42" s="22">
        <v>321658.06811691407</v>
      </c>
      <c r="G42" s="22">
        <v>446045.01686519716</v>
      </c>
      <c r="H42" s="22">
        <v>569844.27375750872</v>
      </c>
      <c r="I42" s="22">
        <v>610949.71113791992</v>
      </c>
      <c r="J42" s="22">
        <v>583601.76121102553</v>
      </c>
      <c r="K42" s="22">
        <v>562852.89027711155</v>
      </c>
      <c r="L42" s="22">
        <v>543517.07489504595</v>
      </c>
      <c r="M42" s="22">
        <v>525274.00102618278</v>
      </c>
      <c r="N42" s="22">
        <v>513159.6445515778</v>
      </c>
      <c r="O42" s="22">
        <v>497405.28633663163</v>
      </c>
      <c r="P42" s="22">
        <v>481146.15484127222</v>
      </c>
      <c r="Q42" s="22">
        <v>464917.26733998029</v>
      </c>
      <c r="R42" s="22">
        <v>448699.83867165376</v>
      </c>
      <c r="S42" s="22">
        <v>432494.35758547904</v>
      </c>
      <c r="T42" s="22">
        <v>416123.75822070683</v>
      </c>
      <c r="U42" s="22">
        <v>399598.11210855667</v>
      </c>
      <c r="V42" s="22">
        <v>383098.96443673578</v>
      </c>
      <c r="W42" s="22">
        <v>366620.53006240301</v>
      </c>
      <c r="X42" s="22">
        <v>350484.9789835221</v>
      </c>
      <c r="Y42" s="22">
        <v>335514.34607201815</v>
      </c>
      <c r="Z42" s="22">
        <v>321973.15413394396</v>
      </c>
      <c r="AA42" s="22">
        <v>309649.81567862834</v>
      </c>
      <c r="AB42" s="22">
        <v>298584.55241327058</v>
      </c>
      <c r="AC42" s="22">
        <v>288439.53871826676</v>
      </c>
      <c r="AD42" s="22">
        <v>278537.6342984917</v>
      </c>
      <c r="AE42" s="22">
        <v>268597.22726486786</v>
      </c>
      <c r="AF42" s="22">
        <v>258657.83899196755</v>
      </c>
      <c r="AG42" s="22">
        <v>248718.42376314616</v>
      </c>
      <c r="AH42" s="22">
        <v>241422.55240037845</v>
      </c>
      <c r="AI42" s="22">
        <v>234140.73948408975</v>
      </c>
      <c r="AJ42" s="22">
        <v>224290.79515199081</v>
      </c>
      <c r="AK42" s="22">
        <v>214501.12953138209</v>
      </c>
      <c r="AL42" s="22">
        <v>197345.24414305319</v>
      </c>
      <c r="AM42" s="22">
        <v>183679.97826693821</v>
      </c>
      <c r="AN42" s="22">
        <v>171083.0992957378</v>
      </c>
      <c r="AO42" s="22">
        <v>161756.01574914981</v>
      </c>
      <c r="AP42" s="22">
        <v>151886.78229570659</v>
      </c>
      <c r="AQ42" s="22">
        <v>154179.94069512046</v>
      </c>
      <c r="AR42" s="22">
        <v>145133.32597066578</v>
      </c>
      <c r="AS42" s="22">
        <v>136923.27640246513</v>
      </c>
      <c r="AT42" s="22">
        <v>128691.09172086552</v>
      </c>
      <c r="AU42" s="22">
        <v>120459.49272376584</v>
      </c>
      <c r="AV42" s="22">
        <v>112227.87822973479</v>
      </c>
      <c r="AW42" s="22">
        <v>103996.26414574514</v>
      </c>
      <c r="AX42" s="22">
        <v>95764.650050905853</v>
      </c>
      <c r="AY42" s="22">
        <v>87533.035956353648</v>
      </c>
      <c r="AZ42" s="22">
        <v>79301.421861793802</v>
      </c>
      <c r="BA42" s="22">
        <v>71069.807767234161</v>
      </c>
      <c r="BB42" s="22">
        <v>62838.193672674526</v>
      </c>
      <c r="BC42" s="22">
        <v>54606.57957811487</v>
      </c>
      <c r="BD42" s="22">
        <v>46374.965483555206</v>
      </c>
      <c r="BE42" s="22">
        <v>38143.351388995543</v>
      </c>
      <c r="BF42" s="22">
        <v>29911.737294435887</v>
      </c>
      <c r="BG42" s="22">
        <v>-29439.236123112274</v>
      </c>
      <c r="BH42" s="22">
        <v>-47777.502140512916</v>
      </c>
      <c r="BI42" s="22">
        <v>-56269.980759533792</v>
      </c>
      <c r="BJ42" s="22">
        <v>-62693.924188689933</v>
      </c>
      <c r="BK42" s="22">
        <v>-73095.445694484224</v>
      </c>
      <c r="BL42" s="22">
        <v>-95.235531479952414</v>
      </c>
      <c r="BM42" s="22">
        <v>2.5198865546288514</v>
      </c>
      <c r="BN42" s="22">
        <v>-6.6674990972583836E-2</v>
      </c>
      <c r="BO42" s="22">
        <v>1.7641888058442877E-3</v>
      </c>
      <c r="BP42" s="22">
        <v>-4.6679115202938658E-5</v>
      </c>
      <c r="BQ42" s="22">
        <v>1.2355827536186653E-6</v>
      </c>
      <c r="BR42" s="22">
        <v>-3.2217207706203721E-8</v>
      </c>
      <c r="BS42" s="22">
        <v>1.328172114256461E-9</v>
      </c>
      <c r="BT42" s="22">
        <v>4.4057742926926102E-10</v>
      </c>
      <c r="BU42" s="22">
        <v>4.640627595601711E-10</v>
      </c>
      <c r="BV42" s="22">
        <v>4.6344134896792393E-10</v>
      </c>
      <c r="BW42" s="22">
        <v>4.6345779119459801E-10</v>
      </c>
      <c r="BX42" s="22">
        <v>4.6345735614115451E-10</v>
      </c>
      <c r="BY42" s="22">
        <v>4.6345736765246027E-10</v>
      </c>
      <c r="BZ42" s="22">
        <v>4.6345736734787666E-10</v>
      </c>
      <c r="CA42" s="22">
        <v>4.6345736735593577E-10</v>
      </c>
      <c r="CB42" s="22">
        <v>4.6345736735572257E-10</v>
      </c>
    </row>
    <row r="43" spans="1:80" x14ac:dyDescent="0.3">
      <c r="A43" s="18" t="s">
        <v>30</v>
      </c>
      <c r="B43" s="20">
        <f t="shared" si="13"/>
        <v>6936210.7828597901</v>
      </c>
      <c r="C43" s="22">
        <v>0</v>
      </c>
      <c r="D43" s="22">
        <v>14042.764551850356</v>
      </c>
      <c r="E43" s="22">
        <v>42356.569655570129</v>
      </c>
      <c r="F43" s="22">
        <v>72314.795802223991</v>
      </c>
      <c r="G43" s="22">
        <v>103870.47746017623</v>
      </c>
      <c r="H43" s="22">
        <v>137032.4272641741</v>
      </c>
      <c r="I43" s="22">
        <v>150657.24683860366</v>
      </c>
      <c r="J43" s="22">
        <v>147784.79444470481</v>
      </c>
      <c r="K43" s="22">
        <v>145478.85624475169</v>
      </c>
      <c r="L43" s="22">
        <v>143160.76144479326</v>
      </c>
      <c r="M43" s="22">
        <v>140720.9443087907</v>
      </c>
      <c r="N43" s="22">
        <v>143544.09206395849</v>
      </c>
      <c r="O43" s="22">
        <v>147733.47670133185</v>
      </c>
      <c r="P43" s="22">
        <v>151126.37429974272</v>
      </c>
      <c r="Q43" s="22">
        <v>153803.80198444449</v>
      </c>
      <c r="R43" s="22">
        <v>155808.86679373542</v>
      </c>
      <c r="S43" s="22">
        <v>157186.51439380538</v>
      </c>
      <c r="T43" s="22">
        <v>157315.58554612103</v>
      </c>
      <c r="U43" s="22">
        <v>155612.80915340321</v>
      </c>
      <c r="V43" s="22">
        <v>152177.86982451027</v>
      </c>
      <c r="W43" s="22">
        <v>147088.68901189676</v>
      </c>
      <c r="X43" s="22">
        <v>140553.21827629849</v>
      </c>
      <c r="Y43" s="22">
        <v>133673.55909480993</v>
      </c>
      <c r="Z43" s="22">
        <v>127365.20023590079</v>
      </c>
      <c r="AA43" s="22">
        <v>121620.00264872608</v>
      </c>
      <c r="AB43" s="22">
        <v>116454.17826460257</v>
      </c>
      <c r="AC43" s="22">
        <v>111726.9517193397</v>
      </c>
      <c r="AD43" s="22">
        <v>107140.83465127122</v>
      </c>
      <c r="AE43" s="22">
        <v>102550.98389401425</v>
      </c>
      <c r="AF43" s="22">
        <v>97961.231928385139</v>
      </c>
      <c r="AG43" s="22">
        <v>93371.477348776811</v>
      </c>
      <c r="AH43" s="22">
        <v>98726.480413200377</v>
      </c>
      <c r="AI43" s="22">
        <v>114079.12765841038</v>
      </c>
      <c r="AJ43" s="22">
        <v>129768.35328207309</v>
      </c>
      <c r="AK43" s="22">
        <v>146020.92005598493</v>
      </c>
      <c r="AL43" s="22">
        <v>158410.01376559871</v>
      </c>
      <c r="AM43" s="22">
        <v>161200.86236737273</v>
      </c>
      <c r="AN43" s="22">
        <v>153643.44444573589</v>
      </c>
      <c r="AO43" s="22">
        <v>146473.29733045012</v>
      </c>
      <c r="AP43" s="22">
        <v>139011.72899593477</v>
      </c>
      <c r="AQ43" s="22">
        <v>138197.51304896225</v>
      </c>
      <c r="AR43" s="22">
        <v>134317.34235143181</v>
      </c>
      <c r="AS43" s="22">
        <v>130518.295348299</v>
      </c>
      <c r="AT43" s="22">
        <v>126717.10185106299</v>
      </c>
      <c r="AU43" s="22">
        <v>122915.96514903297</v>
      </c>
      <c r="AV43" s="22">
        <v>119114.82694422903</v>
      </c>
      <c r="AW43" s="22">
        <v>115313.68877918777</v>
      </c>
      <c r="AX43" s="22">
        <v>111512.55061309435</v>
      </c>
      <c r="AY43" s="22">
        <v>107711.41244702874</v>
      </c>
      <c r="AZ43" s="22">
        <v>103910.2742809624</v>
      </c>
      <c r="BA43" s="22">
        <v>100109.13611489609</v>
      </c>
      <c r="BB43" s="22">
        <v>96307.997948829739</v>
      </c>
      <c r="BC43" s="22">
        <v>92506.859782763422</v>
      </c>
      <c r="BD43" s="22">
        <v>88705.72161669709</v>
      </c>
      <c r="BE43" s="22">
        <v>84904.583450630758</v>
      </c>
      <c r="BF43" s="22">
        <v>81103.445284564426</v>
      </c>
      <c r="BG43" s="22">
        <v>65979.765779631634</v>
      </c>
      <c r="BH43" s="22">
        <v>48633.335633360868</v>
      </c>
      <c r="BI43" s="22">
        <v>32357.69909126122</v>
      </c>
      <c r="BJ43" s="22">
        <v>16463.648546416705</v>
      </c>
      <c r="BK43" s="22">
        <v>349.03178548810439</v>
      </c>
      <c r="BL43" s="22">
        <v>-9.2352138906029797</v>
      </c>
      <c r="BM43" s="22">
        <v>0.24435933697160425</v>
      </c>
      <c r="BN43" s="22">
        <v>-6.4656308115977664E-3</v>
      </c>
      <c r="BO43" s="22">
        <v>1.710777145244465E-4</v>
      </c>
      <c r="BP43" s="22">
        <v>-4.5264147214664355E-6</v>
      </c>
      <c r="BQ43" s="22">
        <v>1.1998644062184512E-7</v>
      </c>
      <c r="BR43" s="22">
        <v>-2.9551089405927344E-9</v>
      </c>
      <c r="BS43" s="22">
        <v>2.9786558346241885E-10</v>
      </c>
      <c r="BT43" s="22">
        <v>2.1179343542285248E-10</v>
      </c>
      <c r="BU43" s="22">
        <v>2.1407086323956642E-10</v>
      </c>
      <c r="BV43" s="22">
        <v>2.1401060359020858E-10</v>
      </c>
      <c r="BW43" s="22">
        <v>2.140121980316719E-10</v>
      </c>
      <c r="BX43" s="22">
        <v>2.1401215584351441E-10</v>
      </c>
      <c r="BY43" s="22">
        <v>2.1401215695979284E-10</v>
      </c>
      <c r="BZ43" s="22">
        <v>2.140121569302567E-10</v>
      </c>
      <c r="CA43" s="22">
        <v>2.1401215693103807E-10</v>
      </c>
      <c r="CB43" s="22">
        <v>2.1401215693101744E-10</v>
      </c>
    </row>
    <row r="44" spans="1:80" x14ac:dyDescent="0.3">
      <c r="A44" s="18" t="s">
        <v>31</v>
      </c>
      <c r="B44" s="21">
        <f t="shared" si="13"/>
        <v>15204879.869002519</v>
      </c>
      <c r="C44" s="23">
        <v>0</v>
      </c>
      <c r="D44" s="23">
        <v>0</v>
      </c>
      <c r="E44" s="23">
        <v>63706.72056784419</v>
      </c>
      <c r="F44" s="23">
        <v>191019.71788931786</v>
      </c>
      <c r="G44" s="23">
        <v>317686.33528879139</v>
      </c>
      <c r="H44" s="23">
        <v>443279.13461016433</v>
      </c>
      <c r="I44" s="23">
        <v>568160.77898520709</v>
      </c>
      <c r="J44" s="23">
        <v>618796.56455922592</v>
      </c>
      <c r="K44" s="23">
        <v>596217.51080276328</v>
      </c>
      <c r="L44" s="23">
        <v>575295.04604637786</v>
      </c>
      <c r="M44" s="23">
        <v>555911.76116071991</v>
      </c>
      <c r="N44" s="23">
        <v>537905.47428438254</v>
      </c>
      <c r="O44" s="23">
        <v>520895.7587765372</v>
      </c>
      <c r="P44" s="23">
        <v>504299.1996622138</v>
      </c>
      <c r="Q44" s="23">
        <v>487774.85281485214</v>
      </c>
      <c r="R44" s="23">
        <v>471259.47256527864</v>
      </c>
      <c r="S44" s="23">
        <v>454744.0923157052</v>
      </c>
      <c r="T44" s="23">
        <v>438228.71206613188</v>
      </c>
      <c r="U44" s="23">
        <v>421713.33181655832</v>
      </c>
      <c r="V44" s="23">
        <v>405197.95156698494</v>
      </c>
      <c r="W44" s="23">
        <v>388682.57131741144</v>
      </c>
      <c r="X44" s="23">
        <v>372167.19106783799</v>
      </c>
      <c r="Y44" s="23">
        <v>355947.96366614732</v>
      </c>
      <c r="Z44" s="23">
        <v>340626.60582299961</v>
      </c>
      <c r="AA44" s="23">
        <v>326526.58237149648</v>
      </c>
      <c r="AB44" s="23">
        <v>313682.83567627583</v>
      </c>
      <c r="AC44" s="23">
        <v>302130.11743160692</v>
      </c>
      <c r="AD44" s="23">
        <v>291563.53268035251</v>
      </c>
      <c r="AE44" s="23">
        <v>281328.71204725921</v>
      </c>
      <c r="AF44" s="23">
        <v>271093.89141416608</v>
      </c>
      <c r="AG44" s="23">
        <v>260859.07078107278</v>
      </c>
      <c r="AH44" s="23">
        <v>250624.25014797947</v>
      </c>
      <c r="AI44" s="23">
        <v>240389.42951488632</v>
      </c>
      <c r="AJ44" s="23">
        <v>230154.60888179301</v>
      </c>
      <c r="AK44" s="23">
        <v>219919.78824869968</v>
      </c>
      <c r="AL44" s="23">
        <v>209684.9676156065</v>
      </c>
      <c r="AM44" s="23">
        <v>199529.33955079463</v>
      </c>
      <c r="AN44" s="23">
        <v>189619.55647275108</v>
      </c>
      <c r="AO44" s="23">
        <v>180049.5250204936</v>
      </c>
      <c r="AP44" s="23">
        <v>170831.08704355467</v>
      </c>
      <c r="AQ44" s="23">
        <v>161975.16503581754</v>
      </c>
      <c r="AR44" s="23">
        <v>153401.08327575636</v>
      </c>
      <c r="AS44" s="23">
        <v>144924.82006218846</v>
      </c>
      <c r="AT44" s="23">
        <v>136448.55684862053</v>
      </c>
      <c r="AU44" s="23">
        <v>127972.29363505261</v>
      </c>
      <c r="AV44" s="23">
        <v>119496.03042148476</v>
      </c>
      <c r="AW44" s="23">
        <v>111019.7672079169</v>
      </c>
      <c r="AX44" s="23">
        <v>102543.50399434895</v>
      </c>
      <c r="AY44" s="23">
        <v>94067.24078078098</v>
      </c>
      <c r="AZ44" s="23">
        <v>85590.977567212947</v>
      </c>
      <c r="BA44" s="23">
        <v>77114.714353644915</v>
      </c>
      <c r="BB44" s="23">
        <v>68638.451140076853</v>
      </c>
      <c r="BC44" s="23">
        <v>60162.187926508828</v>
      </c>
      <c r="BD44" s="23">
        <v>51685.924712940752</v>
      </c>
      <c r="BE44" s="23">
        <v>43209.661499372705</v>
      </c>
      <c r="BF44" s="23">
        <v>34733.398285804644</v>
      </c>
      <c r="BG44" s="23">
        <v>26257.135072236586</v>
      </c>
      <c r="BH44" s="23">
        <v>18154.375682337992</v>
      </c>
      <c r="BI44" s="23">
        <v>11226.662753696246</v>
      </c>
      <c r="BJ44" s="23">
        <v>5934.3940318389741</v>
      </c>
      <c r="BK44" s="23">
        <v>2336.0436951983761</v>
      </c>
      <c r="BL44" s="23">
        <v>483.43846744417687</v>
      </c>
      <c r="BM44" s="23">
        <v>4.7723163268437918E-10</v>
      </c>
      <c r="BN44" s="23">
        <v>4.7723163268437918E-10</v>
      </c>
      <c r="BO44" s="23">
        <v>4.7723163268437918E-10</v>
      </c>
      <c r="BP44" s="23">
        <v>4.7723163268437918E-10</v>
      </c>
      <c r="BQ44" s="23">
        <v>4.7723163268437918E-10</v>
      </c>
      <c r="BR44" s="23">
        <v>4.7723163268437918E-10</v>
      </c>
      <c r="BS44" s="23">
        <v>4.7723163268437918E-10</v>
      </c>
      <c r="BT44" s="23">
        <v>4.7723163268437918E-10</v>
      </c>
      <c r="BU44" s="23">
        <v>4.7723163268437918E-10</v>
      </c>
      <c r="BV44" s="23">
        <v>4.7723163268437918E-10</v>
      </c>
      <c r="BW44" s="23">
        <v>4.7723163268437918E-10</v>
      </c>
      <c r="BX44" s="23">
        <v>4.7723163268437918E-10</v>
      </c>
      <c r="BY44" s="23">
        <v>4.7723163268437918E-10</v>
      </c>
      <c r="BZ44" s="23">
        <v>4.7723163268437918E-10</v>
      </c>
      <c r="CA44" s="23">
        <v>4.7723163268437918E-10</v>
      </c>
      <c r="CB44" s="23">
        <v>4.7723163268437918E-10</v>
      </c>
    </row>
    <row r="45" spans="1:80" x14ac:dyDescent="0.3">
      <c r="A45" s="18" t="s">
        <v>34</v>
      </c>
      <c r="B45" s="19">
        <f>SUM(B35:B44)</f>
        <v>166731586.24730045</v>
      </c>
      <c r="C45" s="19">
        <f t="shared" ref="C45:BN45" si="14">SUM(C35:C44)</f>
        <v>99551.075967884113</v>
      </c>
      <c r="D45" s="19">
        <f t="shared" si="14"/>
        <v>752407.06643956515</v>
      </c>
      <c r="E45" s="19">
        <f t="shared" si="14"/>
        <v>1912954.0621911157</v>
      </c>
      <c r="F45" s="19">
        <f t="shared" si="14"/>
        <v>3137443.7446220848</v>
      </c>
      <c r="G45" s="19">
        <f t="shared" si="14"/>
        <v>4358498.7269793656</v>
      </c>
      <c r="H45" s="19">
        <f t="shared" si="14"/>
        <v>5470616.5273452858</v>
      </c>
      <c r="I45" s="19">
        <f t="shared" si="14"/>
        <v>5900465.5187002635</v>
      </c>
      <c r="J45" s="19">
        <f t="shared" si="14"/>
        <v>5698934.2857990535</v>
      </c>
      <c r="K45" s="19">
        <f t="shared" si="14"/>
        <v>5454613.5280725975</v>
      </c>
      <c r="L45" s="19">
        <f t="shared" si="14"/>
        <v>5224760.8384056706</v>
      </c>
      <c r="M45" s="19">
        <f t="shared" si="14"/>
        <v>5008143.4041733416</v>
      </c>
      <c r="N45" s="19">
        <f t="shared" si="14"/>
        <v>4851890.5808044039</v>
      </c>
      <c r="O45" s="19">
        <f t="shared" si="14"/>
        <v>4735497.3797245715</v>
      </c>
      <c r="P45" s="19">
        <f t="shared" si="14"/>
        <v>4618560.4185266783</v>
      </c>
      <c r="Q45" s="19">
        <f t="shared" si="14"/>
        <v>4501034.4516373863</v>
      </c>
      <c r="R45" s="19">
        <f t="shared" si="14"/>
        <v>4382832.233806516</v>
      </c>
      <c r="S45" s="19">
        <f t="shared" si="14"/>
        <v>4263991.59289038</v>
      </c>
      <c r="T45" s="19">
        <f t="shared" si="14"/>
        <v>4143684.534609152</v>
      </c>
      <c r="U45" s="19">
        <f t="shared" si="14"/>
        <v>4021316.4823674303</v>
      </c>
      <c r="V45" s="19">
        <f t="shared" si="14"/>
        <v>3897179.1542070061</v>
      </c>
      <c r="W45" s="19">
        <f t="shared" si="14"/>
        <v>3771347.3767047222</v>
      </c>
      <c r="X45" s="19">
        <f t="shared" si="14"/>
        <v>3645919.07969771</v>
      </c>
      <c r="Y45" s="19">
        <f t="shared" si="14"/>
        <v>3526342.6248150412</v>
      </c>
      <c r="Z45" s="19">
        <f t="shared" si="14"/>
        <v>3416156.9903834932</v>
      </c>
      <c r="AA45" s="19">
        <f t="shared" si="14"/>
        <v>3315652.4328035624</v>
      </c>
      <c r="AB45" s="19">
        <f t="shared" si="14"/>
        <v>3225105.388481237</v>
      </c>
      <c r="AC45" s="19">
        <f t="shared" si="14"/>
        <v>3142461.7209166037</v>
      </c>
      <c r="AD45" s="19">
        <f t="shared" si="14"/>
        <v>3062973.6953684618</v>
      </c>
      <c r="AE45" s="19">
        <f t="shared" si="14"/>
        <v>2983785.9953487809</v>
      </c>
      <c r="AF45" s="19">
        <f t="shared" si="14"/>
        <v>2904599.4545596917</v>
      </c>
      <c r="AG45" s="19">
        <f t="shared" si="14"/>
        <v>2825412.8830979164</v>
      </c>
      <c r="AH45" s="19">
        <f t="shared" si="14"/>
        <v>2759284.0840019193</v>
      </c>
      <c r="AI45" s="19">
        <f t="shared" si="14"/>
        <v>2703540.3661494837</v>
      </c>
      <c r="AJ45" s="19">
        <f t="shared" si="14"/>
        <v>2645481.8712351359</v>
      </c>
      <c r="AK45" s="19">
        <f t="shared" si="14"/>
        <v>2588070.2535973503</v>
      </c>
      <c r="AL45" s="19">
        <f t="shared" si="14"/>
        <v>2504944.9673016658</v>
      </c>
      <c r="AM45" s="19">
        <f t="shared" si="14"/>
        <v>2402225.3100364953</v>
      </c>
      <c r="AN45" s="19">
        <f t="shared" si="14"/>
        <v>2290882.8113076985</v>
      </c>
      <c r="AO45" s="19">
        <f t="shared" si="14"/>
        <v>2184593.9154204023</v>
      </c>
      <c r="AP45" s="19">
        <f t="shared" si="14"/>
        <v>2078693.5940886845</v>
      </c>
      <c r="AQ45" s="19">
        <f t="shared" si="14"/>
        <v>2010166.072316658</v>
      </c>
      <c r="AR45" s="19">
        <f t="shared" si="14"/>
        <v>1943556.577711937</v>
      </c>
      <c r="AS45" s="19">
        <f t="shared" si="14"/>
        <v>1878000.4630582011</v>
      </c>
      <c r="AT45" s="19">
        <f t="shared" si="14"/>
        <v>1812419.1612334095</v>
      </c>
      <c r="AU45" s="19">
        <f t="shared" si="14"/>
        <v>1746838.5258491021</v>
      </c>
      <c r="AV45" s="19">
        <f t="shared" si="14"/>
        <v>1681257.8728310983</v>
      </c>
      <c r="AW45" s="19">
        <f t="shared" si="14"/>
        <v>1615677.220279674</v>
      </c>
      <c r="AX45" s="19">
        <f t="shared" si="14"/>
        <v>1550096.5677159033</v>
      </c>
      <c r="AY45" s="19">
        <f t="shared" si="14"/>
        <v>1484515.9151524592</v>
      </c>
      <c r="AZ45" s="19">
        <f t="shared" si="14"/>
        <v>1418935.2625890058</v>
      </c>
      <c r="BA45" s="19">
        <f t="shared" si="14"/>
        <v>1353354.610025553</v>
      </c>
      <c r="BB45" s="19">
        <f t="shared" si="14"/>
        <v>1287773.9574621001</v>
      </c>
      <c r="BC45" s="19">
        <f t="shared" si="14"/>
        <v>1222193.3048986471</v>
      </c>
      <c r="BD45" s="19">
        <f t="shared" si="14"/>
        <v>1156612.6523351942</v>
      </c>
      <c r="BE45" s="19">
        <f t="shared" si="14"/>
        <v>1091031.999771741</v>
      </c>
      <c r="BF45" s="19">
        <f t="shared" si="14"/>
        <v>1025451.347208288</v>
      </c>
      <c r="BG45" s="19">
        <f t="shared" si="14"/>
        <v>827266.4904359387</v>
      </c>
      <c r="BH45" s="19">
        <f t="shared" si="14"/>
        <v>605346.65693759813</v>
      </c>
      <c r="BI45" s="19">
        <f t="shared" si="14"/>
        <v>399563.43791299674</v>
      </c>
      <c r="BJ45" s="19">
        <f t="shared" si="14"/>
        <v>202389.35435902665</v>
      </c>
      <c r="BK45" s="19">
        <f t="shared" si="14"/>
        <v>6892.4801797840137</v>
      </c>
      <c r="BL45" s="19">
        <f t="shared" si="14"/>
        <v>393.10102676533313</v>
      </c>
      <c r="BM45" s="19">
        <f t="shared" si="14"/>
        <v>2.8673362823627491</v>
      </c>
      <c r="BN45" s="19">
        <f t="shared" si="14"/>
        <v>-7.5868341058578925E-2</v>
      </c>
      <c r="BO45" s="19">
        <f t="shared" ref="BO45:CB45" si="15">SUM(BO35:BO44)</f>
        <v>2.0074437606822622E-3</v>
      </c>
      <c r="BP45" s="19">
        <f t="shared" si="15"/>
        <v>-5.3112210504679459E-5</v>
      </c>
      <c r="BQ45" s="19">
        <f t="shared" si="15"/>
        <v>1.4091136816294079E-6</v>
      </c>
      <c r="BR45" s="19">
        <f t="shared" si="15"/>
        <v>-3.3494445785979092E-8</v>
      </c>
      <c r="BS45" s="19">
        <f t="shared" si="15"/>
        <v>4.6762743926686169E-9</v>
      </c>
      <c r="BT45" s="19">
        <f t="shared" si="15"/>
        <v>3.6662954169040606E-9</v>
      </c>
      <c r="BU45" s="19">
        <f t="shared" si="15"/>
        <v>3.6930189769184471E-9</v>
      </c>
      <c r="BV45" s="19">
        <f t="shared" si="15"/>
        <v>3.6923118843185228E-9</v>
      </c>
      <c r="BW45" s="19">
        <f t="shared" si="15"/>
        <v>3.6923305936500856E-9</v>
      </c>
      <c r="BX45" s="19">
        <f t="shared" si="15"/>
        <v>3.6923300986101333E-9</v>
      </c>
      <c r="BY45" s="19">
        <f t="shared" si="15"/>
        <v>3.6923301117086533E-9</v>
      </c>
      <c r="BZ45" s="19">
        <f t="shared" si="15"/>
        <v>3.6923301113620721E-9</v>
      </c>
      <c r="CA45" s="19">
        <f t="shared" si="15"/>
        <v>3.692330111371243E-9</v>
      </c>
      <c r="CB45" s="19">
        <f t="shared" si="15"/>
        <v>3.6923301113710007E-9</v>
      </c>
    </row>
    <row r="46" spans="1:80" x14ac:dyDescent="0.3">
      <c r="A46" s="18"/>
    </row>
    <row r="47" spans="1:80" x14ac:dyDescent="0.3">
      <c r="A47" s="18"/>
    </row>
    <row r="48" spans="1:80" x14ac:dyDescent="0.3">
      <c r="A48" s="16" t="s">
        <v>36</v>
      </c>
      <c r="B48" s="17" t="s">
        <v>3</v>
      </c>
      <c r="C48" s="2">
        <v>2019</v>
      </c>
      <c r="D48" s="2">
        <v>2020</v>
      </c>
      <c r="E48" s="2">
        <v>2021</v>
      </c>
      <c r="F48" s="2">
        <v>2022</v>
      </c>
      <c r="G48" s="2">
        <v>2023</v>
      </c>
      <c r="H48" s="2">
        <v>2024</v>
      </c>
      <c r="I48" s="2">
        <v>2025</v>
      </c>
      <c r="J48" s="2">
        <v>2026</v>
      </c>
      <c r="K48" s="2">
        <v>2027</v>
      </c>
      <c r="L48" s="2">
        <v>2028</v>
      </c>
      <c r="M48" s="2">
        <v>2029</v>
      </c>
      <c r="N48" s="2">
        <v>2030</v>
      </c>
      <c r="O48" s="2">
        <v>2031</v>
      </c>
      <c r="P48" s="2">
        <v>2032</v>
      </c>
      <c r="Q48" s="2">
        <v>2033</v>
      </c>
      <c r="R48" s="2">
        <v>2034</v>
      </c>
      <c r="S48" s="2">
        <v>2035</v>
      </c>
      <c r="T48" s="2">
        <v>2036</v>
      </c>
      <c r="U48" s="2">
        <v>2037</v>
      </c>
      <c r="V48" s="2">
        <v>2038</v>
      </c>
      <c r="W48" s="2">
        <v>2039</v>
      </c>
      <c r="X48" s="2">
        <v>2040</v>
      </c>
      <c r="Y48" s="2">
        <v>2041</v>
      </c>
      <c r="Z48" s="2">
        <v>2042</v>
      </c>
      <c r="AA48" s="2">
        <v>2043</v>
      </c>
      <c r="AB48" s="2">
        <v>2044</v>
      </c>
      <c r="AC48" s="2">
        <v>2045</v>
      </c>
      <c r="AD48" s="2">
        <v>2046</v>
      </c>
      <c r="AE48" s="2">
        <v>2047</v>
      </c>
      <c r="AF48" s="2">
        <v>2048</v>
      </c>
      <c r="AG48" s="2">
        <v>2049</v>
      </c>
      <c r="AH48" s="2">
        <v>2050</v>
      </c>
      <c r="AI48" s="2">
        <v>2051</v>
      </c>
      <c r="AJ48" s="2">
        <v>2052</v>
      </c>
      <c r="AK48" s="2">
        <v>2053</v>
      </c>
      <c r="AL48" s="2">
        <v>2054</v>
      </c>
      <c r="AM48" s="2">
        <v>2055</v>
      </c>
      <c r="AN48" s="2">
        <v>2056</v>
      </c>
      <c r="AO48" s="2">
        <v>2057</v>
      </c>
      <c r="AP48" s="2">
        <v>2058</v>
      </c>
      <c r="AQ48" s="2">
        <v>2059</v>
      </c>
      <c r="AR48" s="2">
        <v>2060</v>
      </c>
      <c r="AS48" s="2">
        <v>2061</v>
      </c>
      <c r="AT48" s="2">
        <v>2062</v>
      </c>
      <c r="AU48" s="2">
        <v>2063</v>
      </c>
      <c r="AV48" s="2">
        <v>2064</v>
      </c>
      <c r="AW48" s="2">
        <v>2065</v>
      </c>
      <c r="AX48" s="2">
        <v>2066</v>
      </c>
      <c r="AY48" s="2">
        <v>2067</v>
      </c>
      <c r="AZ48" s="2">
        <v>2068</v>
      </c>
      <c r="BA48" s="2">
        <v>2069</v>
      </c>
      <c r="BB48" s="2">
        <v>2070</v>
      </c>
      <c r="BC48" s="2">
        <v>2071</v>
      </c>
      <c r="BD48" s="2">
        <v>2072</v>
      </c>
      <c r="BE48" s="2">
        <v>2073</v>
      </c>
      <c r="BF48" s="2">
        <v>2074</v>
      </c>
      <c r="BG48" s="2">
        <v>2075</v>
      </c>
      <c r="BH48" s="2">
        <v>2076</v>
      </c>
      <c r="BI48" s="2">
        <v>2077</v>
      </c>
      <c r="BJ48" s="2">
        <v>2078</v>
      </c>
      <c r="BK48" s="2">
        <v>2079</v>
      </c>
      <c r="BL48" s="2">
        <v>2080</v>
      </c>
      <c r="BM48" s="2">
        <v>2081</v>
      </c>
      <c r="BN48" s="2">
        <v>2082</v>
      </c>
      <c r="BO48" s="2">
        <v>2083</v>
      </c>
      <c r="BP48" s="2">
        <v>2084</v>
      </c>
      <c r="BQ48" s="2">
        <v>2085</v>
      </c>
      <c r="BR48" s="2">
        <v>2086</v>
      </c>
      <c r="BS48" s="2">
        <v>2087</v>
      </c>
      <c r="BT48" s="2">
        <v>2088</v>
      </c>
      <c r="BU48" s="2">
        <v>2089</v>
      </c>
      <c r="BV48" s="2">
        <v>2090</v>
      </c>
      <c r="BW48" s="2">
        <v>2091</v>
      </c>
      <c r="BX48" s="2">
        <v>2092</v>
      </c>
      <c r="BY48" s="2">
        <v>2093</v>
      </c>
      <c r="BZ48" s="2">
        <v>2094</v>
      </c>
      <c r="CA48" s="2">
        <v>2095</v>
      </c>
      <c r="CB48" s="2">
        <v>2096</v>
      </c>
    </row>
    <row r="49" spans="1:80" x14ac:dyDescent="0.3">
      <c r="A49" s="18"/>
    </row>
    <row r="50" spans="1:80" x14ac:dyDescent="0.3">
      <c r="A50" s="18" t="s">
        <v>22</v>
      </c>
      <c r="B50" s="19">
        <f t="shared" ref="B50:B59" si="16">SUM(C50:CB50)</f>
        <v>3624302.652749117</v>
      </c>
      <c r="C50" s="22">
        <v>2781.725652098472</v>
      </c>
      <c r="D50" s="22">
        <v>31182.006277268745</v>
      </c>
      <c r="E50" s="22">
        <v>82188.479064479048</v>
      </c>
      <c r="F50" s="22">
        <v>132172.00994427796</v>
      </c>
      <c r="G50" s="22">
        <v>179199.32374022313</v>
      </c>
      <c r="H50" s="22">
        <v>221810.14257684586</v>
      </c>
      <c r="I50" s="22">
        <v>224257.34928840905</v>
      </c>
      <c r="J50" s="22">
        <v>188994.09256511164</v>
      </c>
      <c r="K50" s="22">
        <v>158289.10956033142</v>
      </c>
      <c r="L50" s="22">
        <v>130295.74076758344</v>
      </c>
      <c r="M50" s="22">
        <v>104884.42604944852</v>
      </c>
      <c r="N50" s="22">
        <v>93222.069651368947</v>
      </c>
      <c r="O50" s="22">
        <v>90706.21414962651</v>
      </c>
      <c r="P50" s="22">
        <v>88088.838794446798</v>
      </c>
      <c r="Q50" s="22">
        <v>85458.490261408442</v>
      </c>
      <c r="R50" s="22">
        <v>82809.21526520171</v>
      </c>
      <c r="S50" s="22">
        <v>80142.172782834255</v>
      </c>
      <c r="T50" s="22">
        <v>77433.118756584052</v>
      </c>
      <c r="U50" s="22">
        <v>74665.190852547123</v>
      </c>
      <c r="V50" s="22">
        <v>71847.840494716671</v>
      </c>
      <c r="W50" s="22">
        <v>68984.056293190457</v>
      </c>
      <c r="X50" s="22">
        <v>66135.924711945481</v>
      </c>
      <c r="Y50" s="22">
        <v>63458.9402903179</v>
      </c>
      <c r="Z50" s="22">
        <v>61050.196906340396</v>
      </c>
      <c r="AA50" s="22">
        <v>58912.736728867465</v>
      </c>
      <c r="AB50" s="22">
        <v>57048.030019173071</v>
      </c>
      <c r="AC50" s="22">
        <v>55396.433777512619</v>
      </c>
      <c r="AD50" s="22">
        <v>53829.264530066881</v>
      </c>
      <c r="AE50" s="22">
        <v>52270.113280332887</v>
      </c>
      <c r="AF50" s="22">
        <v>50710.992958233408</v>
      </c>
      <c r="AG50" s="22">
        <v>49151.871817803534</v>
      </c>
      <c r="AH50" s="22">
        <v>47974.127870299119</v>
      </c>
      <c r="AI50" s="22">
        <v>47091.331828881812</v>
      </c>
      <c r="AJ50" s="22">
        <v>46125.638269535615</v>
      </c>
      <c r="AK50" s="22">
        <v>45164.538013464902</v>
      </c>
      <c r="AL50" s="22">
        <v>43172.024517963444</v>
      </c>
      <c r="AM50" s="22">
        <v>40586.122429176794</v>
      </c>
      <c r="AN50" s="22">
        <v>37805.245392590594</v>
      </c>
      <c r="AO50" s="22">
        <v>35180.414864625265</v>
      </c>
      <c r="AP50" s="22">
        <v>32571.971672849406</v>
      </c>
      <c r="AQ50" s="22">
        <v>31431.551157550719</v>
      </c>
      <c r="AR50" s="22">
        <v>30366.474042588932</v>
      </c>
      <c r="AS50" s="22">
        <v>29342.775047884908</v>
      </c>
      <c r="AT50" s="22">
        <v>28318.086668736978</v>
      </c>
      <c r="AU50" s="22">
        <v>27293.424468227615</v>
      </c>
      <c r="AV50" s="22">
        <v>26268.761575043998</v>
      </c>
      <c r="AW50" s="22">
        <v>25244.098700188209</v>
      </c>
      <c r="AX50" s="22">
        <v>24219.43582484746</v>
      </c>
      <c r="AY50" s="22">
        <v>23194.772949519553</v>
      </c>
      <c r="AZ50" s="22">
        <v>22170.110074191303</v>
      </c>
      <c r="BA50" s="22">
        <v>21145.447198863061</v>
      </c>
      <c r="BB50" s="22">
        <v>20120.784323534819</v>
      </c>
      <c r="BC50" s="22">
        <v>19096.121448206584</v>
      </c>
      <c r="BD50" s="22">
        <v>18071.458572878342</v>
      </c>
      <c r="BE50" s="22">
        <v>17046.795697550107</v>
      </c>
      <c r="BF50" s="22">
        <v>16022.132822221869</v>
      </c>
      <c r="BG50" s="22">
        <v>12925.599664208743</v>
      </c>
      <c r="BH50" s="22">
        <v>9458.2200972738556</v>
      </c>
      <c r="BI50" s="22">
        <v>6242.9665635272677</v>
      </c>
      <c r="BJ50" s="22">
        <v>3162.2262003669748</v>
      </c>
      <c r="BK50" s="22">
        <v>107.69134314873631</v>
      </c>
      <c r="BL50" s="22">
        <v>6.1419948201694208</v>
      </c>
      <c r="BM50" s="22">
        <v>4.4800606474464016E-2</v>
      </c>
      <c r="BN50" s="22">
        <v>-1.1854030303438351E-3</v>
      </c>
      <c r="BO50" s="22">
        <v>3.1364758206983682E-5</v>
      </c>
      <c r="BP50" s="22">
        <v>-8.3033476145616071E-7</v>
      </c>
      <c r="BQ50" s="22">
        <v>2.1531980086197213E-8</v>
      </c>
      <c r="BR50" s="22">
        <v>-1.0080059314657345E-9</v>
      </c>
      <c r="BS50" s="22">
        <v>-4.1160869595847399E-10</v>
      </c>
      <c r="BT50" s="22">
        <v>-4.2738908119216387E-10</v>
      </c>
      <c r="BU50" s="22">
        <v>-4.2697153975619147E-10</v>
      </c>
      <c r="BV50" s="22">
        <v>-4.2698258770262451E-10</v>
      </c>
      <c r="BW50" s="22">
        <v>-4.2698229537925279E-10</v>
      </c>
      <c r="BX50" s="22">
        <v>-4.2698230311398916E-10</v>
      </c>
      <c r="BY50" s="22">
        <v>-4.2698230290933175E-10</v>
      </c>
      <c r="BZ50" s="22">
        <v>-4.2698230291474689E-10</v>
      </c>
      <c r="CA50" s="22">
        <v>-4.2698230291460358E-10</v>
      </c>
      <c r="CB50" s="22">
        <v>-4.2698230291460741E-10</v>
      </c>
    </row>
    <row r="51" spans="1:80" x14ac:dyDescent="0.3">
      <c r="A51" s="18" t="s">
        <v>23</v>
      </c>
      <c r="B51" s="20">
        <f t="shared" si="16"/>
        <v>927208.06261377514</v>
      </c>
      <c r="C51" s="22">
        <v>74588.658278470393</v>
      </c>
      <c r="D51" s="22">
        <v>152106.41495556268</v>
      </c>
      <c r="E51" s="22">
        <v>156266.8769278221</v>
      </c>
      <c r="F51" s="22">
        <v>160500.22469938936</v>
      </c>
      <c r="G51" s="22">
        <v>164686.66768472796</v>
      </c>
      <c r="H51" s="22">
        <v>128493.18528144034</v>
      </c>
      <c r="I51" s="22">
        <v>90566.034786362172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</row>
    <row r="52" spans="1:80" x14ac:dyDescent="0.3">
      <c r="A52" s="18" t="s">
        <v>24</v>
      </c>
      <c r="B52" s="20">
        <f t="shared" si="16"/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</row>
    <row r="53" spans="1:80" x14ac:dyDescent="0.3">
      <c r="A53" s="18" t="s">
        <v>25</v>
      </c>
      <c r="B53" s="20">
        <f t="shared" si="16"/>
        <v>35843831.771441624</v>
      </c>
      <c r="C53" s="22">
        <v>0</v>
      </c>
      <c r="D53" s="22">
        <v>328859.29258317826</v>
      </c>
      <c r="E53" s="22">
        <v>981900.20810533583</v>
      </c>
      <c r="F53" s="22">
        <v>1622099.6636376961</v>
      </c>
      <c r="G53" s="22">
        <v>2244860.2067901278</v>
      </c>
      <c r="H53" s="22">
        <v>2849253.3954090918</v>
      </c>
      <c r="I53" s="22">
        <v>2861879.1943573067</v>
      </c>
      <c r="J53" s="22">
        <v>2298242.1711015478</v>
      </c>
      <c r="K53" s="22">
        <v>1750609.4020263979</v>
      </c>
      <c r="L53" s="22">
        <v>1223273.4086648002</v>
      </c>
      <c r="M53" s="22">
        <v>717393.5810173559</v>
      </c>
      <c r="N53" s="22">
        <v>469829.32180042285</v>
      </c>
      <c r="O53" s="22">
        <v>469829.32180042285</v>
      </c>
      <c r="P53" s="22">
        <v>469829.32180042285</v>
      </c>
      <c r="Q53" s="22">
        <v>469829.32180042285</v>
      </c>
      <c r="R53" s="22">
        <v>469829.32180042285</v>
      </c>
      <c r="S53" s="22">
        <v>469829.32180042285</v>
      </c>
      <c r="T53" s="22">
        <v>469829.32180042285</v>
      </c>
      <c r="U53" s="22">
        <v>469829.32180042285</v>
      </c>
      <c r="V53" s="22">
        <v>469829.32180042285</v>
      </c>
      <c r="W53" s="22">
        <v>469829.32180042285</v>
      </c>
      <c r="X53" s="22">
        <v>469829.32180042285</v>
      </c>
      <c r="Y53" s="22">
        <v>469829.32180042285</v>
      </c>
      <c r="Z53" s="22">
        <v>469829.32180042285</v>
      </c>
      <c r="AA53" s="22">
        <v>469829.32180042285</v>
      </c>
      <c r="AB53" s="22">
        <v>469829.32180042285</v>
      </c>
      <c r="AC53" s="22">
        <v>469829.32180042285</v>
      </c>
      <c r="AD53" s="22">
        <v>469829.32180042285</v>
      </c>
      <c r="AE53" s="22">
        <v>469829.32180042285</v>
      </c>
      <c r="AF53" s="22">
        <v>469829.32180042285</v>
      </c>
      <c r="AG53" s="22">
        <v>469829.32180042285</v>
      </c>
      <c r="AH53" s="22">
        <v>469829.32180042285</v>
      </c>
      <c r="AI53" s="22">
        <v>469829.32180042285</v>
      </c>
      <c r="AJ53" s="22">
        <v>469829.32180042285</v>
      </c>
      <c r="AK53" s="22">
        <v>469829.32180042285</v>
      </c>
      <c r="AL53" s="22">
        <v>454803.05459631601</v>
      </c>
      <c r="AM53" s="22">
        <v>424155.88634522411</v>
      </c>
      <c r="AN53" s="22">
        <v>392424.52943911729</v>
      </c>
      <c r="AO53" s="22">
        <v>359713.51251817343</v>
      </c>
      <c r="AP53" s="22">
        <v>325943.66791589919</v>
      </c>
      <c r="AQ53" s="22">
        <v>308774.38437544717</v>
      </c>
      <c r="AR53" s="22">
        <v>308774.38437544717</v>
      </c>
      <c r="AS53" s="22">
        <v>308774.38437544717</v>
      </c>
      <c r="AT53" s="22">
        <v>308774.38437544717</v>
      </c>
      <c r="AU53" s="22">
        <v>308774.38437544717</v>
      </c>
      <c r="AV53" s="22">
        <v>308774.38437544717</v>
      </c>
      <c r="AW53" s="22">
        <v>308774.38437544717</v>
      </c>
      <c r="AX53" s="22">
        <v>308774.38437544717</v>
      </c>
      <c r="AY53" s="22">
        <v>308774.38437544717</v>
      </c>
      <c r="AZ53" s="22">
        <v>308774.38437544717</v>
      </c>
      <c r="BA53" s="22">
        <v>308774.38437544717</v>
      </c>
      <c r="BB53" s="22">
        <v>308774.38437544717</v>
      </c>
      <c r="BC53" s="22">
        <v>308774.38437544717</v>
      </c>
      <c r="BD53" s="22">
        <v>308774.38437544717</v>
      </c>
      <c r="BE53" s="22">
        <v>308774.38437544717</v>
      </c>
      <c r="BF53" s="22">
        <v>308774.38437544717</v>
      </c>
      <c r="BG53" s="22">
        <v>279966.03810807224</v>
      </c>
      <c r="BH53" s="22">
        <v>221209.31409276574</v>
      </c>
      <c r="BI53" s="22">
        <v>160373.98454166218</v>
      </c>
      <c r="BJ53" s="22">
        <v>97660.4516717722</v>
      </c>
      <c r="BK53" s="22">
        <v>32916.935302527178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</row>
    <row r="54" spans="1:80" x14ac:dyDescent="0.3">
      <c r="A54" s="18" t="s">
        <v>26</v>
      </c>
      <c r="B54" s="20">
        <f t="shared" si="16"/>
        <v>28640931.165083904</v>
      </c>
      <c r="C54" s="22">
        <v>0</v>
      </c>
      <c r="D54" s="22">
        <v>182542.72383531189</v>
      </c>
      <c r="E54" s="22">
        <v>525371.72172234778</v>
      </c>
      <c r="F54" s="22">
        <v>839282.83027406526</v>
      </c>
      <c r="G54" s="22">
        <v>1123391.5736886065</v>
      </c>
      <c r="H54" s="22">
        <v>1379092.3333031461</v>
      </c>
      <c r="I54" s="22">
        <v>1420800.3395598601</v>
      </c>
      <c r="J54" s="22">
        <v>1288686.0639289133</v>
      </c>
      <c r="K54" s="22">
        <v>1181796.9522283045</v>
      </c>
      <c r="L54" s="22">
        <v>1099119.1478648356</v>
      </c>
      <c r="M54" s="22">
        <v>1039412.670103967</v>
      </c>
      <c r="N54" s="22">
        <v>998961.58416451095</v>
      </c>
      <c r="O54" s="22">
        <v>961649.22571085673</v>
      </c>
      <c r="P54" s="22">
        <v>924527.17466413043</v>
      </c>
      <c r="Q54" s="22">
        <v>887428.68646851392</v>
      </c>
      <c r="R54" s="22">
        <v>850330.19827289716</v>
      </c>
      <c r="S54" s="22">
        <v>813231.71007728041</v>
      </c>
      <c r="T54" s="22">
        <v>776133.22188166378</v>
      </c>
      <c r="U54" s="22">
        <v>739034.73368604702</v>
      </c>
      <c r="V54" s="22">
        <v>701936.24549043027</v>
      </c>
      <c r="W54" s="22">
        <v>664837.75729481352</v>
      </c>
      <c r="X54" s="22">
        <v>628590.73211103596</v>
      </c>
      <c r="Y54" s="22">
        <v>594906.47044572688</v>
      </c>
      <c r="Z54" s="22">
        <v>564657.72221528867</v>
      </c>
      <c r="AA54" s="22">
        <v>537865.469412153</v>
      </c>
      <c r="AB54" s="22">
        <v>514545.23166474368</v>
      </c>
      <c r="AC54" s="22">
        <v>493836.551965055</v>
      </c>
      <c r="AD54" s="22">
        <v>473999.69775642175</v>
      </c>
      <c r="AE54" s="22">
        <v>454162.84354778857</v>
      </c>
      <c r="AF54" s="22">
        <v>434325.98933915549</v>
      </c>
      <c r="AG54" s="22">
        <v>414489.13513052231</v>
      </c>
      <c r="AH54" s="22">
        <v>394652.28092188924</v>
      </c>
      <c r="AI54" s="22">
        <v>374815.42671325663</v>
      </c>
      <c r="AJ54" s="22">
        <v>354978.57250462403</v>
      </c>
      <c r="AK54" s="22">
        <v>335141.71829599136</v>
      </c>
      <c r="AL54" s="22">
        <v>315453.53393210785</v>
      </c>
      <c r="AM54" s="22">
        <v>296867.27106629568</v>
      </c>
      <c r="AN54" s="22">
        <v>279595.87855988479</v>
      </c>
      <c r="AO54" s="22">
        <v>263684.01908910892</v>
      </c>
      <c r="AP54" s="22">
        <v>249173.09144489688</v>
      </c>
      <c r="AQ54" s="22">
        <v>235938.02554980881</v>
      </c>
      <c r="AR54" s="22">
        <v>222901.13712670212</v>
      </c>
      <c r="AS54" s="22">
        <v>209864.24870359548</v>
      </c>
      <c r="AT54" s="22">
        <v>196827.36028048882</v>
      </c>
      <c r="AU54" s="22">
        <v>183790.47185738213</v>
      </c>
      <c r="AV54" s="22">
        <v>170753.58343427526</v>
      </c>
      <c r="AW54" s="22">
        <v>157716.69501116828</v>
      </c>
      <c r="AX54" s="22">
        <v>144679.80658806136</v>
      </c>
      <c r="AY54" s="22">
        <v>131642.91816495438</v>
      </c>
      <c r="AZ54" s="22">
        <v>118606.02974184739</v>
      </c>
      <c r="BA54" s="22">
        <v>105569.14131874044</v>
      </c>
      <c r="BB54" s="22">
        <v>92532.252895633501</v>
      </c>
      <c r="BC54" s="22">
        <v>79495.364472526577</v>
      </c>
      <c r="BD54" s="22">
        <v>66458.476049419623</v>
      </c>
      <c r="BE54" s="22">
        <v>53421.587626312699</v>
      </c>
      <c r="BF54" s="22">
        <v>40384.699203205746</v>
      </c>
      <c r="BG54" s="22">
        <v>27621.272306390219</v>
      </c>
      <c r="BH54" s="22">
        <v>16954.346831419844</v>
      </c>
      <c r="BI54" s="22">
        <v>8804.799947615038</v>
      </c>
      <c r="BJ54" s="22">
        <v>3260.5570710255165</v>
      </c>
      <c r="BK54" s="22">
        <v>399.86056694473194</v>
      </c>
      <c r="BL54" s="22">
        <v>-5.4325386190612315E-9</v>
      </c>
      <c r="BM54" s="22">
        <v>-5.4325386190612315E-9</v>
      </c>
      <c r="BN54" s="22">
        <v>-5.4325386190612315E-9</v>
      </c>
      <c r="BO54" s="22">
        <v>-5.4325386190612315E-9</v>
      </c>
      <c r="BP54" s="22">
        <v>-5.4325386190612315E-9</v>
      </c>
      <c r="BQ54" s="22">
        <v>-5.4325386190612315E-9</v>
      </c>
      <c r="BR54" s="22">
        <v>-5.4325386190612315E-9</v>
      </c>
      <c r="BS54" s="22">
        <v>-5.4325386190612315E-9</v>
      </c>
      <c r="BT54" s="22">
        <v>-5.4325386190612315E-9</v>
      </c>
      <c r="BU54" s="22">
        <v>-5.4325386190612315E-9</v>
      </c>
      <c r="BV54" s="22">
        <v>-5.4325386190612315E-9</v>
      </c>
      <c r="BW54" s="22">
        <v>-5.4325386190612315E-9</v>
      </c>
      <c r="BX54" s="22">
        <v>-5.4325386190612315E-9</v>
      </c>
      <c r="BY54" s="22">
        <v>-5.4325386190612315E-9</v>
      </c>
      <c r="BZ54" s="22">
        <v>-5.4325386190612315E-9</v>
      </c>
      <c r="CA54" s="22">
        <v>-5.4325386190612315E-9</v>
      </c>
      <c r="CB54" s="22">
        <v>-5.4325386190612315E-9</v>
      </c>
    </row>
    <row r="55" spans="1:80" x14ac:dyDescent="0.3">
      <c r="A55" s="18" t="s">
        <v>27</v>
      </c>
      <c r="B55" s="20">
        <f t="shared" si="16"/>
        <v>923648.43057835475</v>
      </c>
      <c r="C55" s="22">
        <v>0</v>
      </c>
      <c r="D55" s="22">
        <v>5886.8651794928537</v>
      </c>
      <c r="E55" s="22">
        <v>16942.841817610781</v>
      </c>
      <c r="F55" s="22">
        <v>27066.238333027693</v>
      </c>
      <c r="G55" s="22">
        <v>36228.531048159159</v>
      </c>
      <c r="H55" s="22">
        <v>44474.68770955941</v>
      </c>
      <c r="I55" s="22">
        <v>45819.739457336735</v>
      </c>
      <c r="J55" s="22">
        <v>41559.153701930743</v>
      </c>
      <c r="K55" s="22">
        <v>38112.06045977593</v>
      </c>
      <c r="L55" s="22">
        <v>35445.763620339399</v>
      </c>
      <c r="M55" s="22">
        <v>33520.27474006101</v>
      </c>
      <c r="N55" s="22">
        <v>32215.75772461154</v>
      </c>
      <c r="O55" s="22">
        <v>31012.462303514716</v>
      </c>
      <c r="P55" s="22">
        <v>29815.304152771401</v>
      </c>
      <c r="Q55" s="22">
        <v>28618.905886206507</v>
      </c>
      <c r="R55" s="22">
        <v>27422.507619641605</v>
      </c>
      <c r="S55" s="22">
        <v>26226.109353076699</v>
      </c>
      <c r="T55" s="22">
        <v>25029.711086511801</v>
      </c>
      <c r="U55" s="22">
        <v>23833.312819946899</v>
      </c>
      <c r="V55" s="22">
        <v>22636.914553382001</v>
      </c>
      <c r="W55" s="22">
        <v>21440.516286817096</v>
      </c>
      <c r="X55" s="22">
        <v>20271.577060255033</v>
      </c>
      <c r="Y55" s="22">
        <v>19185.285024461082</v>
      </c>
      <c r="Z55" s="22">
        <v>18209.785706056777</v>
      </c>
      <c r="AA55" s="22">
        <v>17345.755758474505</v>
      </c>
      <c r="AB55" s="22">
        <v>16593.695678026848</v>
      </c>
      <c r="AC55" s="22">
        <v>15925.856375117393</v>
      </c>
      <c r="AD55" s="22">
        <v>15286.132786809192</v>
      </c>
      <c r="AE55" s="22">
        <v>14646.409198500991</v>
      </c>
      <c r="AF55" s="22">
        <v>14006.68561019279</v>
      </c>
      <c r="AG55" s="22">
        <v>13366.962021884587</v>
      </c>
      <c r="AH55" s="22">
        <v>12727.238433576391</v>
      </c>
      <c r="AI55" s="22">
        <v>12087.514845268202</v>
      </c>
      <c r="AJ55" s="22">
        <v>11447.791256960019</v>
      </c>
      <c r="AK55" s="22">
        <v>10808.067668651833</v>
      </c>
      <c r="AL55" s="22">
        <v>10173.138570717774</v>
      </c>
      <c r="AM55" s="22">
        <v>9573.7456100848194</v>
      </c>
      <c r="AN55" s="22">
        <v>9016.7562269359551</v>
      </c>
      <c r="AO55" s="22">
        <v>8503.6107588974501</v>
      </c>
      <c r="AP55" s="22">
        <v>8035.6442857559623</v>
      </c>
      <c r="AQ55" s="22">
        <v>7608.8233918353699</v>
      </c>
      <c r="AR55" s="22">
        <v>7188.3935719310712</v>
      </c>
      <c r="AS55" s="22">
        <v>6767.9637520267743</v>
      </c>
      <c r="AT55" s="22">
        <v>6347.5339321224774</v>
      </c>
      <c r="AU55" s="22">
        <v>5927.1041122181778</v>
      </c>
      <c r="AV55" s="22">
        <v>5506.6742923138727</v>
      </c>
      <c r="AW55" s="22">
        <v>5086.2444724095667</v>
      </c>
      <c r="AX55" s="22">
        <v>4665.8146525052589</v>
      </c>
      <c r="AY55" s="22">
        <v>4245.384832600952</v>
      </c>
      <c r="AZ55" s="22">
        <v>3824.9550126966446</v>
      </c>
      <c r="BA55" s="22">
        <v>3404.5251927923355</v>
      </c>
      <c r="BB55" s="22">
        <v>2984.0953728880299</v>
      </c>
      <c r="BC55" s="22">
        <v>2563.665552983723</v>
      </c>
      <c r="BD55" s="22">
        <v>2143.2357330794171</v>
      </c>
      <c r="BE55" s="22">
        <v>1722.8059131751104</v>
      </c>
      <c r="BF55" s="22">
        <v>1302.3760932708035</v>
      </c>
      <c r="BG55" s="22">
        <v>890.76520135898329</v>
      </c>
      <c r="BH55" s="22">
        <v>546.76489922970677</v>
      </c>
      <c r="BI55" s="22">
        <v>283.94815818996091</v>
      </c>
      <c r="BJ55" s="22">
        <v>105.15050659858876</v>
      </c>
      <c r="BK55" s="22">
        <v>12.895201729995554</v>
      </c>
      <c r="BL55" s="22">
        <v>-1.7519527352760628E-10</v>
      </c>
      <c r="BM55" s="22">
        <v>-1.7519527352760628E-10</v>
      </c>
      <c r="BN55" s="22">
        <v>-1.7519527352760628E-10</v>
      </c>
      <c r="BO55" s="22">
        <v>-1.7519527352760628E-10</v>
      </c>
      <c r="BP55" s="22">
        <v>-1.7519527352760628E-10</v>
      </c>
      <c r="BQ55" s="22">
        <v>-1.7519527352760628E-10</v>
      </c>
      <c r="BR55" s="22">
        <v>-1.7519527352760628E-10</v>
      </c>
      <c r="BS55" s="22">
        <v>-1.7519527352760628E-10</v>
      </c>
      <c r="BT55" s="22">
        <v>-1.7519527352760628E-10</v>
      </c>
      <c r="BU55" s="22">
        <v>-1.7519527352760628E-10</v>
      </c>
      <c r="BV55" s="22">
        <v>-1.7519527352760628E-10</v>
      </c>
      <c r="BW55" s="22">
        <v>-1.7519527352760628E-10</v>
      </c>
      <c r="BX55" s="22">
        <v>-1.7519527352760628E-10</v>
      </c>
      <c r="BY55" s="22">
        <v>-1.7519527352760628E-10</v>
      </c>
      <c r="BZ55" s="22">
        <v>-1.7519527352760628E-10</v>
      </c>
      <c r="CA55" s="22">
        <v>-1.7519527352760628E-10</v>
      </c>
      <c r="CB55" s="22">
        <v>-1.7519527352760628E-10</v>
      </c>
    </row>
    <row r="56" spans="1:80" x14ac:dyDescent="0.3">
      <c r="A56" s="18" t="s">
        <v>28</v>
      </c>
      <c r="B56" s="20">
        <f t="shared" si="16"/>
        <v>11215403.093250401</v>
      </c>
      <c r="C56" s="22">
        <v>0</v>
      </c>
      <c r="D56" s="22">
        <v>71481.273348010378</v>
      </c>
      <c r="E56" s="22">
        <v>205728.49391483288</v>
      </c>
      <c r="F56" s="22">
        <v>328651.85829722421</v>
      </c>
      <c r="G56" s="22">
        <v>439905.01767758187</v>
      </c>
      <c r="H56" s="22">
        <v>540033.99301702529</v>
      </c>
      <c r="I56" s="22">
        <v>556366.2868132242</v>
      </c>
      <c r="J56" s="22">
        <v>504632.11493754818</v>
      </c>
      <c r="K56" s="22">
        <v>462775.77768747811</v>
      </c>
      <c r="L56" s="22">
        <v>430400.26246918691</v>
      </c>
      <c r="M56" s="22">
        <v>407020.00951907755</v>
      </c>
      <c r="N56" s="22">
        <v>391179.90879903582</v>
      </c>
      <c r="O56" s="22">
        <v>376568.89151033323</v>
      </c>
      <c r="P56" s="22">
        <v>362032.39604035317</v>
      </c>
      <c r="Q56" s="22">
        <v>347505.12746567541</v>
      </c>
      <c r="R56" s="22">
        <v>332977.8588909976</v>
      </c>
      <c r="S56" s="22">
        <v>318450.59031631978</v>
      </c>
      <c r="T56" s="22">
        <v>303923.32174164191</v>
      </c>
      <c r="U56" s="22">
        <v>289396.05316696415</v>
      </c>
      <c r="V56" s="22">
        <v>274868.78459228633</v>
      </c>
      <c r="W56" s="22">
        <v>260341.51601760858</v>
      </c>
      <c r="X56" s="22">
        <v>246147.66889636489</v>
      </c>
      <c r="Y56" s="22">
        <v>232957.36547021379</v>
      </c>
      <c r="Z56" s="22">
        <v>221112.36285786194</v>
      </c>
      <c r="AA56" s="22">
        <v>210620.87732509559</v>
      </c>
      <c r="AB56" s="22">
        <v>201488.98614948741</v>
      </c>
      <c r="AC56" s="22">
        <v>193379.74594977757</v>
      </c>
      <c r="AD56" s="22">
        <v>185611.90087625271</v>
      </c>
      <c r="AE56" s="22">
        <v>177844.05580272787</v>
      </c>
      <c r="AF56" s="22">
        <v>170076.21072920298</v>
      </c>
      <c r="AG56" s="22">
        <v>162308.36565567815</v>
      </c>
      <c r="AH56" s="22">
        <v>154540.52058215329</v>
      </c>
      <c r="AI56" s="22">
        <v>146772.67550862866</v>
      </c>
      <c r="AJ56" s="22">
        <v>139004.830435104</v>
      </c>
      <c r="AK56" s="22">
        <v>131236.98536157934</v>
      </c>
      <c r="AL56" s="22">
        <v>123527.35739793364</v>
      </c>
      <c r="AM56" s="22">
        <v>116249.22705937402</v>
      </c>
      <c r="AN56" s="22">
        <v>109485.98225337801</v>
      </c>
      <c r="AO56" s="22">
        <v>103255.11228273041</v>
      </c>
      <c r="AP56" s="22">
        <v>97572.82835666764</v>
      </c>
      <c r="AQ56" s="22">
        <v>92390.154716499688</v>
      </c>
      <c r="AR56" s="22">
        <v>87285.084706586043</v>
      </c>
      <c r="AS56" s="22">
        <v>82180.014696672399</v>
      </c>
      <c r="AT56" s="22">
        <v>77074.944686758754</v>
      </c>
      <c r="AU56" s="22">
        <v>71969.874676845095</v>
      </c>
      <c r="AV56" s="22">
        <v>66864.804666931392</v>
      </c>
      <c r="AW56" s="22">
        <v>61759.734657017616</v>
      </c>
      <c r="AX56" s="22">
        <v>56654.664647103855</v>
      </c>
      <c r="AY56" s="22">
        <v>51549.594637190079</v>
      </c>
      <c r="AZ56" s="22">
        <v>46444.524627276318</v>
      </c>
      <c r="BA56" s="22">
        <v>41339.454617362564</v>
      </c>
      <c r="BB56" s="22">
        <v>36234.384607448803</v>
      </c>
      <c r="BC56" s="22">
        <v>31129.314597535053</v>
      </c>
      <c r="BD56" s="22">
        <v>26024.244587621299</v>
      </c>
      <c r="BE56" s="22">
        <v>20919.174577707552</v>
      </c>
      <c r="BF56" s="22">
        <v>15814.104567793795</v>
      </c>
      <c r="BG56" s="22">
        <v>10816.118410362908</v>
      </c>
      <c r="BH56" s="22">
        <v>6639.0939875920503</v>
      </c>
      <c r="BI56" s="22">
        <v>3447.8411333329091</v>
      </c>
      <c r="BJ56" s="22">
        <v>1276.7902568991749</v>
      </c>
      <c r="BK56" s="22">
        <v>156.58001527715592</v>
      </c>
      <c r="BL56" s="22">
        <v>-2.1273089928968151E-9</v>
      </c>
      <c r="BM56" s="22">
        <v>-2.1273089928968151E-9</v>
      </c>
      <c r="BN56" s="22">
        <v>-2.1273089928968151E-9</v>
      </c>
      <c r="BO56" s="22">
        <v>-2.1273089928968151E-9</v>
      </c>
      <c r="BP56" s="22">
        <v>-2.1273089928968151E-9</v>
      </c>
      <c r="BQ56" s="22">
        <v>-2.1273089928968151E-9</v>
      </c>
      <c r="BR56" s="22">
        <v>-2.1273089928968151E-9</v>
      </c>
      <c r="BS56" s="22">
        <v>-2.1273089928968151E-9</v>
      </c>
      <c r="BT56" s="22">
        <v>-2.1273089928968151E-9</v>
      </c>
      <c r="BU56" s="22">
        <v>-2.1273089928968151E-9</v>
      </c>
      <c r="BV56" s="22">
        <v>-2.1273089928968151E-9</v>
      </c>
      <c r="BW56" s="22">
        <v>-2.1273089928968151E-9</v>
      </c>
      <c r="BX56" s="22">
        <v>-2.1273089928968151E-9</v>
      </c>
      <c r="BY56" s="22">
        <v>-2.1273089928968151E-9</v>
      </c>
      <c r="BZ56" s="22">
        <v>-2.1273089928968151E-9</v>
      </c>
      <c r="CA56" s="22">
        <v>-2.1273089928968151E-9</v>
      </c>
      <c r="CB56" s="22">
        <v>-2.1273089928968151E-9</v>
      </c>
    </row>
    <row r="57" spans="1:80" x14ac:dyDescent="0.3">
      <c r="A57" s="18" t="s">
        <v>29</v>
      </c>
      <c r="B57" s="20">
        <f t="shared" si="16"/>
        <v>7858938.8798595788</v>
      </c>
      <c r="C57" s="22">
        <v>0</v>
      </c>
      <c r="D57" s="22">
        <v>61280.28019642405</v>
      </c>
      <c r="E57" s="22">
        <v>168259.36912858009</v>
      </c>
      <c r="F57" s="22">
        <v>258499.73384813668</v>
      </c>
      <c r="G57" s="22">
        <v>340530.05696215777</v>
      </c>
      <c r="H57" s="22">
        <v>414787.40815694671</v>
      </c>
      <c r="I57" s="22">
        <v>389223.45971507311</v>
      </c>
      <c r="J57" s="22">
        <v>333895.36305616389</v>
      </c>
      <c r="K57" s="22">
        <v>302580.54179135989</v>
      </c>
      <c r="L57" s="22">
        <v>277725.27063171251</v>
      </c>
      <c r="M57" s="22">
        <v>257559.83443062258</v>
      </c>
      <c r="N57" s="22">
        <v>275431.05109615385</v>
      </c>
      <c r="O57" s="22">
        <v>268677.58673813171</v>
      </c>
      <c r="P57" s="22">
        <v>258242.52679579952</v>
      </c>
      <c r="Q57" s="22">
        <v>247917.84995615401</v>
      </c>
      <c r="R57" s="22">
        <v>237599.77052987847</v>
      </c>
      <c r="S57" s="22">
        <v>227291.00076018073</v>
      </c>
      <c r="T57" s="22">
        <v>216847.67016015103</v>
      </c>
      <c r="U57" s="22">
        <v>206281.13167423269</v>
      </c>
      <c r="V57" s="22">
        <v>195741.93955314092</v>
      </c>
      <c r="W57" s="22">
        <v>185225.31873247129</v>
      </c>
      <c r="X57" s="22">
        <v>174993.02203325208</v>
      </c>
      <c r="Y57" s="22">
        <v>165689.33343204143</v>
      </c>
      <c r="Z57" s="22">
        <v>157509.60459629918</v>
      </c>
      <c r="AA57" s="22">
        <v>150274.25117547915</v>
      </c>
      <c r="AB57" s="22">
        <v>143992.24688534011</v>
      </c>
      <c r="AC57" s="22">
        <v>138397.07623820906</v>
      </c>
      <c r="AD57" s="22">
        <v>132981.76995157838</v>
      </c>
      <c r="AE57" s="22">
        <v>127537.89252679179</v>
      </c>
      <c r="AF57" s="22">
        <v>122094.77108063798</v>
      </c>
      <c r="AG57" s="22">
        <v>116651.62963165152</v>
      </c>
      <c r="AH57" s="22">
        <v>113355.98532475505</v>
      </c>
      <c r="AI57" s="22">
        <v>110024.64076930462</v>
      </c>
      <c r="AJ57" s="22">
        <v>104558.18946352783</v>
      </c>
      <c r="AK57" s="22">
        <v>99136.017782155715</v>
      </c>
      <c r="AL57" s="22">
        <v>85658.27382634212</v>
      </c>
      <c r="AM57" s="22">
        <v>77105.623432298307</v>
      </c>
      <c r="AN57" s="22">
        <v>69770.285588266997</v>
      </c>
      <c r="AO57" s="22">
        <v>64969.397491306008</v>
      </c>
      <c r="AP57" s="22">
        <v>59603.641773594427</v>
      </c>
      <c r="AQ57" s="22">
        <v>67525.335469162572</v>
      </c>
      <c r="AR57" s="22">
        <v>63057.634834726457</v>
      </c>
      <c r="AS57" s="22">
        <v>59503.93360811389</v>
      </c>
      <c r="AT57" s="22">
        <v>55926.048394889534</v>
      </c>
      <c r="AU57" s="22">
        <v>52348.803078369077</v>
      </c>
      <c r="AV57" s="22">
        <v>48771.540830488229</v>
      </c>
      <c r="AW57" s="22">
        <v>45194.279030603044</v>
      </c>
      <c r="AX57" s="22">
        <v>41617.017218864115</v>
      </c>
      <c r="AY57" s="22">
        <v>38039.755407438817</v>
      </c>
      <c r="AZ57" s="22">
        <v>34462.493596005224</v>
      </c>
      <c r="BA57" s="22">
        <v>30885.231784571857</v>
      </c>
      <c r="BB57" s="22">
        <v>27307.969973138483</v>
      </c>
      <c r="BC57" s="22">
        <v>23730.708161705112</v>
      </c>
      <c r="BD57" s="22">
        <v>20153.446350271748</v>
      </c>
      <c r="BE57" s="22">
        <v>16576.184538838377</v>
      </c>
      <c r="BF57" s="22">
        <v>12998.922727405004</v>
      </c>
      <c r="BG57" s="22">
        <v>-12793.585064998959</v>
      </c>
      <c r="BH57" s="22">
        <v>-20762.955100859646</v>
      </c>
      <c r="BI57" s="22">
        <v>-24453.582370220829</v>
      </c>
      <c r="BJ57" s="22">
        <v>-27245.27391989098</v>
      </c>
      <c r="BK57" s="22">
        <v>-31765.525384068911</v>
      </c>
      <c r="BL57" s="22">
        <v>-41.387074995887311</v>
      </c>
      <c r="BM57" s="22">
        <v>1.0950821823690593</v>
      </c>
      <c r="BN57" s="22">
        <v>-2.8975351634865119E-2</v>
      </c>
      <c r="BO57" s="22">
        <v>7.6667239770166623E-4</v>
      </c>
      <c r="BP57" s="22">
        <v>-2.0287314585346695E-5</v>
      </c>
      <c r="BQ57" s="22">
        <v>5.3526252254406258E-7</v>
      </c>
      <c r="BR57" s="22">
        <v>-1.5692895686957845E-8</v>
      </c>
      <c r="BS57" s="22">
        <v>-1.1148791760674924E-9</v>
      </c>
      <c r="BT57" s="22">
        <v>-1.5006065114554162E-9</v>
      </c>
      <c r="BU57" s="22">
        <v>-1.49040035088794E-9</v>
      </c>
      <c r="BV57" s="22">
        <v>-1.4906704010087702E-9</v>
      </c>
      <c r="BW57" s="22">
        <v>-1.4906632556119017E-9</v>
      </c>
      <c r="BX57" s="22">
        <v>-1.4906634446756809E-9</v>
      </c>
      <c r="BY57" s="22">
        <v>-1.4906634396731438E-9</v>
      </c>
      <c r="BZ57" s="22">
        <v>-1.4906634398055082E-9</v>
      </c>
      <c r="CA57" s="22">
        <v>-1.4906634398020062E-9</v>
      </c>
      <c r="CB57" s="22">
        <v>-1.4906634398020988E-9</v>
      </c>
    </row>
    <row r="58" spans="1:80" x14ac:dyDescent="0.3">
      <c r="A58" s="18" t="s">
        <v>30</v>
      </c>
      <c r="B58" s="20">
        <f t="shared" si="16"/>
        <v>3679918.2903919755</v>
      </c>
      <c r="C58" s="22">
        <v>0</v>
      </c>
      <c r="D58" s="22">
        <v>33951.487508126876</v>
      </c>
      <c r="E58" s="22">
        <v>98921.047521257831</v>
      </c>
      <c r="F58" s="22">
        <v>160661.41149203241</v>
      </c>
      <c r="G58" s="22">
        <v>219422.33875674853</v>
      </c>
      <c r="H58" s="22">
        <v>275145.8083424393</v>
      </c>
      <c r="I58" s="22">
        <v>259970.62110655606</v>
      </c>
      <c r="J58" s="22">
        <v>198340.04581158614</v>
      </c>
      <c r="K58" s="22">
        <v>143509.89836286582</v>
      </c>
      <c r="L58" s="22">
        <v>93042.045921106095</v>
      </c>
      <c r="M58" s="22">
        <v>46117.961463049956</v>
      </c>
      <c r="N58" s="22">
        <v>37596.282176304441</v>
      </c>
      <c r="O58" s="22">
        <v>42184.367036512078</v>
      </c>
      <c r="P58" s="22">
        <v>45835.959406368514</v>
      </c>
      <c r="Q58" s="22">
        <v>48941.987270216116</v>
      </c>
      <c r="R58" s="22">
        <v>51527.269468827762</v>
      </c>
      <c r="S58" s="22">
        <v>53626.82804361522</v>
      </c>
      <c r="T58" s="22">
        <v>54734.45796618695</v>
      </c>
      <c r="U58" s="22">
        <v>54386.662903914126</v>
      </c>
      <c r="V58" s="22">
        <v>52686.317276858696</v>
      </c>
      <c r="W58" s="22">
        <v>49718.332167560999</v>
      </c>
      <c r="X58" s="22">
        <v>45673.385790587803</v>
      </c>
      <c r="Y58" s="22">
        <v>41399.402662544206</v>
      </c>
      <c r="Z58" s="22">
        <v>37578.306225074608</v>
      </c>
      <c r="AA58" s="22">
        <v>34194.782050476133</v>
      </c>
      <c r="AB58" s="22">
        <v>31251.253850354544</v>
      </c>
      <c r="AC58" s="22">
        <v>28635.745551719127</v>
      </c>
      <c r="AD58" s="22">
        <v>26124.94854317615</v>
      </c>
      <c r="AE58" s="22">
        <v>23611.38092404413</v>
      </c>
      <c r="AF58" s="22">
        <v>21097.886613941431</v>
      </c>
      <c r="AG58" s="22">
        <v>18584.390364116913</v>
      </c>
      <c r="AH58" s="22">
        <v>24149.571899575385</v>
      </c>
      <c r="AI58" s="22">
        <v>37659.130285280247</v>
      </c>
      <c r="AJ58" s="22">
        <v>51080.997270003725</v>
      </c>
      <c r="AK58" s="22">
        <v>64581.748583649191</v>
      </c>
      <c r="AL58" s="22">
        <v>73296.541087774633</v>
      </c>
      <c r="AM58" s="22">
        <v>75140.655001118983</v>
      </c>
      <c r="AN58" s="22">
        <v>69482.863611868786</v>
      </c>
      <c r="AO58" s="22">
        <v>64147.531900630987</v>
      </c>
      <c r="AP58" s="22">
        <v>58496.467586347149</v>
      </c>
      <c r="AQ58" s="22">
        <v>60107.982317578826</v>
      </c>
      <c r="AR58" s="22">
        <v>58369.751000371354</v>
      </c>
      <c r="AS58" s="22">
        <v>56720.152359394269</v>
      </c>
      <c r="AT58" s="22">
        <v>55068.208540250787</v>
      </c>
      <c r="AU58" s="22">
        <v>53416.326773398461</v>
      </c>
      <c r="AV58" s="22">
        <v>51764.443364672203</v>
      </c>
      <c r="AW58" s="22">
        <v>50112.55999938913</v>
      </c>
      <c r="AX58" s="22">
        <v>48460.676632956573</v>
      </c>
      <c r="AY58" s="22">
        <v>46808.793266554421</v>
      </c>
      <c r="AZ58" s="22">
        <v>45156.909900151484</v>
      </c>
      <c r="BA58" s="22">
        <v>43505.026533748554</v>
      </c>
      <c r="BB58" s="22">
        <v>41853.143167345639</v>
      </c>
      <c r="BC58" s="22">
        <v>40201.259800942709</v>
      </c>
      <c r="BD58" s="22">
        <v>38549.376434539794</v>
      </c>
      <c r="BE58" s="22">
        <v>36897.493068136864</v>
      </c>
      <c r="BF58" s="22">
        <v>35245.609701733942</v>
      </c>
      <c r="BG58" s="22">
        <v>28673.221769079319</v>
      </c>
      <c r="BH58" s="22">
        <v>21134.879784855118</v>
      </c>
      <c r="BI58" s="22">
        <v>14061.878986955438</v>
      </c>
      <c r="BJ58" s="22">
        <v>7154.7063000529497</v>
      </c>
      <c r="BK58" s="22">
        <v>151.68083231961054</v>
      </c>
      <c r="BL58" s="22">
        <v>-4.01340218311997</v>
      </c>
      <c r="BM58" s="22">
        <v>0.10619269901897914</v>
      </c>
      <c r="BN58" s="22">
        <v>-2.8098086663511895E-3</v>
      </c>
      <c r="BO58" s="22">
        <v>7.4345485117542051E-5</v>
      </c>
      <c r="BP58" s="22">
        <v>-1.96785249344093E-6</v>
      </c>
      <c r="BQ58" s="22">
        <v>5.1361872879322048E-8</v>
      </c>
      <c r="BR58" s="22">
        <v>-2.0655722409301456E-9</v>
      </c>
      <c r="BS58" s="22">
        <v>-6.5190762973806474E-10</v>
      </c>
      <c r="BT58" s="22">
        <v>-6.8931251833864892E-10</v>
      </c>
      <c r="BU58" s="22">
        <v>-6.8832280289967887E-10</v>
      </c>
      <c r="BV58" s="22">
        <v>-6.8834899029621426E-10</v>
      </c>
      <c r="BW58" s="22">
        <v>-6.8834829739024298E-10</v>
      </c>
      <c r="BX58" s="22">
        <v>-6.8834831572420309E-10</v>
      </c>
      <c r="BY58" s="22">
        <v>-6.8834831523909536E-10</v>
      </c>
      <c r="BZ58" s="22">
        <v>-6.8834831525193114E-10</v>
      </c>
      <c r="CA58" s="22">
        <v>-6.8834831525159158E-10</v>
      </c>
      <c r="CB58" s="22">
        <v>-6.8834831525160068E-10</v>
      </c>
    </row>
    <row r="59" spans="1:80" x14ac:dyDescent="0.3">
      <c r="A59" s="18" t="s">
        <v>31</v>
      </c>
      <c r="B59" s="21">
        <f t="shared" si="16"/>
        <v>8091476.7283690004</v>
      </c>
      <c r="C59" s="23">
        <v>0</v>
      </c>
      <c r="D59" s="23">
        <v>0</v>
      </c>
      <c r="E59" s="23">
        <v>50395.560008456625</v>
      </c>
      <c r="F59" s="23">
        <v>147272.97193425128</v>
      </c>
      <c r="G59" s="23">
        <v>235991.91520402153</v>
      </c>
      <c r="H59" s="23">
        <v>316293.82285051391</v>
      </c>
      <c r="I59" s="23">
        <v>388567.88982071681</v>
      </c>
      <c r="J59" s="23">
        <v>402296.44853538682</v>
      </c>
      <c r="K59" s="23">
        <v>364949.20147677005</v>
      </c>
      <c r="L59" s="23">
        <v>334719.11138826719</v>
      </c>
      <c r="M59" s="23">
        <v>311326.55869741098</v>
      </c>
      <c r="N59" s="23">
        <v>294424.79584575014</v>
      </c>
      <c r="O59" s="23">
        <v>282257.17946332047</v>
      </c>
      <c r="P59" s="23">
        <v>271714.55077448941</v>
      </c>
      <c r="Q59" s="23">
        <v>261225.69355471391</v>
      </c>
      <c r="R59" s="23">
        <v>250743.49403229097</v>
      </c>
      <c r="S59" s="23">
        <v>240261.29450986814</v>
      </c>
      <c r="T59" s="23">
        <v>229779.09498744525</v>
      </c>
      <c r="U59" s="23">
        <v>219296.89546502236</v>
      </c>
      <c r="V59" s="23">
        <v>208814.69594259938</v>
      </c>
      <c r="W59" s="23">
        <v>198332.49642017653</v>
      </c>
      <c r="X59" s="23">
        <v>187850.29689775364</v>
      </c>
      <c r="Y59" s="23">
        <v>177608.67874697578</v>
      </c>
      <c r="Z59" s="23">
        <v>168091.17092618573</v>
      </c>
      <c r="AA59" s="23">
        <v>159544.36943435419</v>
      </c>
      <c r="AB59" s="23">
        <v>151974.20274570613</v>
      </c>
      <c r="AC59" s="23">
        <v>145385.05594032322</v>
      </c>
      <c r="AD59" s="23">
        <v>139533.8063876869</v>
      </c>
      <c r="AE59" s="23">
        <v>133928.89163709947</v>
      </c>
      <c r="AF59" s="23">
        <v>128323.97688651197</v>
      </c>
      <c r="AG59" s="23">
        <v>122719.06213592451</v>
      </c>
      <c r="AH59" s="23">
        <v>117114.14738533707</v>
      </c>
      <c r="AI59" s="23">
        <v>111509.23263474963</v>
      </c>
      <c r="AJ59" s="23">
        <v>105904.31788416229</v>
      </c>
      <c r="AK59" s="23">
        <v>100299.40313357495</v>
      </c>
      <c r="AL59" s="23">
        <v>94694.488382987634</v>
      </c>
      <c r="AM59" s="23">
        <v>89176.096481533386</v>
      </c>
      <c r="AN59" s="23">
        <v>83926.305651643052</v>
      </c>
      <c r="AO59" s="23">
        <v>79047.714787842866</v>
      </c>
      <c r="AP59" s="23">
        <v>74553.261853666307</v>
      </c>
      <c r="AQ59" s="23">
        <v>70454.88035892295</v>
      </c>
      <c r="AR59" s="23">
        <v>66664.427016511632</v>
      </c>
      <c r="AS59" s="23">
        <v>62980.846572963645</v>
      </c>
      <c r="AT59" s="23">
        <v>59297.266129415657</v>
      </c>
      <c r="AU59" s="23">
        <v>55613.685685867655</v>
      </c>
      <c r="AV59" s="23">
        <v>51930.105242319696</v>
      </c>
      <c r="AW59" s="23">
        <v>48246.524798771665</v>
      </c>
      <c r="AX59" s="23">
        <v>44562.94435522359</v>
      </c>
      <c r="AY59" s="23">
        <v>40879.363911675537</v>
      </c>
      <c r="AZ59" s="23">
        <v>37195.783468127462</v>
      </c>
      <c r="BA59" s="23">
        <v>33512.203024579394</v>
      </c>
      <c r="BB59" s="23">
        <v>29828.622581031334</v>
      </c>
      <c r="BC59" s="23">
        <v>26145.042137483277</v>
      </c>
      <c r="BD59" s="23">
        <v>22461.461693935216</v>
      </c>
      <c r="BE59" s="23">
        <v>18777.881250387156</v>
      </c>
      <c r="BF59" s="23">
        <v>15094.300806839092</v>
      </c>
      <c r="BG59" s="23">
        <v>11410.720363291033</v>
      </c>
      <c r="BH59" s="23">
        <v>7889.4557121852131</v>
      </c>
      <c r="BI59" s="23">
        <v>4878.8380355642812</v>
      </c>
      <c r="BJ59" s="23">
        <v>2578.9451376385223</v>
      </c>
      <c r="BK59" s="23">
        <v>1015.1884921550796</v>
      </c>
      <c r="BL59" s="23">
        <v>210.09074865336038</v>
      </c>
      <c r="BM59" s="23">
        <v>-1.5349669619420183E-9</v>
      </c>
      <c r="BN59" s="23">
        <v>-1.5349669619420183E-9</v>
      </c>
      <c r="BO59" s="23">
        <v>-1.5349669619420183E-9</v>
      </c>
      <c r="BP59" s="23">
        <v>-1.5349669619420183E-9</v>
      </c>
      <c r="BQ59" s="23">
        <v>-1.5349669619420183E-9</v>
      </c>
      <c r="BR59" s="23">
        <v>-1.5349669619420183E-9</v>
      </c>
      <c r="BS59" s="23">
        <v>-1.5349669619420183E-9</v>
      </c>
      <c r="BT59" s="23">
        <v>-1.5349669619420183E-9</v>
      </c>
      <c r="BU59" s="23">
        <v>-1.5349669619420183E-9</v>
      </c>
      <c r="BV59" s="23">
        <v>-1.5349669619420183E-9</v>
      </c>
      <c r="BW59" s="23">
        <v>-1.5349669619420183E-9</v>
      </c>
      <c r="BX59" s="23">
        <v>-1.5349669619420183E-9</v>
      </c>
      <c r="BY59" s="23">
        <v>-1.5349669619420183E-9</v>
      </c>
      <c r="BZ59" s="23">
        <v>-1.5349669619420183E-9</v>
      </c>
      <c r="CA59" s="23">
        <v>-1.5349669619420183E-9</v>
      </c>
      <c r="CB59" s="23">
        <v>-1.5349669619420183E-9</v>
      </c>
    </row>
    <row r="60" spans="1:80" x14ac:dyDescent="0.3">
      <c r="A60" s="18" t="s">
        <v>34</v>
      </c>
      <c r="B60" s="19">
        <f>SUM(B50:B59)</f>
        <v>100805659.07433774</v>
      </c>
      <c r="C60" s="19">
        <f t="shared" ref="C60:BN60" si="17">SUM(C50:C59)</f>
        <v>77370.38393056886</v>
      </c>
      <c r="D60" s="19">
        <f t="shared" si="17"/>
        <v>867290.34388337575</v>
      </c>
      <c r="E60" s="19">
        <f t="shared" si="17"/>
        <v>2285974.5982107227</v>
      </c>
      <c r="F60" s="19">
        <f t="shared" si="17"/>
        <v>3676206.9424601016</v>
      </c>
      <c r="G60" s="19">
        <f t="shared" si="17"/>
        <v>4984215.6315523535</v>
      </c>
      <c r="H60" s="19">
        <f t="shared" si="17"/>
        <v>6169384.776647009</v>
      </c>
      <c r="I60" s="19">
        <f t="shared" si="17"/>
        <v>6237450.914904844</v>
      </c>
      <c r="J60" s="19">
        <f t="shared" si="17"/>
        <v>5256645.4536381885</v>
      </c>
      <c r="K60" s="19">
        <f t="shared" si="17"/>
        <v>4402622.9435932832</v>
      </c>
      <c r="L60" s="19">
        <f t="shared" si="17"/>
        <v>3624020.7513278308</v>
      </c>
      <c r="M60" s="19">
        <f t="shared" si="17"/>
        <v>2917235.3160209931</v>
      </c>
      <c r="N60" s="19">
        <f t="shared" si="17"/>
        <v>2592860.7712581591</v>
      </c>
      <c r="O60" s="19">
        <f t="shared" si="17"/>
        <v>2522885.2487127185</v>
      </c>
      <c r="P60" s="19">
        <f t="shared" si="17"/>
        <v>2450086.072428782</v>
      </c>
      <c r="Q60" s="19">
        <f t="shared" si="17"/>
        <v>2376926.0626633111</v>
      </c>
      <c r="R60" s="19">
        <f t="shared" si="17"/>
        <v>2303239.6358801583</v>
      </c>
      <c r="S60" s="19">
        <f t="shared" si="17"/>
        <v>2229059.0276435982</v>
      </c>
      <c r="T60" s="19">
        <f t="shared" si="17"/>
        <v>2153709.9183806079</v>
      </c>
      <c r="U60" s="19">
        <f t="shared" si="17"/>
        <v>2076723.3023690972</v>
      </c>
      <c r="V60" s="19">
        <f t="shared" si="17"/>
        <v>1998362.0597038369</v>
      </c>
      <c r="W60" s="19">
        <f t="shared" si="17"/>
        <v>1918709.3150130613</v>
      </c>
      <c r="X60" s="19">
        <f t="shared" si="17"/>
        <v>1839491.9293016177</v>
      </c>
      <c r="Y60" s="19">
        <f t="shared" si="17"/>
        <v>1765034.797872704</v>
      </c>
      <c r="Z60" s="19">
        <f t="shared" si="17"/>
        <v>1698038.4712335302</v>
      </c>
      <c r="AA60" s="19">
        <f t="shared" si="17"/>
        <v>1638587.5636853231</v>
      </c>
      <c r="AB60" s="19">
        <f t="shared" si="17"/>
        <v>1586722.9687932546</v>
      </c>
      <c r="AC60" s="19">
        <f t="shared" si="17"/>
        <v>1540785.787598137</v>
      </c>
      <c r="AD60" s="19">
        <f t="shared" si="17"/>
        <v>1497196.8426324148</v>
      </c>
      <c r="AE60" s="19">
        <f t="shared" si="17"/>
        <v>1453830.9087177087</v>
      </c>
      <c r="AF60" s="19">
        <f t="shared" si="17"/>
        <v>1410465.8350182991</v>
      </c>
      <c r="AG60" s="19">
        <f t="shared" si="17"/>
        <v>1367100.7385580046</v>
      </c>
      <c r="AH60" s="19">
        <f t="shared" si="17"/>
        <v>1334343.1942180085</v>
      </c>
      <c r="AI60" s="19">
        <f t="shared" si="17"/>
        <v>1309789.2743857929</v>
      </c>
      <c r="AJ60" s="19">
        <f t="shared" si="17"/>
        <v>1282929.6588843402</v>
      </c>
      <c r="AK60" s="19">
        <f t="shared" si="17"/>
        <v>1256197.8006394901</v>
      </c>
      <c r="AL60" s="19">
        <f t="shared" si="17"/>
        <v>1200778.412312143</v>
      </c>
      <c r="AM60" s="19">
        <f t="shared" si="17"/>
        <v>1128854.6274251062</v>
      </c>
      <c r="AN60" s="19">
        <f t="shared" si="17"/>
        <v>1051507.8467236855</v>
      </c>
      <c r="AO60" s="19">
        <f t="shared" si="17"/>
        <v>978501.31369331537</v>
      </c>
      <c r="AP60" s="19">
        <f t="shared" si="17"/>
        <v>905950.57488967688</v>
      </c>
      <c r="AQ60" s="19">
        <f t="shared" si="17"/>
        <v>874231.13733680616</v>
      </c>
      <c r="AR60" s="19">
        <f t="shared" si="17"/>
        <v>844607.28667486494</v>
      </c>
      <c r="AS60" s="19">
        <f t="shared" si="17"/>
        <v>816134.31911609857</v>
      </c>
      <c r="AT60" s="19">
        <f t="shared" si="17"/>
        <v>787633.83300811029</v>
      </c>
      <c r="AU60" s="19">
        <f t="shared" si="17"/>
        <v>759134.07502775546</v>
      </c>
      <c r="AV60" s="19">
        <f t="shared" si="17"/>
        <v>730634.29778149188</v>
      </c>
      <c r="AW60" s="19">
        <f t="shared" si="17"/>
        <v>702134.52104499459</v>
      </c>
      <c r="AX60" s="19">
        <f t="shared" si="17"/>
        <v>673634.74429500941</v>
      </c>
      <c r="AY60" s="19">
        <f t="shared" si="17"/>
        <v>645134.96754538105</v>
      </c>
      <c r="AZ60" s="19">
        <f t="shared" si="17"/>
        <v>616635.19079574291</v>
      </c>
      <c r="BA60" s="19">
        <f t="shared" si="17"/>
        <v>588135.41404610546</v>
      </c>
      <c r="BB60" s="19">
        <f t="shared" si="17"/>
        <v>559635.63729646779</v>
      </c>
      <c r="BC60" s="19">
        <f t="shared" si="17"/>
        <v>531135.86054683023</v>
      </c>
      <c r="BD60" s="19">
        <f t="shared" si="17"/>
        <v>502636.08379719261</v>
      </c>
      <c r="BE60" s="19">
        <f t="shared" si="17"/>
        <v>474136.30704755505</v>
      </c>
      <c r="BF60" s="19">
        <f t="shared" si="17"/>
        <v>445636.53029791731</v>
      </c>
      <c r="BG60" s="19">
        <f t="shared" si="17"/>
        <v>359510.15075776458</v>
      </c>
      <c r="BH60" s="19">
        <f t="shared" si="17"/>
        <v>263069.12030446192</v>
      </c>
      <c r="BI60" s="19">
        <f t="shared" si="17"/>
        <v>173640.67499662627</v>
      </c>
      <c r="BJ60" s="19">
        <f t="shared" si="17"/>
        <v>87953.553224462928</v>
      </c>
      <c r="BK60" s="19">
        <f t="shared" si="17"/>
        <v>2995.306370033577</v>
      </c>
      <c r="BL60" s="19">
        <f t="shared" si="17"/>
        <v>170.83226628678747</v>
      </c>
      <c r="BM60" s="19">
        <f t="shared" si="17"/>
        <v>1.2460754785924926</v>
      </c>
      <c r="BN60" s="19">
        <f t="shared" si="17"/>
        <v>-3.2970572601569985E-2</v>
      </c>
      <c r="BO60" s="19">
        <f t="shared" ref="BO60:CB60" si="18">SUM(BO50:BO59)</f>
        <v>8.7237337101634456E-4</v>
      </c>
      <c r="BP60" s="19">
        <f t="shared" si="18"/>
        <v>-2.3094771850091216E-5</v>
      </c>
      <c r="BQ60" s="19">
        <f t="shared" si="18"/>
        <v>5.9888636566215422E-7</v>
      </c>
      <c r="BR60" s="19">
        <f t="shared" si="18"/>
        <v>-2.8036483706781399E-8</v>
      </c>
      <c r="BS60" s="19">
        <f t="shared" si="18"/>
        <v>-1.1448405349191703E-8</v>
      </c>
      <c r="BT60" s="19">
        <f t="shared" si="18"/>
        <v>-1.1887317958413901E-8</v>
      </c>
      <c r="BU60" s="19">
        <f t="shared" si="18"/>
        <v>-1.1875704540971483E-8</v>
      </c>
      <c r="BV60" s="19">
        <f t="shared" si="18"/>
        <v>-1.1876011826435282E-8</v>
      </c>
      <c r="BW60" s="19">
        <f t="shared" si="18"/>
        <v>-1.1876003695809069E-8</v>
      </c>
      <c r="BX60" s="19">
        <f t="shared" si="18"/>
        <v>-1.1876003910941544E-8</v>
      </c>
      <c r="BY60" s="19">
        <f t="shared" si="18"/>
        <v>-1.1876003905249243E-8</v>
      </c>
      <c r="BZ60" s="19">
        <f t="shared" si="18"/>
        <v>-1.1876003905399858E-8</v>
      </c>
      <c r="CA60" s="19">
        <f t="shared" si="18"/>
        <v>-1.1876003905395872E-8</v>
      </c>
      <c r="CB60" s="19">
        <f t="shared" si="18"/>
        <v>-1.1876003905395978E-8</v>
      </c>
    </row>
    <row r="61" spans="1:80" x14ac:dyDescent="0.3">
      <c r="A61" s="18"/>
    </row>
    <row r="62" spans="1:80" x14ac:dyDescent="0.3">
      <c r="A62" s="18"/>
    </row>
    <row r="63" spans="1:80" x14ac:dyDescent="0.3">
      <c r="A63" s="16" t="s">
        <v>37</v>
      </c>
      <c r="B63" s="17" t="s">
        <v>3</v>
      </c>
      <c r="C63" s="2">
        <v>2019</v>
      </c>
      <c r="D63" s="2">
        <v>2020</v>
      </c>
      <c r="E63" s="2">
        <v>2021</v>
      </c>
      <c r="F63" s="2">
        <v>2022</v>
      </c>
      <c r="G63" s="2">
        <v>2023</v>
      </c>
      <c r="H63" s="2">
        <v>2024</v>
      </c>
      <c r="I63" s="2">
        <v>2025</v>
      </c>
      <c r="J63" s="2">
        <v>2026</v>
      </c>
      <c r="K63" s="2">
        <v>2027</v>
      </c>
      <c r="L63" s="2">
        <v>2028</v>
      </c>
      <c r="M63" s="2">
        <v>2029</v>
      </c>
      <c r="N63" s="2">
        <v>2030</v>
      </c>
      <c r="O63" s="2">
        <v>2031</v>
      </c>
      <c r="P63" s="2">
        <v>2032</v>
      </c>
      <c r="Q63" s="2">
        <v>2033</v>
      </c>
      <c r="R63" s="2">
        <v>2034</v>
      </c>
      <c r="S63" s="2">
        <v>2035</v>
      </c>
      <c r="T63" s="2">
        <v>2036</v>
      </c>
      <c r="U63" s="2">
        <v>2037</v>
      </c>
      <c r="V63" s="2">
        <v>2038</v>
      </c>
      <c r="W63" s="2">
        <v>2039</v>
      </c>
      <c r="X63" s="2">
        <v>2040</v>
      </c>
      <c r="Y63" s="2">
        <v>2041</v>
      </c>
      <c r="Z63" s="2">
        <v>2042</v>
      </c>
      <c r="AA63" s="2">
        <v>2043</v>
      </c>
      <c r="AB63" s="2">
        <v>2044</v>
      </c>
      <c r="AC63" s="2">
        <v>2045</v>
      </c>
      <c r="AD63" s="2">
        <v>2046</v>
      </c>
      <c r="AE63" s="2">
        <v>2047</v>
      </c>
      <c r="AF63" s="2">
        <v>2048</v>
      </c>
      <c r="AG63" s="2">
        <v>2049</v>
      </c>
      <c r="AH63" s="2">
        <v>2050</v>
      </c>
      <c r="AI63" s="2">
        <v>2051</v>
      </c>
      <c r="AJ63" s="2">
        <v>2052</v>
      </c>
      <c r="AK63" s="2">
        <v>2053</v>
      </c>
      <c r="AL63" s="2">
        <v>2054</v>
      </c>
      <c r="AM63" s="2">
        <v>2055</v>
      </c>
      <c r="AN63" s="2">
        <v>2056</v>
      </c>
      <c r="AO63" s="2">
        <v>2057</v>
      </c>
      <c r="AP63" s="2">
        <v>2058</v>
      </c>
      <c r="AQ63" s="2">
        <v>2059</v>
      </c>
      <c r="AR63" s="2">
        <v>2060</v>
      </c>
      <c r="AS63" s="2">
        <v>2061</v>
      </c>
      <c r="AT63" s="2">
        <v>2062</v>
      </c>
      <c r="AU63" s="2">
        <v>2063</v>
      </c>
      <c r="AV63" s="2">
        <v>2064</v>
      </c>
      <c r="AW63" s="2">
        <v>2065</v>
      </c>
      <c r="AX63" s="2">
        <v>2066</v>
      </c>
      <c r="AY63" s="2">
        <v>2067</v>
      </c>
      <c r="AZ63" s="2">
        <v>2068</v>
      </c>
      <c r="BA63" s="2">
        <v>2069</v>
      </c>
      <c r="BB63" s="2">
        <v>2070</v>
      </c>
      <c r="BC63" s="2">
        <v>2071</v>
      </c>
      <c r="BD63" s="2">
        <v>2072</v>
      </c>
      <c r="BE63" s="2">
        <v>2073</v>
      </c>
      <c r="BF63" s="2">
        <v>2074</v>
      </c>
      <c r="BG63" s="2">
        <v>2075</v>
      </c>
      <c r="BH63" s="2">
        <v>2076</v>
      </c>
      <c r="BI63" s="2">
        <v>2077</v>
      </c>
      <c r="BJ63" s="2">
        <v>2078</v>
      </c>
      <c r="BK63" s="2">
        <v>2079</v>
      </c>
      <c r="BL63" s="2">
        <v>2080</v>
      </c>
      <c r="BM63" s="2">
        <v>2081</v>
      </c>
      <c r="BN63" s="2">
        <v>2082</v>
      </c>
      <c r="BO63" s="2">
        <v>2083</v>
      </c>
      <c r="BP63" s="2">
        <v>2084</v>
      </c>
      <c r="BQ63" s="2">
        <v>2085</v>
      </c>
      <c r="BR63" s="2">
        <v>2086</v>
      </c>
      <c r="BS63" s="2">
        <v>2087</v>
      </c>
      <c r="BT63" s="2">
        <v>2088</v>
      </c>
      <c r="BU63" s="2">
        <v>2089</v>
      </c>
      <c r="BV63" s="2">
        <v>2090</v>
      </c>
      <c r="BW63" s="2">
        <v>2091</v>
      </c>
      <c r="BX63" s="2">
        <v>2092</v>
      </c>
      <c r="BY63" s="2">
        <v>2093</v>
      </c>
      <c r="BZ63" s="2">
        <v>2094</v>
      </c>
      <c r="CA63" s="2">
        <v>2095</v>
      </c>
      <c r="CB63" s="2">
        <v>2096</v>
      </c>
    </row>
    <row r="64" spans="1:80" x14ac:dyDescent="0.3">
      <c r="A64" s="18"/>
    </row>
    <row r="65" spans="1:80" x14ac:dyDescent="0.3">
      <c r="A65" s="18" t="s">
        <v>22</v>
      </c>
      <c r="B65" s="19">
        <f t="shared" ref="B65:B74" si="19">SUM(C65:CB65)</f>
        <v>5992888.1236671144</v>
      </c>
      <c r="C65" s="22">
        <v>5054.5418220617721</v>
      </c>
      <c r="D65" s="22">
        <v>55811.009519952226</v>
      </c>
      <c r="E65" s="22">
        <v>148308.02014212613</v>
      </c>
      <c r="F65" s="22">
        <v>242283.33205369851</v>
      </c>
      <c r="G65" s="22">
        <v>334572.3636750186</v>
      </c>
      <c r="H65" s="22">
        <v>423197.23486610007</v>
      </c>
      <c r="I65" s="22">
        <v>431460.95547266956</v>
      </c>
      <c r="J65" s="22">
        <v>359206.20874495892</v>
      </c>
      <c r="K65" s="22">
        <v>294114.33775251213</v>
      </c>
      <c r="L65" s="22">
        <v>231572.69456781086</v>
      </c>
      <c r="M65" s="22">
        <v>171302.75193213476</v>
      </c>
      <c r="N65" s="22">
        <v>144095.21404061132</v>
      </c>
      <c r="O65" s="22">
        <v>140118.17284512901</v>
      </c>
      <c r="P65" s="22">
        <v>135885.36515105501</v>
      </c>
      <c r="Q65" s="22">
        <v>131632.93493426323</v>
      </c>
      <c r="R65" s="22">
        <v>127346.81494395563</v>
      </c>
      <c r="S65" s="22">
        <v>123029.13078445838</v>
      </c>
      <c r="T65" s="22">
        <v>118639.21830188332</v>
      </c>
      <c r="U65" s="22">
        <v>114147.75053463072</v>
      </c>
      <c r="V65" s="22">
        <v>109568.83236019766</v>
      </c>
      <c r="W65" s="22">
        <v>104905.94573393436</v>
      </c>
      <c r="X65" s="22">
        <v>100261.94601674173</v>
      </c>
      <c r="Y65" s="22">
        <v>95905.334977388775</v>
      </c>
      <c r="Z65" s="22">
        <v>92011.459368825745</v>
      </c>
      <c r="AA65" s="22">
        <v>88595.886581287472</v>
      </c>
      <c r="AB65" s="22">
        <v>85673.786707008578</v>
      </c>
      <c r="AC65" s="22">
        <v>83144.174918749894</v>
      </c>
      <c r="AD65" s="22">
        <v>80771.434708871951</v>
      </c>
      <c r="AE65" s="22">
        <v>78413.628217408608</v>
      </c>
      <c r="AF65" s="22">
        <v>76055.879373903619</v>
      </c>
      <c r="AG65" s="22">
        <v>73698.129005061244</v>
      </c>
      <c r="AH65" s="22">
        <v>71981.781607467405</v>
      </c>
      <c r="AI65" s="22">
        <v>70777.570224862764</v>
      </c>
      <c r="AJ65" s="22">
        <v>69463.340878012881</v>
      </c>
      <c r="AK65" s="22">
        <v>68184.33261037746</v>
      </c>
      <c r="AL65" s="22">
        <v>65387.958403693498</v>
      </c>
      <c r="AM65" s="22">
        <v>61570.711340655282</v>
      </c>
      <c r="AN65" s="22">
        <v>57348.448857909498</v>
      </c>
      <c r="AO65" s="22">
        <v>53392.977899393387</v>
      </c>
      <c r="AP65" s="22">
        <v>49461.222143028215</v>
      </c>
      <c r="AQ65" s="22">
        <v>47731.52331008856</v>
      </c>
      <c r="AR65" s="22">
        <v>46114.838971500714</v>
      </c>
      <c r="AS65" s="22">
        <v>44560.221829338057</v>
      </c>
      <c r="AT65" s="22">
        <v>43004.120610085163</v>
      </c>
      <c r="AU65" s="22">
        <v>41448.058658801325</v>
      </c>
      <c r="AV65" s="22">
        <v>39891.99566850585</v>
      </c>
      <c r="AW65" s="22">
        <v>38335.932705702122</v>
      </c>
      <c r="AX65" s="22">
        <v>36779.869742170973</v>
      </c>
      <c r="AY65" s="22">
        <v>35223.806778659076</v>
      </c>
      <c r="AZ65" s="22">
        <v>33667.74381514667</v>
      </c>
      <c r="BA65" s="22">
        <v>32111.680851634283</v>
      </c>
      <c r="BB65" s="22">
        <v>30555.617888121891</v>
      </c>
      <c r="BC65" s="22">
        <v>28999.554924609496</v>
      </c>
      <c r="BD65" s="22">
        <v>27443.491961097108</v>
      </c>
      <c r="BE65" s="22">
        <v>25887.42899758472</v>
      </c>
      <c r="BF65" s="22">
        <v>24331.366034072344</v>
      </c>
      <c r="BG65" s="22">
        <v>19628.94079891513</v>
      </c>
      <c r="BH65" s="22">
        <v>14363.344616542832</v>
      </c>
      <c r="BI65" s="22">
        <v>9480.6294693167983</v>
      </c>
      <c r="BJ65" s="22">
        <v>4802.1873253328231</v>
      </c>
      <c r="BK65" s="22">
        <v>163.54111640065162</v>
      </c>
      <c r="BL65" s="22">
        <v>9.3272928030389686</v>
      </c>
      <c r="BM65" s="22">
        <v>6.8034635582021871E-2</v>
      </c>
      <c r="BN65" s="22">
        <v>-1.8001636998695345E-3</v>
      </c>
      <c r="BO65" s="22">
        <v>4.7631644869678265E-5</v>
      </c>
      <c r="BP65" s="22">
        <v>-1.2601350330280329E-6</v>
      </c>
      <c r="BQ65" s="22">
        <v>3.351804866216864E-8</v>
      </c>
      <c r="BR65" s="22">
        <v>-7.1139234196048355E-10</v>
      </c>
      <c r="BS65" s="22">
        <v>1.943022743460288E-10</v>
      </c>
      <c r="BT65" s="22">
        <v>1.7033802854056393E-10</v>
      </c>
      <c r="BU65" s="22">
        <v>1.7097211100797078E-10</v>
      </c>
      <c r="BV65" s="22">
        <v>1.7095533348954871E-10</v>
      </c>
      <c r="BW65" s="22">
        <v>1.709557774146513E-10</v>
      </c>
      <c r="BX65" s="22">
        <v>1.7095576566860567E-10</v>
      </c>
      <c r="BY65" s="22">
        <v>1.7095576597940043E-10</v>
      </c>
      <c r="BZ65" s="22">
        <v>1.7095576597117694E-10</v>
      </c>
      <c r="CA65" s="22">
        <v>1.7095576597139454E-10</v>
      </c>
      <c r="CB65" s="22">
        <v>1.7095576597138877E-10</v>
      </c>
    </row>
    <row r="66" spans="1:80" x14ac:dyDescent="0.3">
      <c r="A66" s="18" t="s">
        <v>23</v>
      </c>
      <c r="B66" s="20">
        <f t="shared" si="19"/>
        <v>1733591.7010043429</v>
      </c>
      <c r="C66" s="22">
        <v>135531.51527922734</v>
      </c>
      <c r="D66" s="22">
        <v>276247.86378008797</v>
      </c>
      <c r="E66" s="22">
        <v>283685.50985924224</v>
      </c>
      <c r="F66" s="22">
        <v>291226.75190667814</v>
      </c>
      <c r="G66" s="22">
        <v>298632.89297078777</v>
      </c>
      <c r="H66" s="22">
        <v>249786.40915379193</v>
      </c>
      <c r="I66" s="22">
        <v>198480.75805452748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</row>
    <row r="67" spans="1:80" x14ac:dyDescent="0.3">
      <c r="A67" s="18" t="s">
        <v>24</v>
      </c>
      <c r="B67" s="20">
        <f t="shared" si="19"/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</row>
    <row r="68" spans="1:80" x14ac:dyDescent="0.3">
      <c r="A68" s="18" t="s">
        <v>25</v>
      </c>
      <c r="B68" s="20">
        <f t="shared" si="19"/>
        <v>63456890.984583348</v>
      </c>
      <c r="C68" s="22">
        <v>0</v>
      </c>
      <c r="D68" s="22">
        <v>615878.23867763579</v>
      </c>
      <c r="E68" s="22">
        <v>1872006.8397836338</v>
      </c>
      <c r="F68" s="22">
        <v>3172572.8377610375</v>
      </c>
      <c r="G68" s="22">
        <v>4513291.9407142261</v>
      </c>
      <c r="H68" s="22">
        <v>5897408.9760070192</v>
      </c>
      <c r="I68" s="22">
        <v>6051532.3395953476</v>
      </c>
      <c r="J68" s="22">
        <v>4930603.0208527418</v>
      </c>
      <c r="K68" s="22">
        <v>3770019.1787134851</v>
      </c>
      <c r="L68" s="22">
        <v>2573603.9793658354</v>
      </c>
      <c r="M68" s="22">
        <v>1338461.8417974953</v>
      </c>
      <c r="N68" s="22">
        <v>710490.1758798355</v>
      </c>
      <c r="O68" s="22">
        <v>710490.1758798355</v>
      </c>
      <c r="P68" s="22">
        <v>710490.1758798355</v>
      </c>
      <c r="Q68" s="22">
        <v>710490.1758798355</v>
      </c>
      <c r="R68" s="22">
        <v>710490.1758798355</v>
      </c>
      <c r="S68" s="22">
        <v>710490.1758798355</v>
      </c>
      <c r="T68" s="22">
        <v>710490.1758798355</v>
      </c>
      <c r="U68" s="22">
        <v>710490.1758798355</v>
      </c>
      <c r="V68" s="22">
        <v>710490.1758798355</v>
      </c>
      <c r="W68" s="22">
        <v>710490.1758798355</v>
      </c>
      <c r="X68" s="22">
        <v>710490.1758798355</v>
      </c>
      <c r="Y68" s="22">
        <v>710490.1758798355</v>
      </c>
      <c r="Z68" s="22">
        <v>710490.1758798355</v>
      </c>
      <c r="AA68" s="22">
        <v>710490.1758798355</v>
      </c>
      <c r="AB68" s="22">
        <v>710490.1758798355</v>
      </c>
      <c r="AC68" s="22">
        <v>710490.1758798355</v>
      </c>
      <c r="AD68" s="22">
        <v>710490.1758798355</v>
      </c>
      <c r="AE68" s="22">
        <v>710490.1758798355</v>
      </c>
      <c r="AF68" s="22">
        <v>710490.1758798355</v>
      </c>
      <c r="AG68" s="22">
        <v>710490.1758798355</v>
      </c>
      <c r="AH68" s="22">
        <v>710490.1758798355</v>
      </c>
      <c r="AI68" s="22">
        <v>710490.1758798355</v>
      </c>
      <c r="AJ68" s="22">
        <v>710490.1758798355</v>
      </c>
      <c r="AK68" s="22">
        <v>710490.1758798355</v>
      </c>
      <c r="AL68" s="22">
        <v>687950.77507367486</v>
      </c>
      <c r="AM68" s="22">
        <v>641980.02269703615</v>
      </c>
      <c r="AN68" s="22">
        <v>594382.98733787541</v>
      </c>
      <c r="AO68" s="22">
        <v>545316.46195645933</v>
      </c>
      <c r="AP68" s="22">
        <v>494661.69505304866</v>
      </c>
      <c r="AQ68" s="22">
        <v>468907.76974237134</v>
      </c>
      <c r="AR68" s="22">
        <v>468907.76974237134</v>
      </c>
      <c r="AS68" s="22">
        <v>468907.76974237134</v>
      </c>
      <c r="AT68" s="22">
        <v>468907.76974237134</v>
      </c>
      <c r="AU68" s="22">
        <v>468907.76974237134</v>
      </c>
      <c r="AV68" s="22">
        <v>468907.76974237134</v>
      </c>
      <c r="AW68" s="22">
        <v>468907.76974237134</v>
      </c>
      <c r="AX68" s="22">
        <v>468907.76974237134</v>
      </c>
      <c r="AY68" s="22">
        <v>468907.76974237134</v>
      </c>
      <c r="AZ68" s="22">
        <v>468907.76974237134</v>
      </c>
      <c r="BA68" s="22">
        <v>468907.76974237134</v>
      </c>
      <c r="BB68" s="22">
        <v>468907.76974237134</v>
      </c>
      <c r="BC68" s="22">
        <v>468907.76974237134</v>
      </c>
      <c r="BD68" s="22">
        <v>468907.76974237134</v>
      </c>
      <c r="BE68" s="22">
        <v>468907.76974237134</v>
      </c>
      <c r="BF68" s="22">
        <v>468907.76974237134</v>
      </c>
      <c r="BG68" s="22">
        <v>425159.13617121527</v>
      </c>
      <c r="BH68" s="22">
        <v>335930.60618446342</v>
      </c>
      <c r="BI68" s="22">
        <v>243545.48570547815</v>
      </c>
      <c r="BJ68" s="22">
        <v>148308.10748135566</v>
      </c>
      <c r="BK68" s="22">
        <v>49987.976660311411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</row>
    <row r="69" spans="1:80" x14ac:dyDescent="0.3">
      <c r="A69" s="18" t="s">
        <v>26</v>
      </c>
      <c r="B69" s="20">
        <f t="shared" si="19"/>
        <v>45279570.682516783</v>
      </c>
      <c r="C69" s="22">
        <v>0</v>
      </c>
      <c r="D69" s="22">
        <v>306323.96323041501</v>
      </c>
      <c r="E69" s="22">
        <v>885087.79966437654</v>
      </c>
      <c r="F69" s="22">
        <v>1423249.3070102169</v>
      </c>
      <c r="G69" s="22">
        <v>1917254.0104907174</v>
      </c>
      <c r="H69" s="22">
        <v>2367371.1056789989</v>
      </c>
      <c r="I69" s="22">
        <v>2417725.4948174059</v>
      </c>
      <c r="J69" s="22">
        <v>2144318.8369261972</v>
      </c>
      <c r="K69" s="22">
        <v>1922183.4684862928</v>
      </c>
      <c r="L69" s="22">
        <v>1752481.8267880257</v>
      </c>
      <c r="M69" s="22">
        <v>1636156.9595424621</v>
      </c>
      <c r="N69" s="22">
        <v>1567579.7856881223</v>
      </c>
      <c r="O69" s="22">
        <v>1506624.376831416</v>
      </c>
      <c r="P69" s="22">
        <v>1446022.3093872513</v>
      </c>
      <c r="Q69" s="22">
        <v>1385464.1326455153</v>
      </c>
      <c r="R69" s="22">
        <v>1324905.9559037795</v>
      </c>
      <c r="S69" s="22">
        <v>1264347.7791620435</v>
      </c>
      <c r="T69" s="22">
        <v>1203789.6024203077</v>
      </c>
      <c r="U69" s="22">
        <v>1143231.4256785717</v>
      </c>
      <c r="V69" s="22">
        <v>1082673.2489368359</v>
      </c>
      <c r="W69" s="22">
        <v>1022115.0721950999</v>
      </c>
      <c r="X69" s="22">
        <v>962988.89220742823</v>
      </c>
      <c r="Y69" s="22">
        <v>908208.71031958261</v>
      </c>
      <c r="Z69" s="22">
        <v>859352.37957533472</v>
      </c>
      <c r="AA69" s="22">
        <v>816608.01206273097</v>
      </c>
      <c r="AB69" s="22">
        <v>780163.98220147146</v>
      </c>
      <c r="AC69" s="22">
        <v>748542.13254761393</v>
      </c>
      <c r="AD69" s="22">
        <v>718544.23888362315</v>
      </c>
      <c r="AE69" s="22">
        <v>688546.34521963249</v>
      </c>
      <c r="AF69" s="22">
        <v>658548.45155564172</v>
      </c>
      <c r="AG69" s="22">
        <v>628550.55789165094</v>
      </c>
      <c r="AH69" s="22">
        <v>598552.66422766016</v>
      </c>
      <c r="AI69" s="22">
        <v>568554.77056366939</v>
      </c>
      <c r="AJ69" s="22">
        <v>538556.87689967861</v>
      </c>
      <c r="AK69" s="22">
        <v>508558.98323568795</v>
      </c>
      <c r="AL69" s="22">
        <v>478784.0943388209</v>
      </c>
      <c r="AM69" s="22">
        <v>450662.08768906083</v>
      </c>
      <c r="AN69" s="22">
        <v>424512.3865784026</v>
      </c>
      <c r="AO69" s="22">
        <v>400401.98502119683</v>
      </c>
      <c r="AP69" s="22">
        <v>378392.98120383709</v>
      </c>
      <c r="AQ69" s="22">
        <v>358297.77001016296</v>
      </c>
      <c r="AR69" s="22">
        <v>338499.82502446056</v>
      </c>
      <c r="AS69" s="22">
        <v>318701.8800387581</v>
      </c>
      <c r="AT69" s="22">
        <v>298903.93505305552</v>
      </c>
      <c r="AU69" s="22">
        <v>279105.99006735301</v>
      </c>
      <c r="AV69" s="22">
        <v>259308.04508165052</v>
      </c>
      <c r="AW69" s="22">
        <v>239510.10009594797</v>
      </c>
      <c r="AX69" s="22">
        <v>219712.15511024545</v>
      </c>
      <c r="AY69" s="22">
        <v>199914.21012454299</v>
      </c>
      <c r="AZ69" s="22">
        <v>180116.26513884054</v>
      </c>
      <c r="BA69" s="22">
        <v>160318.32015313811</v>
      </c>
      <c r="BB69" s="22">
        <v>140520.37516743565</v>
      </c>
      <c r="BC69" s="22">
        <v>120722.4301817332</v>
      </c>
      <c r="BD69" s="22">
        <v>100924.48519603076</v>
      </c>
      <c r="BE69" s="22">
        <v>81126.54021032837</v>
      </c>
      <c r="BF69" s="22">
        <v>61328.595224626079</v>
      </c>
      <c r="BG69" s="22">
        <v>41945.931560471938</v>
      </c>
      <c r="BH69" s="22">
        <v>25747.035254376115</v>
      </c>
      <c r="BI69" s="22">
        <v>13371.054450705344</v>
      </c>
      <c r="BJ69" s="22">
        <v>4951.5135375882592</v>
      </c>
      <c r="BK69" s="22">
        <v>607.23212852141626</v>
      </c>
      <c r="BL69" s="22">
        <v>2.1750873384007728E-9</v>
      </c>
      <c r="BM69" s="22">
        <v>2.1750873384007728E-9</v>
      </c>
      <c r="BN69" s="22">
        <v>2.1750873384007728E-9</v>
      </c>
      <c r="BO69" s="22">
        <v>2.1750873384007728E-9</v>
      </c>
      <c r="BP69" s="22">
        <v>2.1750873384007728E-9</v>
      </c>
      <c r="BQ69" s="22">
        <v>2.1750873384007728E-9</v>
      </c>
      <c r="BR69" s="22">
        <v>2.1750873384007728E-9</v>
      </c>
      <c r="BS69" s="22">
        <v>2.1750873384007728E-9</v>
      </c>
      <c r="BT69" s="22">
        <v>2.1750873384007728E-9</v>
      </c>
      <c r="BU69" s="22">
        <v>2.1750873384007728E-9</v>
      </c>
      <c r="BV69" s="22">
        <v>2.1750873384007728E-9</v>
      </c>
      <c r="BW69" s="22">
        <v>2.1750873384007728E-9</v>
      </c>
      <c r="BX69" s="22">
        <v>2.1750873384007728E-9</v>
      </c>
      <c r="BY69" s="22">
        <v>2.1750873384007728E-9</v>
      </c>
      <c r="BZ69" s="22">
        <v>2.1750873384007728E-9</v>
      </c>
      <c r="CA69" s="22">
        <v>2.1750873384007728E-9</v>
      </c>
      <c r="CB69" s="22">
        <v>2.1750873384007728E-9</v>
      </c>
    </row>
    <row r="70" spans="1:80" x14ac:dyDescent="0.3">
      <c r="A70" s="18" t="s">
        <v>27</v>
      </c>
      <c r="B70" s="20">
        <f t="shared" si="19"/>
        <v>1460232.0070219634</v>
      </c>
      <c r="C70" s="22">
        <v>0</v>
      </c>
      <c r="D70" s="22">
        <v>9878.7168006339562</v>
      </c>
      <c r="E70" s="22">
        <v>28543.414052147742</v>
      </c>
      <c r="F70" s="22">
        <v>45898.716810727303</v>
      </c>
      <c r="G70" s="22">
        <v>61829.995945406714</v>
      </c>
      <c r="H70" s="22">
        <v>76345.93281040588</v>
      </c>
      <c r="I70" s="22">
        <v>77969.823885467093</v>
      </c>
      <c r="J70" s="22">
        <v>69152.665357508682</v>
      </c>
      <c r="K70" s="22">
        <v>61988.967248224057</v>
      </c>
      <c r="L70" s="22">
        <v>56516.217283576894</v>
      </c>
      <c r="M70" s="22">
        <v>52764.828041051689</v>
      </c>
      <c r="N70" s="22">
        <v>50553.265901574901</v>
      </c>
      <c r="O70" s="22">
        <v>48587.499935334417</v>
      </c>
      <c r="P70" s="22">
        <v>46633.128963176729</v>
      </c>
      <c r="Q70" s="22">
        <v>44680.173433072283</v>
      </c>
      <c r="R70" s="22">
        <v>42727.217902967852</v>
      </c>
      <c r="S70" s="22">
        <v>40774.262372863413</v>
      </c>
      <c r="T70" s="22">
        <v>38821.306842758975</v>
      </c>
      <c r="U70" s="22">
        <v>36868.351312654544</v>
      </c>
      <c r="V70" s="22">
        <v>34915.395782550106</v>
      </c>
      <c r="W70" s="22">
        <v>32962.440252445675</v>
      </c>
      <c r="X70" s="22">
        <v>31055.665537722591</v>
      </c>
      <c r="Y70" s="22">
        <v>29289.045984193926</v>
      </c>
      <c r="Z70" s="22">
        <v>27713.466162586916</v>
      </c>
      <c r="AA70" s="22">
        <v>26334.992545876725</v>
      </c>
      <c r="AB70" s="22">
        <v>25159.700067036512</v>
      </c>
      <c r="AC70" s="22">
        <v>24139.919263248372</v>
      </c>
      <c r="AD70" s="22">
        <v>23172.509815430574</v>
      </c>
      <c r="AE70" s="22">
        <v>22205.100367612769</v>
      </c>
      <c r="AF70" s="22">
        <v>21237.690919794968</v>
      </c>
      <c r="AG70" s="22">
        <v>20270.281471977167</v>
      </c>
      <c r="AH70" s="22">
        <v>19302.872024159366</v>
      </c>
      <c r="AI70" s="22">
        <v>18335.462576341561</v>
      </c>
      <c r="AJ70" s="22">
        <v>17368.053128523759</v>
      </c>
      <c r="AK70" s="22">
        <v>16400.643680705962</v>
      </c>
      <c r="AL70" s="22">
        <v>15440.425968449341</v>
      </c>
      <c r="AM70" s="22">
        <v>14533.512462144394</v>
      </c>
      <c r="AN70" s="22">
        <v>13690.204322065572</v>
      </c>
      <c r="AO70" s="22">
        <v>12912.662054652288</v>
      </c>
      <c r="AP70" s="22">
        <v>12202.888279584527</v>
      </c>
      <c r="AQ70" s="22">
        <v>11554.832873348112</v>
      </c>
      <c r="AR70" s="22">
        <v>10916.364078136119</v>
      </c>
      <c r="AS70" s="22">
        <v>10277.895282924128</v>
      </c>
      <c r="AT70" s="22">
        <v>9639.4264877121332</v>
      </c>
      <c r="AU70" s="22">
        <v>9000.9576925001402</v>
      </c>
      <c r="AV70" s="22">
        <v>8362.4888972881454</v>
      </c>
      <c r="AW70" s="22">
        <v>7724.0201020761506</v>
      </c>
      <c r="AX70" s="22">
        <v>7085.5513068641576</v>
      </c>
      <c r="AY70" s="22">
        <v>6447.0825116521646</v>
      </c>
      <c r="AZ70" s="22">
        <v>5808.6137164401734</v>
      </c>
      <c r="BA70" s="22">
        <v>5170.1449212281823</v>
      </c>
      <c r="BB70" s="22">
        <v>4531.6761260161902</v>
      </c>
      <c r="BC70" s="22">
        <v>3893.2073308041981</v>
      </c>
      <c r="BD70" s="22">
        <v>3254.738535592207</v>
      </c>
      <c r="BE70" s="22">
        <v>2616.2697403802167</v>
      </c>
      <c r="BF70" s="22">
        <v>1977.8009451682296</v>
      </c>
      <c r="BG70" s="22">
        <v>1352.7246593926702</v>
      </c>
      <c r="BH70" s="22">
        <v>830.32246988330201</v>
      </c>
      <c r="BI70" s="22">
        <v>431.20642228377625</v>
      </c>
      <c r="BJ70" s="22">
        <v>159.68257741411611</v>
      </c>
      <c r="BK70" s="22">
        <v>19.582778202033975</v>
      </c>
      <c r="BL70" s="22">
        <v>7.0144926326065618E-11</v>
      </c>
      <c r="BM70" s="22">
        <v>7.0144926326065618E-11</v>
      </c>
      <c r="BN70" s="22">
        <v>7.0144926326065618E-11</v>
      </c>
      <c r="BO70" s="22">
        <v>7.0144926326065618E-11</v>
      </c>
      <c r="BP70" s="22">
        <v>7.0144926326065618E-11</v>
      </c>
      <c r="BQ70" s="22">
        <v>7.0144926326065618E-11</v>
      </c>
      <c r="BR70" s="22">
        <v>7.0144926326065618E-11</v>
      </c>
      <c r="BS70" s="22">
        <v>7.0144926326065618E-11</v>
      </c>
      <c r="BT70" s="22">
        <v>7.0144926326065618E-11</v>
      </c>
      <c r="BU70" s="22">
        <v>7.0144926326065618E-11</v>
      </c>
      <c r="BV70" s="22">
        <v>7.0144926326065618E-11</v>
      </c>
      <c r="BW70" s="22">
        <v>7.0144926326065618E-11</v>
      </c>
      <c r="BX70" s="22">
        <v>7.0144926326065618E-11</v>
      </c>
      <c r="BY70" s="22">
        <v>7.0144926326065618E-11</v>
      </c>
      <c r="BZ70" s="22">
        <v>7.0144926326065618E-11</v>
      </c>
      <c r="CA70" s="22">
        <v>7.0144926326065618E-11</v>
      </c>
      <c r="CB70" s="22">
        <v>7.0144926326065618E-11</v>
      </c>
    </row>
    <row r="71" spans="1:80" x14ac:dyDescent="0.3">
      <c r="A71" s="18" t="s">
        <v>28</v>
      </c>
      <c r="B71" s="20">
        <f t="shared" si="19"/>
        <v>17730870.346591301</v>
      </c>
      <c r="C71" s="22">
        <v>0</v>
      </c>
      <c r="D71" s="22">
        <v>119952.34040921785</v>
      </c>
      <c r="E71" s="22">
        <v>346588.467705113</v>
      </c>
      <c r="F71" s="22">
        <v>557325.26949991437</v>
      </c>
      <c r="G71" s="22">
        <v>750770.86131956242</v>
      </c>
      <c r="H71" s="22">
        <v>927030.65652670444</v>
      </c>
      <c r="I71" s="22">
        <v>946748.75746575883</v>
      </c>
      <c r="J71" s="22">
        <v>839686.39070980204</v>
      </c>
      <c r="K71" s="22">
        <v>752701.17071254132</v>
      </c>
      <c r="L71" s="22">
        <v>686248.29226867668</v>
      </c>
      <c r="M71" s="22">
        <v>640697.04016698827</v>
      </c>
      <c r="N71" s="22">
        <v>613843.14203989238</v>
      </c>
      <c r="O71" s="22">
        <v>589973.82448518695</v>
      </c>
      <c r="P71" s="22">
        <v>566242.87067111384</v>
      </c>
      <c r="Q71" s="22">
        <v>542529.10386527528</v>
      </c>
      <c r="R71" s="22">
        <v>518815.33705943689</v>
      </c>
      <c r="S71" s="22">
        <v>495101.57025359839</v>
      </c>
      <c r="T71" s="22">
        <v>471387.80344776006</v>
      </c>
      <c r="U71" s="22">
        <v>447674.03664192162</v>
      </c>
      <c r="V71" s="22">
        <v>423960.26983608329</v>
      </c>
      <c r="W71" s="22">
        <v>400246.50303024473</v>
      </c>
      <c r="X71" s="22">
        <v>377093.48687641858</v>
      </c>
      <c r="Y71" s="22">
        <v>355642.30507466354</v>
      </c>
      <c r="Z71" s="22">
        <v>336510.82363659143</v>
      </c>
      <c r="AA71" s="22">
        <v>319772.70472360321</v>
      </c>
      <c r="AB71" s="22">
        <v>305501.71322264354</v>
      </c>
      <c r="AC71" s="22">
        <v>293119.02257693833</v>
      </c>
      <c r="AD71" s="22">
        <v>281372.25123591884</v>
      </c>
      <c r="AE71" s="22">
        <v>269625.47989489941</v>
      </c>
      <c r="AF71" s="22">
        <v>257878.70855387996</v>
      </c>
      <c r="AG71" s="22">
        <v>246131.93721286053</v>
      </c>
      <c r="AH71" s="22">
        <v>234385.16587184108</v>
      </c>
      <c r="AI71" s="22">
        <v>222638.39453082159</v>
      </c>
      <c r="AJ71" s="22">
        <v>210891.62318980217</v>
      </c>
      <c r="AK71" s="22">
        <v>199144.85184878265</v>
      </c>
      <c r="AL71" s="22">
        <v>187485.40617258163</v>
      </c>
      <c r="AM71" s="22">
        <v>176473.20693400968</v>
      </c>
      <c r="AN71" s="22">
        <v>166233.33599428323</v>
      </c>
      <c r="AO71" s="22">
        <v>156792.02730757929</v>
      </c>
      <c r="AP71" s="22">
        <v>148173.59768775263</v>
      </c>
      <c r="AQ71" s="22">
        <v>140304.58349676823</v>
      </c>
      <c r="AR71" s="22">
        <v>132551.97475116505</v>
      </c>
      <c r="AS71" s="22">
        <v>124799.36600556178</v>
      </c>
      <c r="AT71" s="22">
        <v>117046.75725995857</v>
      </c>
      <c r="AU71" s="22">
        <v>109294.14851435533</v>
      </c>
      <c r="AV71" s="22">
        <v>101541.53976875212</v>
      </c>
      <c r="AW71" s="22">
        <v>93788.931023148893</v>
      </c>
      <c r="AX71" s="22">
        <v>86036.322277545667</v>
      </c>
      <c r="AY71" s="22">
        <v>78283.713531942456</v>
      </c>
      <c r="AZ71" s="22">
        <v>70531.104786339274</v>
      </c>
      <c r="BA71" s="22">
        <v>62778.49604073607</v>
      </c>
      <c r="BB71" s="22">
        <v>55025.887295132889</v>
      </c>
      <c r="BC71" s="22">
        <v>47273.278549529678</v>
      </c>
      <c r="BD71" s="22">
        <v>39520.669803926488</v>
      </c>
      <c r="BE71" s="22">
        <v>31768.061058323306</v>
      </c>
      <c r="BF71" s="22">
        <v>24015.452312720172</v>
      </c>
      <c r="BG71" s="22">
        <v>16425.462142309807</v>
      </c>
      <c r="BH71" s="22">
        <v>10082.192410908343</v>
      </c>
      <c r="BI71" s="22">
        <v>5235.9249279324558</v>
      </c>
      <c r="BJ71" s="22">
        <v>1938.9460463296336</v>
      </c>
      <c r="BK71" s="22">
        <v>237.78392725033333</v>
      </c>
      <c r="BL71" s="22">
        <v>8.5173492169587888E-10</v>
      </c>
      <c r="BM71" s="22">
        <v>8.5173492169587888E-10</v>
      </c>
      <c r="BN71" s="22">
        <v>8.5173492169587888E-10</v>
      </c>
      <c r="BO71" s="22">
        <v>8.5173492169587888E-10</v>
      </c>
      <c r="BP71" s="22">
        <v>8.5173492169587888E-10</v>
      </c>
      <c r="BQ71" s="22">
        <v>8.5173492169587888E-10</v>
      </c>
      <c r="BR71" s="22">
        <v>8.5173492169587888E-10</v>
      </c>
      <c r="BS71" s="22">
        <v>8.5173492169587888E-10</v>
      </c>
      <c r="BT71" s="22">
        <v>8.5173492169587888E-10</v>
      </c>
      <c r="BU71" s="22">
        <v>8.5173492169587888E-10</v>
      </c>
      <c r="BV71" s="22">
        <v>8.5173492169587888E-10</v>
      </c>
      <c r="BW71" s="22">
        <v>8.5173492169587888E-10</v>
      </c>
      <c r="BX71" s="22">
        <v>8.5173492169587888E-10</v>
      </c>
      <c r="BY71" s="22">
        <v>8.5173492169587888E-10</v>
      </c>
      <c r="BZ71" s="22">
        <v>8.5173492169587888E-10</v>
      </c>
      <c r="CA71" s="22">
        <v>8.5173492169587888E-10</v>
      </c>
      <c r="CB71" s="22">
        <v>8.5173492169587888E-10</v>
      </c>
    </row>
    <row r="72" spans="1:80" x14ac:dyDescent="0.3">
      <c r="A72" s="18" t="s">
        <v>29</v>
      </c>
      <c r="B72" s="20">
        <f t="shared" si="19"/>
        <v>12424504.512409028</v>
      </c>
      <c r="C72" s="22">
        <v>0</v>
      </c>
      <c r="D72" s="22">
        <v>104922.24658768909</v>
      </c>
      <c r="E72" s="22">
        <v>288864.13272661599</v>
      </c>
      <c r="F72" s="22">
        <v>446554.1872241837</v>
      </c>
      <c r="G72" s="22">
        <v>592660.25055576675</v>
      </c>
      <c r="H72" s="22">
        <v>727536.58752122079</v>
      </c>
      <c r="I72" s="22">
        <v>668535.8920539458</v>
      </c>
      <c r="J72" s="22">
        <v>549517.98312724661</v>
      </c>
      <c r="K72" s="22">
        <v>479514.75394842587</v>
      </c>
      <c r="L72" s="22">
        <v>422745.82394254982</v>
      </c>
      <c r="M72" s="22">
        <v>375230.5128728518</v>
      </c>
      <c r="N72" s="22">
        <v>428955.32113824593</v>
      </c>
      <c r="O72" s="22">
        <v>421252.94969214394</v>
      </c>
      <c r="P72" s="22">
        <v>404107.33384238981</v>
      </c>
      <c r="Q72" s="22">
        <v>387234.83498405246</v>
      </c>
      <c r="R72" s="22">
        <v>370371.96442777669</v>
      </c>
      <c r="S72" s="22">
        <v>353525.68916193279</v>
      </c>
      <c r="T72" s="22">
        <v>336453.92313370854</v>
      </c>
      <c r="U72" s="22">
        <v>319169.66686507146</v>
      </c>
      <c r="V72" s="22">
        <v>301920.21079691418</v>
      </c>
      <c r="W72" s="22">
        <v>284697.66931231826</v>
      </c>
      <c r="X72" s="22">
        <v>267942.19047783338</v>
      </c>
      <c r="Y72" s="22">
        <v>252782.52263201019</v>
      </c>
      <c r="Z72" s="22">
        <v>239584.77131647148</v>
      </c>
      <c r="AA72" s="22">
        <v>228061.71602287155</v>
      </c>
      <c r="AB72" s="22">
        <v>218274.0203697558</v>
      </c>
      <c r="AC72" s="22">
        <v>209758.23001331408</v>
      </c>
      <c r="AD72" s="22">
        <v>201578.82965201547</v>
      </c>
      <c r="AE72" s="22">
        <v>193346.17375377571</v>
      </c>
      <c r="AF72" s="22">
        <v>185114.92697153898</v>
      </c>
      <c r="AG72" s="22">
        <v>176883.64290476771</v>
      </c>
      <c r="AH72" s="22">
        <v>172264.03541838218</v>
      </c>
      <c r="AI72" s="22">
        <v>167674.99074407542</v>
      </c>
      <c r="AJ72" s="22">
        <v>159589.07758322873</v>
      </c>
      <c r="AK72" s="22">
        <v>151586.64853160174</v>
      </c>
      <c r="AL72" s="22">
        <v>131512.45627003428</v>
      </c>
      <c r="AM72" s="22">
        <v>117924.33281532771</v>
      </c>
      <c r="AN72" s="22">
        <v>106075.5387037646</v>
      </c>
      <c r="AO72" s="22">
        <v>98828.252525359712</v>
      </c>
      <c r="AP72" s="22">
        <v>90712.50170942345</v>
      </c>
      <c r="AQ72" s="22">
        <v>102528.48498171217</v>
      </c>
      <c r="AR72" s="22">
        <v>95760.361942501695</v>
      </c>
      <c r="AS72" s="22">
        <v>90363.238407063734</v>
      </c>
      <c r="AT72" s="22">
        <v>84929.838881335032</v>
      </c>
      <c r="AU72" s="22">
        <v>79497.399200936619</v>
      </c>
      <c r="AV72" s="22">
        <v>74064.934123490428</v>
      </c>
      <c r="AW72" s="22">
        <v>68632.469718037974</v>
      </c>
      <c r="AX72" s="22">
        <v>63200.005294804905</v>
      </c>
      <c r="AY72" s="22">
        <v>57767.540872042315</v>
      </c>
      <c r="AZ72" s="22">
        <v>52335.076449267261</v>
      </c>
      <c r="BA72" s="22">
        <v>46902.612026492541</v>
      </c>
      <c r="BB72" s="22">
        <v>41470.147603717814</v>
      </c>
      <c r="BC72" s="22">
        <v>36037.683180943088</v>
      </c>
      <c r="BD72" s="22">
        <v>30605.218758168365</v>
      </c>
      <c r="BE72" s="22">
        <v>25172.75433539366</v>
      </c>
      <c r="BF72" s="22">
        <v>19740.289912618977</v>
      </c>
      <c r="BG72" s="22">
        <v>-19428.462150353487</v>
      </c>
      <c r="BH72" s="22">
        <v>-31530.824648219859</v>
      </c>
      <c r="BI72" s="22">
        <v>-37135.446953035927</v>
      </c>
      <c r="BJ72" s="22">
        <v>-41374.936770211898</v>
      </c>
      <c r="BK72" s="22">
        <v>-48239.434409902955</v>
      </c>
      <c r="BL72" s="22">
        <v>-62.850812805765749</v>
      </c>
      <c r="BM72" s="22">
        <v>1.6630024078621068</v>
      </c>
      <c r="BN72" s="22">
        <v>-4.4002246678639965E-2</v>
      </c>
      <c r="BO72" s="22">
        <v>1.1642789868308945E-3</v>
      </c>
      <c r="BP72" s="22">
        <v>-3.0805651786266981E-5</v>
      </c>
      <c r="BQ72" s="22">
        <v>8.1571541910503559E-7</v>
      </c>
      <c r="BR72" s="22">
        <v>-2.0970813506892332E-8</v>
      </c>
      <c r="BS72" s="22">
        <v>1.1675035144985683E-9</v>
      </c>
      <c r="BT72" s="22">
        <v>5.8173424827123049E-10</v>
      </c>
      <c r="BU72" s="22">
        <v>5.9723342252756498E-10</v>
      </c>
      <c r="BV72" s="22">
        <v>5.9682332179937996E-10</v>
      </c>
      <c r="BW72" s="22">
        <v>5.9683417286824822E-10</v>
      </c>
      <c r="BX72" s="22">
        <v>5.9683388575416262E-10</v>
      </c>
      <c r="BY72" s="22">
        <v>5.9683389335106392E-10</v>
      </c>
      <c r="BZ72" s="22">
        <v>5.9683389315005355E-10</v>
      </c>
      <c r="CA72" s="22">
        <v>5.9683389315537211E-10</v>
      </c>
      <c r="CB72" s="22">
        <v>5.9683389315523149E-10</v>
      </c>
    </row>
    <row r="73" spans="1:80" x14ac:dyDescent="0.3">
      <c r="A73" s="18" t="s">
        <v>30</v>
      </c>
      <c r="B73" s="20">
        <f t="shared" si="19"/>
        <v>5814556.2652725372</v>
      </c>
      <c r="C73" s="22">
        <v>0</v>
      </c>
      <c r="D73" s="22">
        <v>63302.338803633211</v>
      </c>
      <c r="E73" s="22">
        <v>187549.57812130684</v>
      </c>
      <c r="F73" s="22">
        <v>311891.13287693629</v>
      </c>
      <c r="G73" s="22">
        <v>436911.71673619002</v>
      </c>
      <c r="H73" s="22">
        <v>562731.94546023139</v>
      </c>
      <c r="I73" s="22">
        <v>541702.14704566868</v>
      </c>
      <c r="J73" s="22">
        <v>413641.74207620497</v>
      </c>
      <c r="K73" s="22">
        <v>292337.03087180835</v>
      </c>
      <c r="L73" s="22">
        <v>172879.78407313279</v>
      </c>
      <c r="M73" s="22">
        <v>52993.924418516952</v>
      </c>
      <c r="N73" s="22">
        <v>28150.373462801523</v>
      </c>
      <c r="O73" s="22">
        <v>37252.409508982571</v>
      </c>
      <c r="P73" s="22">
        <v>44410.710060506404</v>
      </c>
      <c r="Q73" s="22">
        <v>50607.409083458697</v>
      </c>
      <c r="R73" s="22">
        <v>55878.727333213799</v>
      </c>
      <c r="S73" s="22">
        <v>60287.094711872778</v>
      </c>
      <c r="T73" s="22">
        <v>62984.236446671108</v>
      </c>
      <c r="U73" s="22">
        <v>63170.784490341866</v>
      </c>
      <c r="V73" s="22">
        <v>60977.653882785024</v>
      </c>
      <c r="W73" s="22">
        <v>56506.094724064715</v>
      </c>
      <c r="X73" s="22">
        <v>50034.97465229599</v>
      </c>
      <c r="Y73" s="22">
        <v>43081.429363805124</v>
      </c>
      <c r="Z73" s="22">
        <v>36911.111120809044</v>
      </c>
      <c r="AA73" s="22">
        <v>31514.997426441354</v>
      </c>
      <c r="AB73" s="22">
        <v>26917.82718664292</v>
      </c>
      <c r="AC73" s="22">
        <v>22926.695111209294</v>
      </c>
      <c r="AD73" s="22">
        <v>19130.740978889517</v>
      </c>
      <c r="AE73" s="22">
        <v>15329.622531666784</v>
      </c>
      <c r="AF73" s="22">
        <v>11528.640729743114</v>
      </c>
      <c r="AG73" s="22">
        <v>7727.655312250281</v>
      </c>
      <c r="AH73" s="22">
        <v>17513.449605401307</v>
      </c>
      <c r="AI73" s="22">
        <v>41000.997997492654</v>
      </c>
      <c r="AJ73" s="22">
        <v>65035.414277255135</v>
      </c>
      <c r="AK73" s="22">
        <v>89930.75771270541</v>
      </c>
      <c r="AL73" s="22">
        <v>108433.3836407535</v>
      </c>
      <c r="AM73" s="22">
        <v>114024.58613580737</v>
      </c>
      <c r="AN73" s="22">
        <v>105431.59565071095</v>
      </c>
      <c r="AO73" s="22">
        <v>97399.856403595943</v>
      </c>
      <c r="AP73" s="22">
        <v>88892.466005920141</v>
      </c>
      <c r="AQ73" s="22">
        <v>91278.998477963338</v>
      </c>
      <c r="AR73" s="22">
        <v>88640.910440557651</v>
      </c>
      <c r="AS73" s="22">
        <v>86135.771455514245</v>
      </c>
      <c r="AT73" s="22">
        <v>83627.11470221536</v>
      </c>
      <c r="AU73" s="22">
        <v>81118.551027379843</v>
      </c>
      <c r="AV73" s="22">
        <v>78609.984889732747</v>
      </c>
      <c r="AW73" s="22">
        <v>76101.418817250495</v>
      </c>
      <c r="AX73" s="22">
        <v>73592.852743043972</v>
      </c>
      <c r="AY73" s="22">
        <v>71084.286668883098</v>
      </c>
      <c r="AZ73" s="22">
        <v>68575.720594721017</v>
      </c>
      <c r="BA73" s="22">
        <v>66067.154520558979</v>
      </c>
      <c r="BB73" s="22">
        <v>63558.58844639692</v>
      </c>
      <c r="BC73" s="22">
        <v>61050.022372234882</v>
      </c>
      <c r="BD73" s="22">
        <v>58541.456298072837</v>
      </c>
      <c r="BE73" s="22">
        <v>56032.890223910792</v>
      </c>
      <c r="BF73" s="22">
        <v>53524.324149748762</v>
      </c>
      <c r="BG73" s="22">
        <v>43543.432199736955</v>
      </c>
      <c r="BH73" s="22">
        <v>32095.633074405956</v>
      </c>
      <c r="BI73" s="22">
        <v>21354.505580175657</v>
      </c>
      <c r="BJ73" s="22">
        <v>10865.206260894376</v>
      </c>
      <c r="BK73" s="22">
        <v>230.34398057312484</v>
      </c>
      <c r="BL73" s="22">
        <v>-6.094791412715244</v>
      </c>
      <c r="BM73" s="22">
        <v>0.16126526223506871</v>
      </c>
      <c r="BN73" s="22">
        <v>-4.2670013250474372E-3</v>
      </c>
      <c r="BO73" s="22">
        <v>1.1290309446509806E-4</v>
      </c>
      <c r="BP73" s="22">
        <v>-2.987078915504384E-6</v>
      </c>
      <c r="BQ73" s="22">
        <v>7.9319571721245342E-8</v>
      </c>
      <c r="BR73" s="22">
        <v>-1.8158637360765999E-9</v>
      </c>
      <c r="BS73" s="22">
        <v>3.3094102992927351E-10</v>
      </c>
      <c r="BT73" s="22">
        <v>2.7413760393706565E-10</v>
      </c>
      <c r="BU73" s="22">
        <v>2.7564059538535429E-10</v>
      </c>
      <c r="BV73" s="22">
        <v>2.7560082695142325E-10</v>
      </c>
      <c r="BW73" s="22">
        <v>2.7560187920513977E-10</v>
      </c>
      <c r="BX73" s="22">
        <v>2.756018513630103E-10</v>
      </c>
      <c r="BY73" s="22">
        <v>2.7560185209969979E-10</v>
      </c>
      <c r="BZ73" s="22">
        <v>2.7560185208020733E-10</v>
      </c>
      <c r="CA73" s="22">
        <v>2.7560185208072308E-10</v>
      </c>
      <c r="CB73" s="22">
        <v>2.7560185208070948E-10</v>
      </c>
    </row>
    <row r="74" spans="1:80" x14ac:dyDescent="0.3">
      <c r="A74" s="18" t="s">
        <v>31</v>
      </c>
      <c r="B74" s="21">
        <f t="shared" si="19"/>
        <v>12791936.596324624</v>
      </c>
      <c r="C74" s="23">
        <v>0</v>
      </c>
      <c r="D74" s="23">
        <v>0</v>
      </c>
      <c r="E74" s="23">
        <v>84377.074194735935</v>
      </c>
      <c r="F74" s="23">
        <v>247820.60816571859</v>
      </c>
      <c r="G74" s="23">
        <v>399807.54128877725</v>
      </c>
      <c r="H74" s="23">
        <v>539317.90040406259</v>
      </c>
      <c r="I74" s="23">
        <v>666416.12053628475</v>
      </c>
      <c r="J74" s="23">
        <v>684765.76948265079</v>
      </c>
      <c r="K74" s="23">
        <v>607580.89021387591</v>
      </c>
      <c r="L74" s="23">
        <v>544869.90760161378</v>
      </c>
      <c r="M74" s="23">
        <v>496974.03856762871</v>
      </c>
      <c r="N74" s="23">
        <v>464169.37693719339</v>
      </c>
      <c r="O74" s="23">
        <v>442920.58464100101</v>
      </c>
      <c r="P74" s="23">
        <v>425697.59824226273</v>
      </c>
      <c r="Q74" s="23">
        <v>408574.44866615359</v>
      </c>
      <c r="R74" s="23">
        <v>391463.70043366833</v>
      </c>
      <c r="S74" s="23">
        <v>374352.95220118295</v>
      </c>
      <c r="T74" s="23">
        <v>357242.20396869769</v>
      </c>
      <c r="U74" s="23">
        <v>340131.45573621237</v>
      </c>
      <c r="V74" s="23">
        <v>323020.70750372706</v>
      </c>
      <c r="W74" s="23">
        <v>305909.95927124179</v>
      </c>
      <c r="X74" s="23">
        <v>288799.21103875642</v>
      </c>
      <c r="Y74" s="23">
        <v>272093.0743260833</v>
      </c>
      <c r="Z74" s="23">
        <v>256614.90191659788</v>
      </c>
      <c r="AA74" s="23">
        <v>242810.51711001704</v>
      </c>
      <c r="AB74" s="23">
        <v>230733.07108676308</v>
      </c>
      <c r="AC74" s="23">
        <v>220435.78914922051</v>
      </c>
      <c r="AD74" s="23">
        <v>211501.01704767279</v>
      </c>
      <c r="AE74" s="23">
        <v>203025.09466020661</v>
      </c>
      <c r="AF74" s="23">
        <v>194549.17227274046</v>
      </c>
      <c r="AG74" s="23">
        <v>186073.24988527433</v>
      </c>
      <c r="AH74" s="23">
        <v>177597.32749780815</v>
      </c>
      <c r="AI74" s="23">
        <v>169121.40511034199</v>
      </c>
      <c r="AJ74" s="23">
        <v>160645.48272287578</v>
      </c>
      <c r="AK74" s="23">
        <v>152169.56033540965</v>
      </c>
      <c r="AL74" s="23">
        <v>143693.6379479435</v>
      </c>
      <c r="AM74" s="23">
        <v>135347.49983417694</v>
      </c>
      <c r="AN74" s="23">
        <v>127404.2633277563</v>
      </c>
      <c r="AO74" s="23">
        <v>120017.82677047078</v>
      </c>
      <c r="AP74" s="23">
        <v>113207.59710762076</v>
      </c>
      <c r="AQ74" s="23">
        <v>106991.47460392049</v>
      </c>
      <c r="AR74" s="23">
        <v>101237.24432871828</v>
      </c>
      <c r="AS74" s="23">
        <v>95643.323401810965</v>
      </c>
      <c r="AT74" s="23">
        <v>90049.402474903647</v>
      </c>
      <c r="AU74" s="23">
        <v>84455.481547996285</v>
      </c>
      <c r="AV74" s="23">
        <v>78861.560621088924</v>
      </c>
      <c r="AW74" s="23">
        <v>73267.639694181547</v>
      </c>
      <c r="AX74" s="23">
        <v>67673.718767274215</v>
      </c>
      <c r="AY74" s="23">
        <v>62079.797840366831</v>
      </c>
      <c r="AZ74" s="23">
        <v>56485.876913459506</v>
      </c>
      <c r="BA74" s="23">
        <v>50891.955986552188</v>
      </c>
      <c r="BB74" s="23">
        <v>45298.035059644833</v>
      </c>
      <c r="BC74" s="23">
        <v>39704.114132737508</v>
      </c>
      <c r="BD74" s="23">
        <v>34110.193205830168</v>
      </c>
      <c r="BE74" s="23">
        <v>28516.272278922832</v>
      </c>
      <c r="BF74" s="23">
        <v>22922.351352015514</v>
      </c>
      <c r="BG74" s="23">
        <v>17328.430425108221</v>
      </c>
      <c r="BH74" s="23">
        <v>11981.003832185275</v>
      </c>
      <c r="BI74" s="23">
        <v>7409.0506789251531</v>
      </c>
      <c r="BJ74" s="23">
        <v>3916.4110560042873</v>
      </c>
      <c r="BK74" s="23">
        <v>1541.6750734952484</v>
      </c>
      <c r="BL74" s="23">
        <v>319.0458450584311</v>
      </c>
      <c r="BM74" s="23">
        <v>6.1457219872659159E-10</v>
      </c>
      <c r="BN74" s="23">
        <v>6.1457219872659159E-10</v>
      </c>
      <c r="BO74" s="23">
        <v>6.1457219872659159E-10</v>
      </c>
      <c r="BP74" s="23">
        <v>6.1457219872659159E-10</v>
      </c>
      <c r="BQ74" s="23">
        <v>6.1457219872659159E-10</v>
      </c>
      <c r="BR74" s="23">
        <v>6.1457219872659159E-10</v>
      </c>
      <c r="BS74" s="23">
        <v>6.1457219872659159E-10</v>
      </c>
      <c r="BT74" s="23">
        <v>6.1457219872659159E-10</v>
      </c>
      <c r="BU74" s="23">
        <v>6.1457219872659159E-10</v>
      </c>
      <c r="BV74" s="23">
        <v>6.1457219872659159E-10</v>
      </c>
      <c r="BW74" s="23">
        <v>6.1457219872659159E-10</v>
      </c>
      <c r="BX74" s="23">
        <v>6.1457219872659159E-10</v>
      </c>
      <c r="BY74" s="23">
        <v>6.1457219872659159E-10</v>
      </c>
      <c r="BZ74" s="23">
        <v>6.1457219872659159E-10</v>
      </c>
      <c r="CA74" s="23">
        <v>6.1457219872659159E-10</v>
      </c>
      <c r="CB74" s="23">
        <v>6.1457219872659159E-10</v>
      </c>
    </row>
    <row r="75" spans="1:80" x14ac:dyDescent="0.3">
      <c r="A75" s="18" t="s">
        <v>34</v>
      </c>
      <c r="B75" s="19">
        <f>SUM(B65:B74)</f>
        <v>166685041.21939105</v>
      </c>
      <c r="C75" s="19">
        <f t="shared" ref="C75:BN75" si="20">SUM(C65:C74)</f>
        <v>140586.0571012891</v>
      </c>
      <c r="D75" s="19">
        <f t="shared" si="20"/>
        <v>1552316.717809265</v>
      </c>
      <c r="E75" s="19">
        <f t="shared" si="20"/>
        <v>4125010.836249298</v>
      </c>
      <c r="F75" s="19">
        <f t="shared" si="20"/>
        <v>6738822.1433091126</v>
      </c>
      <c r="G75" s="19">
        <f t="shared" si="20"/>
        <v>9305731.5736964531</v>
      </c>
      <c r="H75" s="19">
        <f t="shared" si="20"/>
        <v>11770726.748428537</v>
      </c>
      <c r="I75" s="19">
        <f t="shared" si="20"/>
        <v>12000572.288927075</v>
      </c>
      <c r="J75" s="19">
        <f t="shared" si="20"/>
        <v>9990892.617277313</v>
      </c>
      <c r="K75" s="19">
        <f t="shared" si="20"/>
        <v>8180439.7979471656</v>
      </c>
      <c r="L75" s="19">
        <f t="shared" si="20"/>
        <v>6440918.5258912211</v>
      </c>
      <c r="M75" s="19">
        <f t="shared" si="20"/>
        <v>4764581.8973391298</v>
      </c>
      <c r="N75" s="19">
        <f t="shared" si="20"/>
        <v>4007836.6550882766</v>
      </c>
      <c r="O75" s="19">
        <f t="shared" si="20"/>
        <v>3897219.99381903</v>
      </c>
      <c r="P75" s="19">
        <f t="shared" si="20"/>
        <v>3779489.4921975918</v>
      </c>
      <c r="Q75" s="19">
        <f t="shared" si="20"/>
        <v>3661213.2134916261</v>
      </c>
      <c r="R75" s="19">
        <f t="shared" si="20"/>
        <v>3541999.8938846337</v>
      </c>
      <c r="S75" s="19">
        <f t="shared" si="20"/>
        <v>3421908.6545277881</v>
      </c>
      <c r="T75" s="19">
        <f t="shared" si="20"/>
        <v>3299808.4704416231</v>
      </c>
      <c r="U75" s="19">
        <f t="shared" si="20"/>
        <v>3174883.6471392396</v>
      </c>
      <c r="V75" s="19">
        <f t="shared" si="20"/>
        <v>3047526.4949789289</v>
      </c>
      <c r="W75" s="19">
        <f t="shared" si="20"/>
        <v>2917833.8603991852</v>
      </c>
      <c r="X75" s="19">
        <f t="shared" si="20"/>
        <v>2788666.5426870324</v>
      </c>
      <c r="Y75" s="19">
        <f t="shared" si="20"/>
        <v>2667492.5985575635</v>
      </c>
      <c r="Z75" s="19">
        <f t="shared" si="20"/>
        <v>2559189.0889770524</v>
      </c>
      <c r="AA75" s="19">
        <f t="shared" si="20"/>
        <v>2464189.0023526638</v>
      </c>
      <c r="AB75" s="19">
        <f t="shared" si="20"/>
        <v>2382914.2767211576</v>
      </c>
      <c r="AC75" s="19">
        <f t="shared" si="20"/>
        <v>2312556.1394601301</v>
      </c>
      <c r="AD75" s="19">
        <f t="shared" si="20"/>
        <v>2246561.198202258</v>
      </c>
      <c r="AE75" s="19">
        <f t="shared" si="20"/>
        <v>2180981.6205250379</v>
      </c>
      <c r="AF75" s="19">
        <f t="shared" si="20"/>
        <v>2115403.6462570783</v>
      </c>
      <c r="AG75" s="19">
        <f t="shared" si="20"/>
        <v>2049825.6295636778</v>
      </c>
      <c r="AH75" s="19">
        <f t="shared" si="20"/>
        <v>2002087.4721325552</v>
      </c>
      <c r="AI75" s="19">
        <f t="shared" si="20"/>
        <v>1968593.7676274409</v>
      </c>
      <c r="AJ75" s="19">
        <f t="shared" si="20"/>
        <v>1932040.0445592124</v>
      </c>
      <c r="AK75" s="19">
        <f t="shared" si="20"/>
        <v>1896465.9538351062</v>
      </c>
      <c r="AL75" s="19">
        <f t="shared" si="20"/>
        <v>1818688.1378159516</v>
      </c>
      <c r="AM75" s="19">
        <f t="shared" si="20"/>
        <v>1712515.9599082186</v>
      </c>
      <c r="AN75" s="19">
        <f t="shared" si="20"/>
        <v>1595078.7607727679</v>
      </c>
      <c r="AO75" s="19">
        <f t="shared" si="20"/>
        <v>1485062.0499387074</v>
      </c>
      <c r="AP75" s="19">
        <f t="shared" si="20"/>
        <v>1375704.9491902154</v>
      </c>
      <c r="AQ75" s="19">
        <f t="shared" si="20"/>
        <v>1327595.4374963352</v>
      </c>
      <c r="AR75" s="19">
        <f t="shared" si="20"/>
        <v>1282629.2892794115</v>
      </c>
      <c r="AS75" s="19">
        <f t="shared" si="20"/>
        <v>1239389.4661633426</v>
      </c>
      <c r="AT75" s="19">
        <f t="shared" si="20"/>
        <v>1196108.3652116368</v>
      </c>
      <c r="AU75" s="19">
        <f t="shared" si="20"/>
        <v>1152828.3564516939</v>
      </c>
      <c r="AV75" s="19">
        <f t="shared" si="20"/>
        <v>1109548.31879288</v>
      </c>
      <c r="AW75" s="19">
        <f t="shared" si="20"/>
        <v>1066268.2818987167</v>
      </c>
      <c r="AX75" s="19">
        <f t="shared" si="20"/>
        <v>1022988.2449843206</v>
      </c>
      <c r="AY75" s="19">
        <f t="shared" si="20"/>
        <v>979708.20807046012</v>
      </c>
      <c r="AZ75" s="19">
        <f t="shared" si="20"/>
        <v>936428.17115658568</v>
      </c>
      <c r="BA75" s="19">
        <f t="shared" si="20"/>
        <v>893148.13424271171</v>
      </c>
      <c r="BB75" s="19">
        <f t="shared" si="20"/>
        <v>849868.0973288375</v>
      </c>
      <c r="BC75" s="19">
        <f t="shared" si="20"/>
        <v>806588.0604149634</v>
      </c>
      <c r="BD75" s="19">
        <f t="shared" si="20"/>
        <v>763308.02350108931</v>
      </c>
      <c r="BE75" s="19">
        <f t="shared" si="20"/>
        <v>720027.98658721521</v>
      </c>
      <c r="BF75" s="19">
        <f t="shared" si="20"/>
        <v>676747.94967334135</v>
      </c>
      <c r="BG75" s="19">
        <f t="shared" si="20"/>
        <v>545955.59580679645</v>
      </c>
      <c r="BH75" s="19">
        <f t="shared" si="20"/>
        <v>399499.31319454545</v>
      </c>
      <c r="BI75" s="19">
        <f t="shared" si="20"/>
        <v>263692.4102817814</v>
      </c>
      <c r="BJ75" s="19">
        <f t="shared" si="20"/>
        <v>133567.11751470726</v>
      </c>
      <c r="BK75" s="19">
        <f t="shared" si="20"/>
        <v>4548.7012548512621</v>
      </c>
      <c r="BL75" s="19">
        <f t="shared" si="20"/>
        <v>259.42753364608603</v>
      </c>
      <c r="BM75" s="19">
        <f t="shared" si="20"/>
        <v>1.8923023093907367</v>
      </c>
      <c r="BN75" s="19">
        <f t="shared" si="20"/>
        <v>-5.0069407992017555E-2</v>
      </c>
      <c r="BO75" s="19">
        <f t="shared" ref="BO75:CB75" si="21">SUM(BO65:BO74)</f>
        <v>1.3248174377050558E-3</v>
      </c>
      <c r="BP75" s="19">
        <f t="shared" si="21"/>
        <v>-3.5049154195414245E-5</v>
      </c>
      <c r="BQ75" s="19">
        <f t="shared" si="21"/>
        <v>9.3226457887359886E-7</v>
      </c>
      <c r="BR75" s="19">
        <f t="shared" si="21"/>
        <v>-1.9786530199780108E-8</v>
      </c>
      <c r="BS75" s="19">
        <f t="shared" si="21"/>
        <v>5.4042862039231805E-9</v>
      </c>
      <c r="BT75" s="19">
        <f t="shared" si="21"/>
        <v>4.7377492658981693E-9</v>
      </c>
      <c r="BU75" s="19">
        <f t="shared" si="21"/>
        <v>4.755385514070199E-9</v>
      </c>
      <c r="BV75" s="19">
        <f t="shared" si="21"/>
        <v>4.7549188673896609E-9</v>
      </c>
      <c r="BW75" s="19">
        <f t="shared" si="21"/>
        <v>4.7549312146373479E-9</v>
      </c>
      <c r="BX75" s="19">
        <f t="shared" si="21"/>
        <v>4.7549308879350874E-9</v>
      </c>
      <c r="BY75" s="19">
        <f t="shared" si="21"/>
        <v>4.7549308965794722E-9</v>
      </c>
      <c r="BZ75" s="19">
        <f t="shared" si="21"/>
        <v>4.7549308963507469E-9</v>
      </c>
      <c r="CA75" s="19">
        <f t="shared" si="21"/>
        <v>4.7549308963567985E-9</v>
      </c>
      <c r="CB75" s="19">
        <f t="shared" si="21"/>
        <v>4.7549308963566397E-9</v>
      </c>
    </row>
    <row r="76" spans="1:80" x14ac:dyDescent="0.3">
      <c r="A76" s="18"/>
    </row>
    <row r="77" spans="1:80" x14ac:dyDescent="0.3">
      <c r="A77" s="18"/>
    </row>
    <row r="78" spans="1:80" x14ac:dyDescent="0.3">
      <c r="A78" s="16" t="s">
        <v>38</v>
      </c>
      <c r="B78" s="17" t="s">
        <v>3</v>
      </c>
      <c r="C78" s="2">
        <v>2019</v>
      </c>
      <c r="D78" s="2">
        <v>2020</v>
      </c>
      <c r="E78" s="2">
        <v>2021</v>
      </c>
      <c r="F78" s="2">
        <v>2022</v>
      </c>
      <c r="G78" s="2">
        <v>2023</v>
      </c>
      <c r="H78" s="2">
        <v>2024</v>
      </c>
      <c r="I78" s="2">
        <v>2025</v>
      </c>
      <c r="J78" s="2">
        <v>2026</v>
      </c>
      <c r="K78" s="2">
        <v>2027</v>
      </c>
      <c r="L78" s="2">
        <v>2028</v>
      </c>
      <c r="M78" s="2">
        <v>2029</v>
      </c>
      <c r="N78" s="2">
        <v>2030</v>
      </c>
      <c r="O78" s="2">
        <v>2031</v>
      </c>
      <c r="P78" s="2">
        <v>2032</v>
      </c>
      <c r="Q78" s="2">
        <v>2033</v>
      </c>
      <c r="R78" s="2">
        <v>2034</v>
      </c>
      <c r="S78" s="2">
        <v>2035</v>
      </c>
      <c r="T78" s="2">
        <v>2036</v>
      </c>
      <c r="U78" s="2">
        <v>2037</v>
      </c>
      <c r="V78" s="2">
        <v>2038</v>
      </c>
      <c r="W78" s="2">
        <v>2039</v>
      </c>
      <c r="X78" s="2">
        <v>2040</v>
      </c>
      <c r="Y78" s="2">
        <v>2041</v>
      </c>
      <c r="Z78" s="2">
        <v>2042</v>
      </c>
      <c r="AA78" s="2">
        <v>2043</v>
      </c>
      <c r="AB78" s="2">
        <v>2044</v>
      </c>
      <c r="AC78" s="2">
        <v>2045</v>
      </c>
      <c r="AD78" s="2">
        <v>2046</v>
      </c>
      <c r="AE78" s="2">
        <v>2047</v>
      </c>
      <c r="AF78" s="2">
        <v>2048</v>
      </c>
      <c r="AG78" s="2">
        <v>2049</v>
      </c>
      <c r="AH78" s="2">
        <v>2050</v>
      </c>
      <c r="AI78" s="2">
        <v>2051</v>
      </c>
      <c r="AJ78" s="2">
        <v>2052</v>
      </c>
      <c r="AK78" s="2">
        <v>2053</v>
      </c>
      <c r="AL78" s="2">
        <v>2054</v>
      </c>
      <c r="AM78" s="2">
        <v>2055</v>
      </c>
      <c r="AN78" s="2">
        <v>2056</v>
      </c>
      <c r="AO78" s="2">
        <v>2057</v>
      </c>
      <c r="AP78" s="2">
        <v>2058</v>
      </c>
      <c r="AQ78" s="2">
        <v>2059</v>
      </c>
      <c r="AR78" s="2">
        <v>2060</v>
      </c>
      <c r="AS78" s="2">
        <v>2061</v>
      </c>
      <c r="AT78" s="2">
        <v>2062</v>
      </c>
      <c r="AU78" s="2">
        <v>2063</v>
      </c>
      <c r="AV78" s="2">
        <v>2064</v>
      </c>
      <c r="AW78" s="2">
        <v>2065</v>
      </c>
      <c r="AX78" s="2">
        <v>2066</v>
      </c>
      <c r="AY78" s="2">
        <v>2067</v>
      </c>
      <c r="AZ78" s="2">
        <v>2068</v>
      </c>
      <c r="BA78" s="2">
        <v>2069</v>
      </c>
      <c r="BB78" s="2">
        <v>2070</v>
      </c>
      <c r="BC78" s="2">
        <v>2071</v>
      </c>
      <c r="BD78" s="2">
        <v>2072</v>
      </c>
      <c r="BE78" s="2">
        <v>2073</v>
      </c>
      <c r="BF78" s="2">
        <v>2074</v>
      </c>
      <c r="BG78" s="2">
        <v>2075</v>
      </c>
      <c r="BH78" s="2">
        <v>2076</v>
      </c>
      <c r="BI78" s="2">
        <v>2077</v>
      </c>
      <c r="BJ78" s="2">
        <v>2078</v>
      </c>
      <c r="BK78" s="2">
        <v>2079</v>
      </c>
      <c r="BL78" s="2">
        <v>2080</v>
      </c>
      <c r="BM78" s="2">
        <v>2081</v>
      </c>
      <c r="BN78" s="2">
        <v>2082</v>
      </c>
      <c r="BO78" s="2">
        <v>2083</v>
      </c>
      <c r="BP78" s="2">
        <v>2084</v>
      </c>
      <c r="BQ78" s="2">
        <v>2085</v>
      </c>
      <c r="BR78" s="2">
        <v>2086</v>
      </c>
      <c r="BS78" s="2">
        <v>2087</v>
      </c>
      <c r="BT78" s="2">
        <v>2088</v>
      </c>
      <c r="BU78" s="2">
        <v>2089</v>
      </c>
      <c r="BV78" s="2">
        <v>2090</v>
      </c>
      <c r="BW78" s="2">
        <v>2091</v>
      </c>
      <c r="BX78" s="2">
        <v>2092</v>
      </c>
      <c r="BY78" s="2">
        <v>2093</v>
      </c>
      <c r="BZ78" s="2">
        <v>2094</v>
      </c>
      <c r="CA78" s="2">
        <v>2095</v>
      </c>
      <c r="CB78" s="2">
        <v>2096</v>
      </c>
    </row>
    <row r="79" spans="1:80" x14ac:dyDescent="0.3">
      <c r="A79" s="18"/>
    </row>
    <row r="80" spans="1:80" x14ac:dyDescent="0.3">
      <c r="A80" s="18" t="s">
        <v>22</v>
      </c>
      <c r="B80" s="19">
        <f t="shared" ref="B80:B89" si="22">SUM(C80:CB80)</f>
        <v>709750.54332828266</v>
      </c>
      <c r="C80" s="22">
        <v>600.06392482814431</v>
      </c>
      <c r="D80" s="22">
        <v>6087.510371573162</v>
      </c>
      <c r="E80" s="22">
        <v>16013.738039097972</v>
      </c>
      <c r="F80" s="22">
        <v>26141.21942012414</v>
      </c>
      <c r="G80" s="22">
        <v>36108.919937550643</v>
      </c>
      <c r="H80" s="22">
        <v>45606.609653635467</v>
      </c>
      <c r="I80" s="22">
        <v>46736.651064039979</v>
      </c>
      <c r="J80" s="22">
        <v>39551.920081015604</v>
      </c>
      <c r="K80" s="22">
        <v>33023.627024653746</v>
      </c>
      <c r="L80" s="22">
        <v>26749.527353125013</v>
      </c>
      <c r="M80" s="22">
        <v>20701.563121419978</v>
      </c>
      <c r="N80" s="22">
        <v>17920.141834725804</v>
      </c>
      <c r="O80" s="22">
        <v>17433.591139802185</v>
      </c>
      <c r="P80" s="22">
        <v>16921.690769154684</v>
      </c>
      <c r="Q80" s="22">
        <v>16407.414365541623</v>
      </c>
      <c r="R80" s="22">
        <v>15889.321900702957</v>
      </c>
      <c r="S80" s="22">
        <v>15367.650292844808</v>
      </c>
      <c r="T80" s="22">
        <v>14837.788772866352</v>
      </c>
      <c r="U80" s="22">
        <v>14296.411975903318</v>
      </c>
      <c r="V80" s="22">
        <v>13745.119243421797</v>
      </c>
      <c r="W80" s="22">
        <v>13184.305391703096</v>
      </c>
      <c r="X80" s="22">
        <v>12625.63311231738</v>
      </c>
      <c r="Y80" s="22">
        <v>12099.547617723689</v>
      </c>
      <c r="Z80" s="22">
        <v>11625.931343602231</v>
      </c>
      <c r="AA80" s="22">
        <v>11206.549464556159</v>
      </c>
      <c r="AB80" s="22">
        <v>10843.122105868904</v>
      </c>
      <c r="AC80" s="22">
        <v>10524.19867436737</v>
      </c>
      <c r="AD80" s="22">
        <v>10223.062792476707</v>
      </c>
      <c r="AE80" s="22">
        <v>9923.6202336208244</v>
      </c>
      <c r="AF80" s="22">
        <v>9624.1842114233314</v>
      </c>
      <c r="AG80" s="22">
        <v>9324.7480162689899</v>
      </c>
      <c r="AH80" s="22">
        <v>9098.040018850741</v>
      </c>
      <c r="AI80" s="22">
        <v>8929.4027367792132</v>
      </c>
      <c r="AJ80" s="22">
        <v>8748.2906009623475</v>
      </c>
      <c r="AK80" s="22">
        <v>8571.172156675475</v>
      </c>
      <c r="AL80" s="22">
        <v>8191.0713537505826</v>
      </c>
      <c r="AM80" s="22">
        <v>7689.1152409937267</v>
      </c>
      <c r="AN80" s="22">
        <v>7144.3334671305129</v>
      </c>
      <c r="AO80" s="22">
        <v>6631.7817060488442</v>
      </c>
      <c r="AP80" s="22">
        <v>6122.4804046793224</v>
      </c>
      <c r="AQ80" s="22">
        <v>5906.7843532114357</v>
      </c>
      <c r="AR80" s="22">
        <v>5706.1569629027908</v>
      </c>
      <c r="AS80" s="22">
        <v>5513.805197145999</v>
      </c>
      <c r="AT80" s="22">
        <v>5321.2555544871902</v>
      </c>
      <c r="AU80" s="22">
        <v>5128.7111475564425</v>
      </c>
      <c r="AV80" s="22">
        <v>4936.1666020908378</v>
      </c>
      <c r="AW80" s="22">
        <v>4743.6220602908006</v>
      </c>
      <c r="AX80" s="22">
        <v>4551.0775183937722</v>
      </c>
      <c r="AY80" s="22">
        <v>4358.5329764993103</v>
      </c>
      <c r="AZ80" s="22">
        <v>4165.9884346047811</v>
      </c>
      <c r="BA80" s="22">
        <v>3973.4438927102551</v>
      </c>
      <c r="BB80" s="22">
        <v>3780.8993508157305</v>
      </c>
      <c r="BC80" s="22">
        <v>3588.3548089212049</v>
      </c>
      <c r="BD80" s="22">
        <v>3395.8102670266803</v>
      </c>
      <c r="BE80" s="22">
        <v>3203.2657251321552</v>
      </c>
      <c r="BF80" s="22">
        <v>3010.7211832376302</v>
      </c>
      <c r="BG80" s="22">
        <v>2428.8512114385217</v>
      </c>
      <c r="BH80" s="22">
        <v>1777.2954399111729</v>
      </c>
      <c r="BI80" s="22">
        <v>1173.1167059722904</v>
      </c>
      <c r="BJ80" s="22">
        <v>594.21436042702237</v>
      </c>
      <c r="BK80" s="22">
        <v>20.236295109157702</v>
      </c>
      <c r="BL80" s="22">
        <v>1.154143091744515</v>
      </c>
      <c r="BM80" s="22">
        <v>8.4184880872162273E-3</v>
      </c>
      <c r="BN80" s="22">
        <v>-2.2274928641783981E-4</v>
      </c>
      <c r="BO80" s="22">
        <v>5.8937161536300481E-6</v>
      </c>
      <c r="BP80" s="22">
        <v>-1.560681960517464E-7</v>
      </c>
      <c r="BQ80" s="22">
        <v>4.006200566686606E-9</v>
      </c>
      <c r="BR80" s="22">
        <v>-2.2929130735073076E-10</v>
      </c>
      <c r="BS80" s="22">
        <v>-1.1722222076346015E-10</v>
      </c>
      <c r="BT80" s="22">
        <v>-1.2018751512407316E-10</v>
      </c>
      <c r="BU80" s="22">
        <v>-1.2010905485538672E-10</v>
      </c>
      <c r="BV80" s="22">
        <v>-1.2011113087652109E-10</v>
      </c>
      <c r="BW80" s="22">
        <v>-1.2011107594599611E-10</v>
      </c>
      <c r="BX80" s="22">
        <v>-1.2011107739943149E-10</v>
      </c>
      <c r="BY80" s="22">
        <v>-1.2011107736097429E-10</v>
      </c>
      <c r="BZ80" s="22">
        <v>-1.2011107736199182E-10</v>
      </c>
      <c r="CA80" s="22">
        <v>-1.2011107736196489E-10</v>
      </c>
      <c r="CB80" s="22">
        <v>-1.2011107736196564E-10</v>
      </c>
    </row>
    <row r="81" spans="1:80" x14ac:dyDescent="0.3">
      <c r="A81" s="18" t="s">
        <v>23</v>
      </c>
      <c r="B81" s="20">
        <f t="shared" si="22"/>
        <v>200109.64013801949</v>
      </c>
      <c r="C81" s="22">
        <v>16089.999026496305</v>
      </c>
      <c r="D81" s="22">
        <v>32811.583304584143</v>
      </c>
      <c r="E81" s="22">
        <v>33708.824005908675</v>
      </c>
      <c r="F81" s="22">
        <v>34621.730861342738</v>
      </c>
      <c r="G81" s="22">
        <v>35524.421866165416</v>
      </c>
      <c r="H81" s="22">
        <v>27750.043240976287</v>
      </c>
      <c r="I81" s="22">
        <v>19603.037832545924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</row>
    <row r="82" spans="1:80" x14ac:dyDescent="0.3">
      <c r="A82" s="18" t="s">
        <v>24</v>
      </c>
      <c r="B82" s="20">
        <f t="shared" si="22"/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</row>
    <row r="83" spans="1:80" x14ac:dyDescent="0.3">
      <c r="A83" s="18" t="s">
        <v>25</v>
      </c>
      <c r="B83" s="20">
        <f t="shared" si="22"/>
        <v>7195328.8683106573</v>
      </c>
      <c r="C83" s="22">
        <v>0</v>
      </c>
      <c r="D83" s="22">
        <v>62699.147756865452</v>
      </c>
      <c r="E83" s="22">
        <v>190578.63401939676</v>
      </c>
      <c r="F83" s="22">
        <v>322982.04520311422</v>
      </c>
      <c r="G83" s="22">
        <v>459473.22131124156</v>
      </c>
      <c r="H83" s="22">
        <v>600382.50022154825</v>
      </c>
      <c r="I83" s="22">
        <v>617743.16169680934</v>
      </c>
      <c r="J83" s="22">
        <v>507034.09317902254</v>
      </c>
      <c r="K83" s="22">
        <v>392408.52852329577</v>
      </c>
      <c r="L83" s="22">
        <v>274244.06439019699</v>
      </c>
      <c r="M83" s="22">
        <v>152254.71746987061</v>
      </c>
      <c r="N83" s="22">
        <v>90232.824539733425</v>
      </c>
      <c r="O83" s="22">
        <v>90232.824539733425</v>
      </c>
      <c r="P83" s="22">
        <v>90232.824539733425</v>
      </c>
      <c r="Q83" s="22">
        <v>90232.824539733425</v>
      </c>
      <c r="R83" s="22">
        <v>90232.824539733425</v>
      </c>
      <c r="S83" s="22">
        <v>90232.824539733425</v>
      </c>
      <c r="T83" s="22">
        <v>90232.824539733425</v>
      </c>
      <c r="U83" s="22">
        <v>90232.824539733425</v>
      </c>
      <c r="V83" s="22">
        <v>90232.824539733425</v>
      </c>
      <c r="W83" s="22">
        <v>90232.824539733425</v>
      </c>
      <c r="X83" s="22">
        <v>90232.824539733425</v>
      </c>
      <c r="Y83" s="22">
        <v>90232.824539733425</v>
      </c>
      <c r="Z83" s="22">
        <v>90232.824539733425</v>
      </c>
      <c r="AA83" s="22">
        <v>90232.824539733425</v>
      </c>
      <c r="AB83" s="22">
        <v>90232.824539733425</v>
      </c>
      <c r="AC83" s="22">
        <v>90232.824539733425</v>
      </c>
      <c r="AD83" s="22">
        <v>90232.824539733425</v>
      </c>
      <c r="AE83" s="22">
        <v>90232.824539733425</v>
      </c>
      <c r="AF83" s="22">
        <v>90232.824539733425</v>
      </c>
      <c r="AG83" s="22">
        <v>90232.824539733425</v>
      </c>
      <c r="AH83" s="22">
        <v>90232.824539733425</v>
      </c>
      <c r="AI83" s="22">
        <v>90232.824539733425</v>
      </c>
      <c r="AJ83" s="22">
        <v>90232.824539733425</v>
      </c>
      <c r="AK83" s="22">
        <v>90232.824539733425</v>
      </c>
      <c r="AL83" s="22">
        <v>87227.571098911954</v>
      </c>
      <c r="AM83" s="22">
        <v>81098.137448693567</v>
      </c>
      <c r="AN83" s="22">
        <v>74751.86606747238</v>
      </c>
      <c r="AO83" s="22">
        <v>68209.662683283532</v>
      </c>
      <c r="AP83" s="22">
        <v>61455.693762828574</v>
      </c>
      <c r="AQ83" s="22">
        <v>58021.837054738164</v>
      </c>
      <c r="AR83" s="22">
        <v>58021.837054738164</v>
      </c>
      <c r="AS83" s="22">
        <v>58021.837054738164</v>
      </c>
      <c r="AT83" s="22">
        <v>58021.837054738164</v>
      </c>
      <c r="AU83" s="22">
        <v>58021.837054738164</v>
      </c>
      <c r="AV83" s="22">
        <v>58021.837054738164</v>
      </c>
      <c r="AW83" s="22">
        <v>58021.837054738164</v>
      </c>
      <c r="AX83" s="22">
        <v>58021.837054738164</v>
      </c>
      <c r="AY83" s="22">
        <v>58021.837054738164</v>
      </c>
      <c r="AZ83" s="22">
        <v>58021.837054738164</v>
      </c>
      <c r="BA83" s="22">
        <v>58021.837054738164</v>
      </c>
      <c r="BB83" s="22">
        <v>58021.837054738164</v>
      </c>
      <c r="BC83" s="22">
        <v>58021.837054738164</v>
      </c>
      <c r="BD83" s="22">
        <v>58021.837054738164</v>
      </c>
      <c r="BE83" s="22">
        <v>58021.837054738164</v>
      </c>
      <c r="BF83" s="22">
        <v>58021.837054738164</v>
      </c>
      <c r="BG83" s="22">
        <v>52608.456743664065</v>
      </c>
      <c r="BH83" s="22">
        <v>41567.472649138203</v>
      </c>
      <c r="BI83" s="22">
        <v>30135.897502368574</v>
      </c>
      <c r="BJ83" s="22">
        <v>18351.388911528782</v>
      </c>
      <c r="BK83" s="22">
        <v>6185.4258420034048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</row>
    <row r="84" spans="1:80" x14ac:dyDescent="0.3">
      <c r="A84" s="18" t="s">
        <v>26</v>
      </c>
      <c r="B84" s="20">
        <f t="shared" si="22"/>
        <v>5516668.7355333697</v>
      </c>
      <c r="C84" s="22">
        <v>0</v>
      </c>
      <c r="D84" s="22">
        <v>34809.072988198066</v>
      </c>
      <c r="E84" s="22">
        <v>101039.57138485948</v>
      </c>
      <c r="F84" s="22">
        <v>163291.93262119146</v>
      </c>
      <c r="G84" s="22">
        <v>221183.40283993568</v>
      </c>
      <c r="H84" s="22">
        <v>274764.61507931544</v>
      </c>
      <c r="I84" s="22">
        <v>283532.95285241446</v>
      </c>
      <c r="J84" s="22">
        <v>255080.79576066963</v>
      </c>
      <c r="K84" s="22">
        <v>231737.62187546946</v>
      </c>
      <c r="L84" s="22">
        <v>213612.23575053873</v>
      </c>
      <c r="M84" s="22">
        <v>200788.99153734036</v>
      </c>
      <c r="N84" s="22">
        <v>192703.08620394324</v>
      </c>
      <c r="O84" s="22">
        <v>185383.08031876394</v>
      </c>
      <c r="P84" s="22">
        <v>178103.13954907609</v>
      </c>
      <c r="Q84" s="22">
        <v>170828.17551293661</v>
      </c>
      <c r="R84" s="22">
        <v>163553.21147679706</v>
      </c>
      <c r="S84" s="22">
        <v>156278.24744065758</v>
      </c>
      <c r="T84" s="22">
        <v>149003.28340451809</v>
      </c>
      <c r="U84" s="22">
        <v>141728.31936837855</v>
      </c>
      <c r="V84" s="22">
        <v>134453.35533223907</v>
      </c>
      <c r="W84" s="22">
        <v>127178.39129609957</v>
      </c>
      <c r="X84" s="22">
        <v>120065.80028870412</v>
      </c>
      <c r="Y84" s="22">
        <v>113445.99871842276</v>
      </c>
      <c r="Z84" s="22">
        <v>107497.89814835988</v>
      </c>
      <c r="AA84" s="22">
        <v>102242.82846588622</v>
      </c>
      <c r="AB84" s="22">
        <v>97702.149303960381</v>
      </c>
      <c r="AC84" s="22">
        <v>93708.25350813019</v>
      </c>
      <c r="AD84" s="22">
        <v>89898.49685358876</v>
      </c>
      <c r="AE84" s="22">
        <v>86088.74019904733</v>
      </c>
      <c r="AF84" s="22">
        <v>82278.9835445059</v>
      </c>
      <c r="AG84" s="22">
        <v>78469.226889964455</v>
      </c>
      <c r="AH84" s="22">
        <v>74659.47023542301</v>
      </c>
      <c r="AI84" s="22">
        <v>70849.713580881551</v>
      </c>
      <c r="AJ84" s="22">
        <v>67039.956926340106</v>
      </c>
      <c r="AK84" s="22">
        <v>63230.200271798662</v>
      </c>
      <c r="AL84" s="22">
        <v>59450.17758620705</v>
      </c>
      <c r="AM84" s="22">
        <v>55890.539200229709</v>
      </c>
      <c r="AN84" s="22">
        <v>52593.874886132624</v>
      </c>
      <c r="AO84" s="22">
        <v>49569.117179162495</v>
      </c>
      <c r="AP84" s="22">
        <v>46824.545837505197</v>
      </c>
      <c r="AQ84" s="22">
        <v>44335.146845672658</v>
      </c>
      <c r="AR84" s="22">
        <v>41885.383348236399</v>
      </c>
      <c r="AS84" s="22">
        <v>39435.619850800154</v>
      </c>
      <c r="AT84" s="22">
        <v>36985.856353363903</v>
      </c>
      <c r="AU84" s="22">
        <v>34536.092855927658</v>
      </c>
      <c r="AV84" s="22">
        <v>32086.32935849141</v>
      </c>
      <c r="AW84" s="22">
        <v>29636.565861055162</v>
      </c>
      <c r="AX84" s="22">
        <v>27186.802363618906</v>
      </c>
      <c r="AY84" s="22">
        <v>24737.038866182647</v>
      </c>
      <c r="AZ84" s="22">
        <v>22287.275368746392</v>
      </c>
      <c r="BA84" s="22">
        <v>19837.511871310169</v>
      </c>
      <c r="BB84" s="22">
        <v>17387.748373873943</v>
      </c>
      <c r="BC84" s="22">
        <v>14937.984876437722</v>
      </c>
      <c r="BD84" s="22">
        <v>12488.221379001499</v>
      </c>
      <c r="BE84" s="22">
        <v>10038.45788156528</v>
      </c>
      <c r="BF84" s="22">
        <v>7588.6943841290549</v>
      </c>
      <c r="BG84" s="22">
        <v>5190.3170797260209</v>
      </c>
      <c r="BH84" s="22">
        <v>3185.8936459763695</v>
      </c>
      <c r="BI84" s="22">
        <v>1654.5111696789884</v>
      </c>
      <c r="BJ84" s="22">
        <v>612.69172786213539</v>
      </c>
      <c r="BK84" s="22">
        <v>75.137854154104289</v>
      </c>
      <c r="BL84" s="22">
        <v>-1.5281852711268583E-9</v>
      </c>
      <c r="BM84" s="22">
        <v>-1.5281852711268583E-9</v>
      </c>
      <c r="BN84" s="22">
        <v>-1.5281852711268583E-9</v>
      </c>
      <c r="BO84" s="22">
        <v>-1.5281852711268583E-9</v>
      </c>
      <c r="BP84" s="22">
        <v>-1.5281852711268583E-9</v>
      </c>
      <c r="BQ84" s="22">
        <v>-1.5281852711268583E-9</v>
      </c>
      <c r="BR84" s="22">
        <v>-1.5281852711268583E-9</v>
      </c>
      <c r="BS84" s="22">
        <v>-1.5281852711268583E-9</v>
      </c>
      <c r="BT84" s="22">
        <v>-1.5281852711268583E-9</v>
      </c>
      <c r="BU84" s="22">
        <v>-1.5281852711268583E-9</v>
      </c>
      <c r="BV84" s="22">
        <v>-1.5281852711268583E-9</v>
      </c>
      <c r="BW84" s="22">
        <v>-1.5281852711268583E-9</v>
      </c>
      <c r="BX84" s="22">
        <v>-1.5281852711268583E-9</v>
      </c>
      <c r="BY84" s="22">
        <v>-1.5281852711268583E-9</v>
      </c>
      <c r="BZ84" s="22">
        <v>-1.5281852711268583E-9</v>
      </c>
      <c r="CA84" s="22">
        <v>-1.5281852711268583E-9</v>
      </c>
      <c r="CB84" s="22">
        <v>-1.5281852711268583E-9</v>
      </c>
    </row>
    <row r="85" spans="1:80" x14ac:dyDescent="0.3">
      <c r="A85" s="18" t="s">
        <v>27</v>
      </c>
      <c r="B85" s="20">
        <f t="shared" si="22"/>
        <v>177908.40633728952</v>
      </c>
      <c r="C85" s="22">
        <v>0</v>
      </c>
      <c r="D85" s="22">
        <v>1122.5663526831222</v>
      </c>
      <c r="E85" s="22">
        <v>3258.449978389935</v>
      </c>
      <c r="F85" s="22">
        <v>5266.0416807795627</v>
      </c>
      <c r="G85" s="22">
        <v>7132.9979366084081</v>
      </c>
      <c r="H85" s="22">
        <v>8860.9516231743801</v>
      </c>
      <c r="I85" s="22">
        <v>9143.723903734066</v>
      </c>
      <c r="J85" s="22">
        <v>8226.1632946573427</v>
      </c>
      <c r="K85" s="22">
        <v>7473.3635410631705</v>
      </c>
      <c r="L85" s="22">
        <v>6888.8335077544598</v>
      </c>
      <c r="M85" s="22">
        <v>6475.2935525003904</v>
      </c>
      <c r="N85" s="22">
        <v>6214.529203466157</v>
      </c>
      <c r="O85" s="22">
        <v>5978.4645340355528</v>
      </c>
      <c r="P85" s="22">
        <v>5743.6919343645295</v>
      </c>
      <c r="Q85" s="22">
        <v>5509.0798305972485</v>
      </c>
      <c r="R85" s="22">
        <v>5274.4677268299665</v>
      </c>
      <c r="S85" s="22">
        <v>5039.8556230626846</v>
      </c>
      <c r="T85" s="22">
        <v>4805.2435192954026</v>
      </c>
      <c r="U85" s="22">
        <v>4570.6314155281207</v>
      </c>
      <c r="V85" s="22">
        <v>4336.0193117608387</v>
      </c>
      <c r="W85" s="22">
        <v>4101.4072079935568</v>
      </c>
      <c r="X85" s="22">
        <v>3872.0315119500069</v>
      </c>
      <c r="Y85" s="22">
        <v>3658.547903617311</v>
      </c>
      <c r="Z85" s="22">
        <v>3466.7261459798196</v>
      </c>
      <c r="AA85" s="22">
        <v>3297.2541118193512</v>
      </c>
      <c r="AB85" s="22">
        <v>3150.8206331905021</v>
      </c>
      <c r="AC85" s="22">
        <v>3022.0205057627591</v>
      </c>
      <c r="AD85" s="22">
        <v>2899.1587267734462</v>
      </c>
      <c r="AE85" s="22">
        <v>2776.2969477841343</v>
      </c>
      <c r="AF85" s="22">
        <v>2653.4351687948224</v>
      </c>
      <c r="AG85" s="22">
        <v>2530.5733898055091</v>
      </c>
      <c r="AH85" s="22">
        <v>2407.7116108161963</v>
      </c>
      <c r="AI85" s="22">
        <v>2284.8498318268835</v>
      </c>
      <c r="AJ85" s="22">
        <v>2161.9880528375711</v>
      </c>
      <c r="AK85" s="22">
        <v>2039.1262738482583</v>
      </c>
      <c r="AL85" s="22">
        <v>1917.2233929337701</v>
      </c>
      <c r="AM85" s="22">
        <v>1802.4277394795047</v>
      </c>
      <c r="AN85" s="22">
        <v>1696.1128015220559</v>
      </c>
      <c r="AO85" s="22">
        <v>1598.5666465866791</v>
      </c>
      <c r="AP85" s="22">
        <v>1510.0562906307059</v>
      </c>
      <c r="AQ85" s="22">
        <v>1429.7750505189119</v>
      </c>
      <c r="AR85" s="22">
        <v>1350.7720252103768</v>
      </c>
      <c r="AS85" s="22">
        <v>1271.7689999018417</v>
      </c>
      <c r="AT85" s="22">
        <v>1192.7659745933061</v>
      </c>
      <c r="AU85" s="22">
        <v>1113.7629492847711</v>
      </c>
      <c r="AV85" s="22">
        <v>1034.759923976236</v>
      </c>
      <c r="AW85" s="22">
        <v>955.75689866770074</v>
      </c>
      <c r="AX85" s="22">
        <v>876.7538733591656</v>
      </c>
      <c r="AY85" s="22">
        <v>797.75084805063</v>
      </c>
      <c r="AZ85" s="22">
        <v>718.74782274209474</v>
      </c>
      <c r="BA85" s="22">
        <v>639.74479743356017</v>
      </c>
      <c r="BB85" s="22">
        <v>560.74177212502593</v>
      </c>
      <c r="BC85" s="22">
        <v>481.7387468164917</v>
      </c>
      <c r="BD85" s="22">
        <v>402.73572150795746</v>
      </c>
      <c r="BE85" s="22">
        <v>323.73269619942323</v>
      </c>
      <c r="BF85" s="22">
        <v>244.72967089088897</v>
      </c>
      <c r="BG85" s="22">
        <v>167.38381155488992</v>
      </c>
      <c r="BH85" s="22">
        <v>102.74266744801244</v>
      </c>
      <c r="BI85" s="22">
        <v>53.356737476167226</v>
      </c>
      <c r="BJ85" s="22">
        <v>19.758846163427268</v>
      </c>
      <c r="BK85" s="22">
        <v>2.4231391314214807</v>
      </c>
      <c r="BL85" s="22">
        <v>-4.9282822516261137E-11</v>
      </c>
      <c r="BM85" s="22">
        <v>-4.9282822516261137E-11</v>
      </c>
      <c r="BN85" s="22">
        <v>-4.9282822516261137E-11</v>
      </c>
      <c r="BO85" s="22">
        <v>-4.9282822516261137E-11</v>
      </c>
      <c r="BP85" s="22">
        <v>-4.9282822516261137E-11</v>
      </c>
      <c r="BQ85" s="22">
        <v>-4.9282822516261137E-11</v>
      </c>
      <c r="BR85" s="22">
        <v>-4.9282822516261137E-11</v>
      </c>
      <c r="BS85" s="22">
        <v>-4.9282822516261137E-11</v>
      </c>
      <c r="BT85" s="22">
        <v>-4.9282822516261137E-11</v>
      </c>
      <c r="BU85" s="22">
        <v>-4.9282822516261137E-11</v>
      </c>
      <c r="BV85" s="22">
        <v>-4.9282822516261137E-11</v>
      </c>
      <c r="BW85" s="22">
        <v>-4.9282822516261137E-11</v>
      </c>
      <c r="BX85" s="22">
        <v>-4.9282822516261137E-11</v>
      </c>
      <c r="BY85" s="22">
        <v>-4.9282822516261137E-11</v>
      </c>
      <c r="BZ85" s="22">
        <v>-4.9282822516261137E-11</v>
      </c>
      <c r="CA85" s="22">
        <v>-4.9282822516261137E-11</v>
      </c>
      <c r="CB85" s="22">
        <v>-4.9282822516261137E-11</v>
      </c>
    </row>
    <row r="86" spans="1:80" x14ac:dyDescent="0.3">
      <c r="A86" s="18" t="s">
        <v>28</v>
      </c>
      <c r="B86" s="20">
        <f t="shared" si="22"/>
        <v>2160253.2139865109</v>
      </c>
      <c r="C86" s="22">
        <v>0</v>
      </c>
      <c r="D86" s="22">
        <v>13630.764398503527</v>
      </c>
      <c r="E86" s="22">
        <v>39565.736006234656</v>
      </c>
      <c r="F86" s="22">
        <v>63942.922653827161</v>
      </c>
      <c r="G86" s="22">
        <v>86612.443083234451</v>
      </c>
      <c r="H86" s="22">
        <v>107594.12451062619</v>
      </c>
      <c r="I86" s="22">
        <v>111027.6875472556</v>
      </c>
      <c r="J86" s="22">
        <v>99886.205839935326</v>
      </c>
      <c r="K86" s="22">
        <v>90745.333181523994</v>
      </c>
      <c r="L86" s="22">
        <v>83647.675970583572</v>
      </c>
      <c r="M86" s="22">
        <v>78626.266157290287</v>
      </c>
      <c r="N86" s="22">
        <v>75459.934477457602</v>
      </c>
      <c r="O86" s="22">
        <v>72593.518711362136</v>
      </c>
      <c r="P86" s="22">
        <v>69742.791905155056</v>
      </c>
      <c r="Q86" s="22">
        <v>66894.013920811005</v>
      </c>
      <c r="R86" s="22">
        <v>64045.235936466954</v>
      </c>
      <c r="S86" s="22">
        <v>61196.457952122895</v>
      </c>
      <c r="T86" s="22">
        <v>58347.679967778844</v>
      </c>
      <c r="U86" s="22">
        <v>55498.901983434793</v>
      </c>
      <c r="V86" s="22">
        <v>52650.123999090727</v>
      </c>
      <c r="W86" s="22">
        <v>49801.346014746683</v>
      </c>
      <c r="X86" s="22">
        <v>47016.151122668045</v>
      </c>
      <c r="Y86" s="22">
        <v>44423.92594045931</v>
      </c>
      <c r="Z86" s="22">
        <v>42094.729827807278</v>
      </c>
      <c r="AA86" s="22">
        <v>40036.915281473252</v>
      </c>
      <c r="AB86" s="22">
        <v>38258.846446190262</v>
      </c>
      <c r="AC86" s="22">
        <v>36694.890616525037</v>
      </c>
      <c r="AD86" s="22">
        <v>35203.041195792342</v>
      </c>
      <c r="AE86" s="22">
        <v>33711.191775059655</v>
      </c>
      <c r="AF86" s="22">
        <v>32219.34235432696</v>
      </c>
      <c r="AG86" s="22">
        <v>30727.492933594258</v>
      </c>
      <c r="AH86" s="22">
        <v>29235.643512861563</v>
      </c>
      <c r="AI86" s="22">
        <v>27743.794092128861</v>
      </c>
      <c r="AJ86" s="22">
        <v>26251.94467139617</v>
      </c>
      <c r="AK86" s="22">
        <v>24760.095250663475</v>
      </c>
      <c r="AL86" s="22">
        <v>23279.889251906567</v>
      </c>
      <c r="AM86" s="22">
        <v>21885.982778166876</v>
      </c>
      <c r="AN86" s="22">
        <v>20595.053410939912</v>
      </c>
      <c r="AO86" s="22">
        <v>19410.599010782626</v>
      </c>
      <c r="AP86" s="22">
        <v>18335.861819542301</v>
      </c>
      <c r="AQ86" s="22">
        <v>17361.046685480953</v>
      </c>
      <c r="AR86" s="22">
        <v>16401.752277470459</v>
      </c>
      <c r="AS86" s="22">
        <v>15442.457869459968</v>
      </c>
      <c r="AT86" s="22">
        <v>14483.163461449474</v>
      </c>
      <c r="AU86" s="22">
        <v>13523.869053438984</v>
      </c>
      <c r="AV86" s="22">
        <v>12564.574645428491</v>
      </c>
      <c r="AW86" s="22">
        <v>11605.280237417994</v>
      </c>
      <c r="AX86" s="22">
        <v>10645.985829407502</v>
      </c>
      <c r="AY86" s="22">
        <v>9686.6914213970049</v>
      </c>
      <c r="AZ86" s="22">
        <v>8727.3970133865096</v>
      </c>
      <c r="BA86" s="22">
        <v>7768.1026053760261</v>
      </c>
      <c r="BB86" s="22">
        <v>6808.8081973655435</v>
      </c>
      <c r="BC86" s="22">
        <v>5849.5137893550609</v>
      </c>
      <c r="BD86" s="22">
        <v>4890.2193813445801</v>
      </c>
      <c r="BE86" s="22">
        <v>3930.9249733340971</v>
      </c>
      <c r="BF86" s="22">
        <v>2971.6305653236145</v>
      </c>
      <c r="BG86" s="22">
        <v>2032.4582987677147</v>
      </c>
      <c r="BH86" s="22">
        <v>1247.553064734497</v>
      </c>
      <c r="BI86" s="22">
        <v>647.88430178054648</v>
      </c>
      <c r="BJ86" s="22">
        <v>239.92183285755257</v>
      </c>
      <c r="BK86" s="22">
        <v>29.422972215633653</v>
      </c>
      <c r="BL86" s="22">
        <v>-5.9841678044847439E-10</v>
      </c>
      <c r="BM86" s="22">
        <v>-5.9841678044847439E-10</v>
      </c>
      <c r="BN86" s="22">
        <v>-5.9841678044847439E-10</v>
      </c>
      <c r="BO86" s="22">
        <v>-5.9841678044847439E-10</v>
      </c>
      <c r="BP86" s="22">
        <v>-5.9841678044847439E-10</v>
      </c>
      <c r="BQ86" s="22">
        <v>-5.9841678044847439E-10</v>
      </c>
      <c r="BR86" s="22">
        <v>-5.9841678044847439E-10</v>
      </c>
      <c r="BS86" s="22">
        <v>-5.9841678044847439E-10</v>
      </c>
      <c r="BT86" s="22">
        <v>-5.9841678044847439E-10</v>
      </c>
      <c r="BU86" s="22">
        <v>-5.9841678044847439E-10</v>
      </c>
      <c r="BV86" s="22">
        <v>-5.9841678044847439E-10</v>
      </c>
      <c r="BW86" s="22">
        <v>-5.9841678044847439E-10</v>
      </c>
      <c r="BX86" s="22">
        <v>-5.9841678044847439E-10</v>
      </c>
      <c r="BY86" s="22">
        <v>-5.9841678044847439E-10</v>
      </c>
      <c r="BZ86" s="22">
        <v>-5.9841678044847439E-10</v>
      </c>
      <c r="CA86" s="22">
        <v>-5.9841678044847439E-10</v>
      </c>
      <c r="CB86" s="22">
        <v>-5.9841678044847439E-10</v>
      </c>
    </row>
    <row r="87" spans="1:80" x14ac:dyDescent="0.3">
      <c r="A87" s="18" t="s">
        <v>29</v>
      </c>
      <c r="B87" s="20">
        <f t="shared" si="22"/>
        <v>1513748.354168151</v>
      </c>
      <c r="C87" s="22">
        <v>0</v>
      </c>
      <c r="D87" s="22">
        <v>11683.459335805903</v>
      </c>
      <c r="E87" s="22">
        <v>32428.525378717317</v>
      </c>
      <c r="F87" s="22">
        <v>50543.063376846279</v>
      </c>
      <c r="G87" s="22">
        <v>67514.280746369041</v>
      </c>
      <c r="H87" s="22">
        <v>83385.553176257934</v>
      </c>
      <c r="I87" s="22">
        <v>78558.958077408068</v>
      </c>
      <c r="J87" s="22">
        <v>66343.902253188993</v>
      </c>
      <c r="K87" s="22">
        <v>59042.011684221477</v>
      </c>
      <c r="L87" s="22">
        <v>53056.563460499056</v>
      </c>
      <c r="M87" s="22">
        <v>47993.489826843448</v>
      </c>
      <c r="N87" s="22">
        <v>52935.383915257065</v>
      </c>
      <c r="O87" s="22">
        <v>51814.033358476954</v>
      </c>
      <c r="P87" s="22">
        <v>49761.461337654946</v>
      </c>
      <c r="Q87" s="22">
        <v>47736.165661150815</v>
      </c>
      <c r="R87" s="22">
        <v>45712.059423974526</v>
      </c>
      <c r="S87" s="22">
        <v>43689.832329305566</v>
      </c>
      <c r="T87" s="22">
        <v>41642.037076053108</v>
      </c>
      <c r="U87" s="22">
        <v>39570.147713363644</v>
      </c>
      <c r="V87" s="22">
        <v>37502.204319130688</v>
      </c>
      <c r="W87" s="22">
        <v>35437.312749167606</v>
      </c>
      <c r="X87" s="22">
        <v>33425.381059802407</v>
      </c>
      <c r="Y87" s="22">
        <v>31594.397171328932</v>
      </c>
      <c r="Z87" s="22">
        <v>29985.873514180035</v>
      </c>
      <c r="AA87" s="22">
        <v>28567.242372175439</v>
      </c>
      <c r="AB87" s="22">
        <v>27345.382347134502</v>
      </c>
      <c r="AC87" s="22">
        <v>26267.742701581421</v>
      </c>
      <c r="AD87" s="22">
        <v>25228.246063123541</v>
      </c>
      <c r="AE87" s="22">
        <v>24182.710819615753</v>
      </c>
      <c r="AF87" s="22">
        <v>23137.335354705679</v>
      </c>
      <c r="AG87" s="22">
        <v>22091.955662130422</v>
      </c>
      <c r="AH87" s="22">
        <v>21456.101245039656</v>
      </c>
      <c r="AI87" s="22">
        <v>20823.712322091997</v>
      </c>
      <c r="AJ87" s="22">
        <v>19794.816126577218</v>
      </c>
      <c r="AK87" s="22">
        <v>18775.386131057323</v>
      </c>
      <c r="AL87" s="22">
        <v>16146.238245737215</v>
      </c>
      <c r="AM87" s="22">
        <v>14465.92605627931</v>
      </c>
      <c r="AN87" s="22">
        <v>13017.800513269312</v>
      </c>
      <c r="AO87" s="22">
        <v>12101.51463734728</v>
      </c>
      <c r="AP87" s="22">
        <v>11071.595079694191</v>
      </c>
      <c r="AQ87" s="22">
        <v>12699.182872150466</v>
      </c>
      <c r="AR87" s="22">
        <v>11848.891336425426</v>
      </c>
      <c r="AS87" s="22">
        <v>11181.399694494165</v>
      </c>
      <c r="AT87" s="22">
        <v>10509.071254916971</v>
      </c>
      <c r="AU87" s="22">
        <v>9836.8707946891209</v>
      </c>
      <c r="AV87" s="22">
        <v>9164.6669481889767</v>
      </c>
      <c r="AW87" s="22">
        <v>8492.4631912879777</v>
      </c>
      <c r="AX87" s="22">
        <v>7820.2594320162252</v>
      </c>
      <c r="AY87" s="22">
        <v>7148.0556728072024</v>
      </c>
      <c r="AZ87" s="22">
        <v>6475.8519135965198</v>
      </c>
      <c r="BA87" s="22">
        <v>5803.6481543858881</v>
      </c>
      <c r="BB87" s="22">
        <v>5131.4443951752564</v>
      </c>
      <c r="BC87" s="22">
        <v>4459.2406359646257</v>
      </c>
      <c r="BD87" s="22">
        <v>3787.0368767539949</v>
      </c>
      <c r="BE87" s="22">
        <v>3114.8331175433632</v>
      </c>
      <c r="BF87" s="22">
        <v>2442.629358332732</v>
      </c>
      <c r="BG87" s="22">
        <v>-2404.0443299361214</v>
      </c>
      <c r="BH87" s="22">
        <v>-3901.5697499445196</v>
      </c>
      <c r="BI87" s="22">
        <v>-4595.0760279531523</v>
      </c>
      <c r="BJ87" s="22">
        <v>-5119.6631711829868</v>
      </c>
      <c r="BK87" s="22">
        <v>-5969.0642457942704</v>
      </c>
      <c r="BL87" s="22">
        <v>-7.7770509573975843</v>
      </c>
      <c r="BM87" s="22">
        <v>0.20577704343093497</v>
      </c>
      <c r="BN87" s="22">
        <v>-5.444762451875809E-3</v>
      </c>
      <c r="BO87" s="22">
        <v>1.4406537652856343E-4</v>
      </c>
      <c r="BP87" s="22">
        <v>-3.8123312914170727E-6</v>
      </c>
      <c r="BQ87" s="22">
        <v>1.0044203807282266E-7</v>
      </c>
      <c r="BR87" s="22">
        <v>-3.0880703773639318E-9</v>
      </c>
      <c r="BS87" s="22">
        <v>-3.4871328889578156E-10</v>
      </c>
      <c r="BT87" s="22">
        <v>-4.2119536556385819E-10</v>
      </c>
      <c r="BU87" s="22">
        <v>-4.1927752452727586E-10</v>
      </c>
      <c r="BV87" s="22">
        <v>-4.1932826968263948E-10</v>
      </c>
      <c r="BW87" s="22">
        <v>-4.1932692699013063E-10</v>
      </c>
      <c r="BX87" s="22">
        <v>-4.1932696251713148E-10</v>
      </c>
      <c r="BY87" s="22">
        <v>-4.1932696157710394E-10</v>
      </c>
      <c r="BZ87" s="22">
        <v>-4.1932696160197664E-10</v>
      </c>
      <c r="CA87" s="22">
        <v>-4.1932696160131857E-10</v>
      </c>
      <c r="CB87" s="22">
        <v>-4.1932696160133604E-10</v>
      </c>
    </row>
    <row r="88" spans="1:80" x14ac:dyDescent="0.3">
      <c r="A88" s="18" t="s">
        <v>30</v>
      </c>
      <c r="B88" s="20">
        <f t="shared" si="22"/>
        <v>708567.58317382529</v>
      </c>
      <c r="C88" s="22">
        <v>0</v>
      </c>
      <c r="D88" s="22">
        <v>6472.7417719468658</v>
      </c>
      <c r="E88" s="22">
        <v>19199.595130648591</v>
      </c>
      <c r="F88" s="22">
        <v>31983.423769599536</v>
      </c>
      <c r="G88" s="22">
        <v>44880.307453533598</v>
      </c>
      <c r="H88" s="22">
        <v>57902.601259374191</v>
      </c>
      <c r="I88" s="22">
        <v>56200.726697681537</v>
      </c>
      <c r="J88" s="22">
        <v>43692.45764565935</v>
      </c>
      <c r="K88" s="22">
        <v>31840.983198015718</v>
      </c>
      <c r="L88" s="22">
        <v>20156.307213670618</v>
      </c>
      <c r="M88" s="22">
        <v>8414.0299565606329</v>
      </c>
      <c r="N88" s="22">
        <v>6043.5262398975228</v>
      </c>
      <c r="O88" s="22">
        <v>7010.6790785286757</v>
      </c>
      <c r="P88" s="22">
        <v>7770.9648272359045</v>
      </c>
      <c r="Q88" s="22">
        <v>8421.8572661439193</v>
      </c>
      <c r="R88" s="22">
        <v>8967.8309527241126</v>
      </c>
      <c r="S88" s="22">
        <v>9415.9550421230924</v>
      </c>
      <c r="T88" s="22">
        <v>9670.0445568124942</v>
      </c>
      <c r="U88" s="22">
        <v>9639.4597517673556</v>
      </c>
      <c r="V88" s="22">
        <v>9339.0449845145486</v>
      </c>
      <c r="W88" s="22">
        <v>8780.2809273074054</v>
      </c>
      <c r="X88" s="22">
        <v>7994.788170689224</v>
      </c>
      <c r="Y88" s="22">
        <v>7154.5935836658136</v>
      </c>
      <c r="Z88" s="22">
        <v>6403.2085188778883</v>
      </c>
      <c r="AA88" s="22">
        <v>5739.609922230602</v>
      </c>
      <c r="AB88" s="22">
        <v>5166.6029195554638</v>
      </c>
      <c r="AC88" s="22">
        <v>4662.3141259147333</v>
      </c>
      <c r="AD88" s="22">
        <v>4180.1564116060526</v>
      </c>
      <c r="AE88" s="22">
        <v>3697.4131195369355</v>
      </c>
      <c r="AF88" s="22">
        <v>3214.685321574927</v>
      </c>
      <c r="AG88" s="22">
        <v>2731.9571136462573</v>
      </c>
      <c r="AH88" s="22">
        <v>3789.8235797164216</v>
      </c>
      <c r="AI88" s="22">
        <v>6401.3215787047502</v>
      </c>
      <c r="AJ88" s="22">
        <v>9074.8285138110969</v>
      </c>
      <c r="AK88" s="22">
        <v>11845.955327873369</v>
      </c>
      <c r="AL88" s="22">
        <v>13746.987138058863</v>
      </c>
      <c r="AM88" s="22">
        <v>14224.862926073836</v>
      </c>
      <c r="AN88" s="22">
        <v>13110.918624755413</v>
      </c>
      <c r="AO88" s="22">
        <v>12063.885691951153</v>
      </c>
      <c r="AP88" s="22">
        <v>10953.642221501583</v>
      </c>
      <c r="AQ88" s="22">
        <v>11295.916254015236</v>
      </c>
      <c r="AR88" s="22">
        <v>10968.241032022333</v>
      </c>
      <c r="AS88" s="22">
        <v>10658.29234646138</v>
      </c>
      <c r="AT88" s="22">
        <v>10347.874625235774</v>
      </c>
      <c r="AU88" s="22">
        <v>10037.469314469232</v>
      </c>
      <c r="AV88" s="22">
        <v>9727.063675327885</v>
      </c>
      <c r="AW88" s="22">
        <v>9416.6580448751756</v>
      </c>
      <c r="AX88" s="22">
        <v>9106.2524141925733</v>
      </c>
      <c r="AY88" s="22">
        <v>8795.8467835160518</v>
      </c>
      <c r="AZ88" s="22">
        <v>8485.4411528393684</v>
      </c>
      <c r="BA88" s="22">
        <v>8175.0355221626942</v>
      </c>
      <c r="BB88" s="22">
        <v>7864.6298914860199</v>
      </c>
      <c r="BC88" s="22">
        <v>7554.2242608093466</v>
      </c>
      <c r="BD88" s="22">
        <v>7243.8186301326723</v>
      </c>
      <c r="BE88" s="22">
        <v>6933.4129994559971</v>
      </c>
      <c r="BF88" s="22">
        <v>6623.0073687793229</v>
      </c>
      <c r="BG88" s="22">
        <v>5387.9890480065651</v>
      </c>
      <c r="BH88" s="22">
        <v>3971.4581684899495</v>
      </c>
      <c r="BI88" s="22">
        <v>2642.369615325626</v>
      </c>
      <c r="BJ88" s="22">
        <v>1344.4418453163971</v>
      </c>
      <c r="BK88" s="22">
        <v>28.50236607210179</v>
      </c>
      <c r="BL88" s="22">
        <v>-0.75415895653070864</v>
      </c>
      <c r="BM88" s="22">
        <v>1.9954684620279169E-2</v>
      </c>
      <c r="BN88" s="22">
        <v>-5.2799159740456278E-4</v>
      </c>
      <c r="BO88" s="22">
        <v>1.3970206051936723E-5</v>
      </c>
      <c r="BP88" s="22">
        <v>-3.698437191100809E-7</v>
      </c>
      <c r="BQ88" s="22">
        <v>9.5871303051332251E-9</v>
      </c>
      <c r="BR88" s="22">
        <v>-4.5242825892608859E-10</v>
      </c>
      <c r="BS88" s="22">
        <v>-1.8678634731948101E-10</v>
      </c>
      <c r="BT88" s="22">
        <v>-1.9381510508325676E-10</v>
      </c>
      <c r="BU88" s="22">
        <v>-1.9362912751893701E-10</v>
      </c>
      <c r="BV88" s="22">
        <v>-1.9363404839622325E-10</v>
      </c>
      <c r="BW88" s="22">
        <v>-1.9363391819216689E-10</v>
      </c>
      <c r="BX88" s="22">
        <v>-1.9363392163730388E-10</v>
      </c>
      <c r="BY88" s="22">
        <v>-1.9363392154614718E-10</v>
      </c>
      <c r="BZ88" s="22">
        <v>-1.9363392154855913E-10</v>
      </c>
      <c r="CA88" s="22">
        <v>-1.9363392154849531E-10</v>
      </c>
      <c r="CB88" s="22">
        <v>-1.9363392154849702E-10</v>
      </c>
    </row>
    <row r="89" spans="1:80" x14ac:dyDescent="0.3">
      <c r="A89" s="18" t="s">
        <v>31</v>
      </c>
      <c r="B89" s="21">
        <f t="shared" si="22"/>
        <v>1558530.182439724</v>
      </c>
      <c r="C89" s="23">
        <v>0</v>
      </c>
      <c r="D89" s="23">
        <v>0</v>
      </c>
      <c r="E89" s="23">
        <v>9609.9654664380432</v>
      </c>
      <c r="F89" s="23">
        <v>28314.485152145986</v>
      </c>
      <c r="G89" s="23">
        <v>45896.58058919145</v>
      </c>
      <c r="H89" s="23">
        <v>62246.497713245968</v>
      </c>
      <c r="I89" s="23">
        <v>77377.351925657451</v>
      </c>
      <c r="J89" s="23">
        <v>80273.983553004626</v>
      </c>
      <c r="K89" s="23">
        <v>72241.361217937447</v>
      </c>
      <c r="L89" s="23">
        <v>65651.017306570167</v>
      </c>
      <c r="M89" s="23">
        <v>60534.955802826975</v>
      </c>
      <c r="N89" s="23">
        <v>56917.962640600294</v>
      </c>
      <c r="O89" s="23">
        <v>54448.369635047711</v>
      </c>
      <c r="P89" s="23">
        <v>52380.097693906311</v>
      </c>
      <c r="Q89" s="23">
        <v>50323.14617456367</v>
      </c>
      <c r="R89" s="23">
        <v>48267.600834193836</v>
      </c>
      <c r="S89" s="23">
        <v>46212.055493824002</v>
      </c>
      <c r="T89" s="23">
        <v>44156.510153454146</v>
      </c>
      <c r="U89" s="23">
        <v>42100.96481308432</v>
      </c>
      <c r="V89" s="23">
        <v>40045.419472714479</v>
      </c>
      <c r="W89" s="23">
        <v>37989.874132344652</v>
      </c>
      <c r="X89" s="23">
        <v>35934.328791974818</v>
      </c>
      <c r="Y89" s="23">
        <v>33924.662045777899</v>
      </c>
      <c r="Z89" s="23">
        <v>32054.233243055518</v>
      </c>
      <c r="AA89" s="23">
        <v>30373.593950530296</v>
      </c>
      <c r="AB89" s="23">
        <v>28888.770940345406</v>
      </c>
      <c r="AC89" s="23">
        <v>27605.799389277232</v>
      </c>
      <c r="AD89" s="23">
        <v>26477.321797874891</v>
      </c>
      <c r="AE89" s="23">
        <v>25400.872828466479</v>
      </c>
      <c r="AF89" s="23">
        <v>24324.423859058072</v>
      </c>
      <c r="AG89" s="23">
        <v>23247.97488964966</v>
      </c>
      <c r="AH89" s="23">
        <v>22171.525920241242</v>
      </c>
      <c r="AI89" s="23">
        <v>21095.076950832827</v>
      </c>
      <c r="AJ89" s="23">
        <v>20018.627981424412</v>
      </c>
      <c r="AK89" s="23">
        <v>18942.179012015997</v>
      </c>
      <c r="AL89" s="23">
        <v>17865.730042607582</v>
      </c>
      <c r="AM89" s="23">
        <v>16806.585643025781</v>
      </c>
      <c r="AN89" s="23">
        <v>15801.161457756774</v>
      </c>
      <c r="AO89" s="23">
        <v>14869.977265705778</v>
      </c>
      <c r="AP89" s="23">
        <v>14015.620659579519</v>
      </c>
      <c r="AQ89" s="23">
        <v>13240.478341339902</v>
      </c>
      <c r="AR89" s="23">
        <v>12526.921653566684</v>
      </c>
      <c r="AS89" s="23">
        <v>11834.739545566144</v>
      </c>
      <c r="AT89" s="23">
        <v>11142.557437565598</v>
      </c>
      <c r="AU89" s="23">
        <v>10450.375329565051</v>
      </c>
      <c r="AV89" s="23">
        <v>9758.1932215645083</v>
      </c>
      <c r="AW89" s="23">
        <v>9066.0111135639618</v>
      </c>
      <c r="AX89" s="23">
        <v>8373.829005563417</v>
      </c>
      <c r="AY89" s="23">
        <v>7681.6468975628713</v>
      </c>
      <c r="AZ89" s="23">
        <v>6989.4647895623248</v>
      </c>
      <c r="BA89" s="23">
        <v>6297.2826815617773</v>
      </c>
      <c r="BB89" s="23">
        <v>5605.100573561238</v>
      </c>
      <c r="BC89" s="23">
        <v>4912.9184655607014</v>
      </c>
      <c r="BD89" s="23">
        <v>4220.736357560163</v>
      </c>
      <c r="BE89" s="23">
        <v>3528.554249559626</v>
      </c>
      <c r="BF89" s="23">
        <v>2836.372141559089</v>
      </c>
      <c r="BG89" s="23">
        <v>2144.1900335585519</v>
      </c>
      <c r="BH89" s="23">
        <v>1482.5087084501683</v>
      </c>
      <c r="BI89" s="23">
        <v>916.78312658125753</v>
      </c>
      <c r="BJ89" s="23">
        <v>484.60993567128946</v>
      </c>
      <c r="BK89" s="23">
        <v>190.76420924865707</v>
      </c>
      <c r="BL89" s="23">
        <v>39.478181487383146</v>
      </c>
      <c r="BM89" s="23">
        <v>-4.3178964152701834E-10</v>
      </c>
      <c r="BN89" s="23">
        <v>-4.3178964152701834E-10</v>
      </c>
      <c r="BO89" s="23">
        <v>-4.3178964152701834E-10</v>
      </c>
      <c r="BP89" s="23">
        <v>-4.3178964152701834E-10</v>
      </c>
      <c r="BQ89" s="23">
        <v>-4.3178964152701834E-10</v>
      </c>
      <c r="BR89" s="23">
        <v>-4.3178964152701834E-10</v>
      </c>
      <c r="BS89" s="23">
        <v>-4.3178964152701834E-10</v>
      </c>
      <c r="BT89" s="23">
        <v>-4.3178964152701834E-10</v>
      </c>
      <c r="BU89" s="23">
        <v>-4.3178964152701834E-10</v>
      </c>
      <c r="BV89" s="23">
        <v>-4.3178964152701834E-10</v>
      </c>
      <c r="BW89" s="23">
        <v>-4.3178964152701834E-10</v>
      </c>
      <c r="BX89" s="23">
        <v>-4.3178964152701834E-10</v>
      </c>
      <c r="BY89" s="23">
        <v>-4.3178964152701834E-10</v>
      </c>
      <c r="BZ89" s="23">
        <v>-4.3178964152701834E-10</v>
      </c>
      <c r="CA89" s="23">
        <v>-4.3178964152701834E-10</v>
      </c>
      <c r="CB89" s="23">
        <v>-4.3178964152701834E-10</v>
      </c>
    </row>
    <row r="90" spans="1:80" x14ac:dyDescent="0.3">
      <c r="A90" s="18" t="s">
        <v>34</v>
      </c>
      <c r="B90" s="19">
        <f>SUM(B80:B89)</f>
        <v>19740865.527415827</v>
      </c>
      <c r="C90" s="19">
        <f t="shared" ref="C90:BN90" si="23">SUM(C80:C89)</f>
        <v>16690.062951324449</v>
      </c>
      <c r="D90" s="19">
        <f t="shared" si="23"/>
        <v>169316.84628016021</v>
      </c>
      <c r="E90" s="19">
        <f t="shared" si="23"/>
        <v>445403.03940969147</v>
      </c>
      <c r="F90" s="19">
        <f t="shared" si="23"/>
        <v>727086.86473897099</v>
      </c>
      <c r="G90" s="19">
        <f t="shared" si="23"/>
        <v>1004326.5757638302</v>
      </c>
      <c r="H90" s="19">
        <f t="shared" si="23"/>
        <v>1268493.4964781543</v>
      </c>
      <c r="I90" s="19">
        <f t="shared" si="23"/>
        <v>1299924.2515975465</v>
      </c>
      <c r="J90" s="19">
        <f t="shared" si="23"/>
        <v>1100089.5216071534</v>
      </c>
      <c r="K90" s="19">
        <f t="shared" si="23"/>
        <v>918512.83024618065</v>
      </c>
      <c r="L90" s="19">
        <f t="shared" si="23"/>
        <v>744006.2249529385</v>
      </c>
      <c r="M90" s="19">
        <f t="shared" si="23"/>
        <v>575789.30742465274</v>
      </c>
      <c r="N90" s="19">
        <f t="shared" si="23"/>
        <v>498427.38905508106</v>
      </c>
      <c r="O90" s="19">
        <f t="shared" si="23"/>
        <v>484894.56131575059</v>
      </c>
      <c r="P90" s="19">
        <f t="shared" si="23"/>
        <v>470656.66255628096</v>
      </c>
      <c r="Q90" s="19">
        <f t="shared" si="23"/>
        <v>456352.67727147834</v>
      </c>
      <c r="R90" s="19">
        <f t="shared" si="23"/>
        <v>441942.55279142282</v>
      </c>
      <c r="S90" s="19">
        <f t="shared" si="23"/>
        <v>427432.87871367409</v>
      </c>
      <c r="T90" s="19">
        <f t="shared" si="23"/>
        <v>412695.41199051187</v>
      </c>
      <c r="U90" s="19">
        <f t="shared" si="23"/>
        <v>397637.66156119353</v>
      </c>
      <c r="V90" s="19">
        <f t="shared" si="23"/>
        <v>382304.11120260559</v>
      </c>
      <c r="W90" s="19">
        <f t="shared" si="23"/>
        <v>366705.74225909601</v>
      </c>
      <c r="X90" s="19">
        <f t="shared" si="23"/>
        <v>351166.9385978395</v>
      </c>
      <c r="Y90" s="19">
        <f t="shared" si="23"/>
        <v>336534.49752072914</v>
      </c>
      <c r="Z90" s="19">
        <f t="shared" si="23"/>
        <v>323361.42528159614</v>
      </c>
      <c r="AA90" s="19">
        <f t="shared" si="23"/>
        <v>311696.8181084047</v>
      </c>
      <c r="AB90" s="19">
        <f t="shared" si="23"/>
        <v>301588.51923597883</v>
      </c>
      <c r="AC90" s="19">
        <f t="shared" si="23"/>
        <v>292718.0440612922</v>
      </c>
      <c r="AD90" s="19">
        <f t="shared" si="23"/>
        <v>284342.30838096916</v>
      </c>
      <c r="AE90" s="19">
        <f t="shared" si="23"/>
        <v>276013.67046286457</v>
      </c>
      <c r="AF90" s="19">
        <f t="shared" si="23"/>
        <v>267685.21435412311</v>
      </c>
      <c r="AG90" s="19">
        <f t="shared" si="23"/>
        <v>259356.75343479298</v>
      </c>
      <c r="AH90" s="19">
        <f t="shared" si="23"/>
        <v>253051.14066268224</v>
      </c>
      <c r="AI90" s="19">
        <f t="shared" si="23"/>
        <v>248360.69563297954</v>
      </c>
      <c r="AJ90" s="19">
        <f t="shared" si="23"/>
        <v>243323.27741308237</v>
      </c>
      <c r="AK90" s="19">
        <f t="shared" si="23"/>
        <v>238396.93896366595</v>
      </c>
      <c r="AL90" s="19">
        <f t="shared" si="23"/>
        <v>227824.88811011359</v>
      </c>
      <c r="AM90" s="19">
        <f t="shared" si="23"/>
        <v>213863.5770329423</v>
      </c>
      <c r="AN90" s="19">
        <f t="shared" si="23"/>
        <v>198711.12122897897</v>
      </c>
      <c r="AO90" s="19">
        <f t="shared" si="23"/>
        <v>184455.10482086841</v>
      </c>
      <c r="AP90" s="19">
        <f t="shared" si="23"/>
        <v>170289.49607596142</v>
      </c>
      <c r="AQ90" s="19">
        <f t="shared" si="23"/>
        <v>164290.16745712774</v>
      </c>
      <c r="AR90" s="19">
        <f t="shared" si="23"/>
        <v>158709.95569057265</v>
      </c>
      <c r="AS90" s="19">
        <f t="shared" si="23"/>
        <v>153359.92055856783</v>
      </c>
      <c r="AT90" s="19">
        <f t="shared" si="23"/>
        <v>148004.38171635036</v>
      </c>
      <c r="AU90" s="19">
        <f t="shared" si="23"/>
        <v>142648.98849966945</v>
      </c>
      <c r="AV90" s="19">
        <f t="shared" si="23"/>
        <v>137293.59142980652</v>
      </c>
      <c r="AW90" s="19">
        <f t="shared" si="23"/>
        <v>131938.19446189696</v>
      </c>
      <c r="AX90" s="19">
        <f t="shared" si="23"/>
        <v>126582.79749128972</v>
      </c>
      <c r="AY90" s="19">
        <f t="shared" si="23"/>
        <v>121227.40052075387</v>
      </c>
      <c r="AZ90" s="19">
        <f t="shared" si="23"/>
        <v>115872.00355021615</v>
      </c>
      <c r="BA90" s="19">
        <f t="shared" si="23"/>
        <v>110516.60657967853</v>
      </c>
      <c r="BB90" s="19">
        <f t="shared" si="23"/>
        <v>105161.20960914093</v>
      </c>
      <c r="BC90" s="19">
        <f t="shared" si="23"/>
        <v>99805.812638603311</v>
      </c>
      <c r="BD90" s="19">
        <f t="shared" si="23"/>
        <v>94450.415668065703</v>
      </c>
      <c r="BE90" s="19">
        <f t="shared" si="23"/>
        <v>89095.018697528125</v>
      </c>
      <c r="BF90" s="19">
        <f t="shared" si="23"/>
        <v>83739.621726990488</v>
      </c>
      <c r="BG90" s="19">
        <f t="shared" si="23"/>
        <v>67555.601896780208</v>
      </c>
      <c r="BH90" s="19">
        <f t="shared" si="23"/>
        <v>49433.354594203862</v>
      </c>
      <c r="BI90" s="19">
        <f t="shared" si="23"/>
        <v>32628.8431312303</v>
      </c>
      <c r="BJ90" s="19">
        <f t="shared" si="23"/>
        <v>16527.364288643621</v>
      </c>
      <c r="BK90" s="19">
        <f t="shared" si="23"/>
        <v>562.84843214020975</v>
      </c>
      <c r="BL90" s="19">
        <f t="shared" si="23"/>
        <v>32.10111466302348</v>
      </c>
      <c r="BM90" s="19">
        <f t="shared" si="23"/>
        <v>0.23415021353075585</v>
      </c>
      <c r="BN90" s="19">
        <f t="shared" si="23"/>
        <v>-6.1955059433727267E-3</v>
      </c>
      <c r="BO90" s="19">
        <f t="shared" ref="BO90:CB90" si="24">SUM(BO80:BO89)</f>
        <v>1.6392669105961456E-4</v>
      </c>
      <c r="BP90" s="19">
        <f t="shared" si="24"/>
        <v>-4.3408508810945181E-6</v>
      </c>
      <c r="BQ90" s="19">
        <f t="shared" si="24"/>
        <v>1.1142769442902388E-7</v>
      </c>
      <c r="BR90" s="19">
        <f t="shared" si="24"/>
        <v>-6.3774644592593628E-9</v>
      </c>
      <c r="BS90" s="19">
        <f t="shared" si="24"/>
        <v>-3.2603963725973345E-9</v>
      </c>
      <c r="BT90" s="19">
        <f t="shared" si="24"/>
        <v>-3.3428725013897999E-9</v>
      </c>
      <c r="BU90" s="19">
        <f t="shared" si="24"/>
        <v>-3.3406902225202118E-9</v>
      </c>
      <c r="BV90" s="19">
        <f t="shared" si="24"/>
        <v>-3.3407479645739958E-9</v>
      </c>
      <c r="BW90" s="19">
        <f t="shared" si="24"/>
        <v>-3.3407464367469058E-9</v>
      </c>
      <c r="BX90" s="19">
        <f t="shared" si="24"/>
        <v>-3.3407464771724788E-9</v>
      </c>
      <c r="BY90" s="19">
        <f t="shared" si="24"/>
        <v>-3.3407464761028375E-9</v>
      </c>
      <c r="BZ90" s="19">
        <f t="shared" si="24"/>
        <v>-3.3407464761311395E-9</v>
      </c>
      <c r="CA90" s="19">
        <f t="shared" si="24"/>
        <v>-3.3407464761303909E-9</v>
      </c>
      <c r="CB90" s="19">
        <f t="shared" si="24"/>
        <v>-3.3407464761304112E-9</v>
      </c>
    </row>
    <row r="91" spans="1:80" x14ac:dyDescent="0.3">
      <c r="A91" s="18"/>
    </row>
    <row r="92" spans="1:80" x14ac:dyDescent="0.3">
      <c r="A92" s="18"/>
    </row>
    <row r="93" spans="1:80" x14ac:dyDescent="0.3">
      <c r="A93" s="16" t="s">
        <v>39</v>
      </c>
      <c r="B93" s="17" t="s">
        <v>3</v>
      </c>
      <c r="C93" s="2">
        <v>2019</v>
      </c>
      <c r="D93" s="2">
        <v>2020</v>
      </c>
      <c r="E93" s="2">
        <v>2021</v>
      </c>
      <c r="F93" s="2">
        <v>2022</v>
      </c>
      <c r="G93" s="2">
        <v>2023</v>
      </c>
      <c r="H93" s="2">
        <v>2024</v>
      </c>
      <c r="I93" s="2">
        <v>2025</v>
      </c>
      <c r="J93" s="2">
        <v>2026</v>
      </c>
      <c r="K93" s="2">
        <v>2027</v>
      </c>
      <c r="L93" s="2">
        <v>2028</v>
      </c>
      <c r="M93" s="2">
        <v>2029</v>
      </c>
      <c r="N93" s="2">
        <v>2030</v>
      </c>
      <c r="O93" s="2">
        <v>2031</v>
      </c>
      <c r="P93" s="2">
        <v>2032</v>
      </c>
      <c r="Q93" s="2">
        <v>2033</v>
      </c>
      <c r="R93" s="2">
        <v>2034</v>
      </c>
      <c r="S93" s="2">
        <v>2035</v>
      </c>
      <c r="T93" s="2">
        <v>2036</v>
      </c>
      <c r="U93" s="2">
        <v>2037</v>
      </c>
      <c r="V93" s="2">
        <v>2038</v>
      </c>
      <c r="W93" s="2">
        <v>2039</v>
      </c>
      <c r="X93" s="2">
        <v>2040</v>
      </c>
      <c r="Y93" s="2">
        <v>2041</v>
      </c>
      <c r="Z93" s="2">
        <v>2042</v>
      </c>
      <c r="AA93" s="2">
        <v>2043</v>
      </c>
      <c r="AB93" s="2">
        <v>2044</v>
      </c>
      <c r="AC93" s="2">
        <v>2045</v>
      </c>
      <c r="AD93" s="2">
        <v>2046</v>
      </c>
      <c r="AE93" s="2">
        <v>2047</v>
      </c>
      <c r="AF93" s="2">
        <v>2048</v>
      </c>
      <c r="AG93" s="2">
        <v>2049</v>
      </c>
      <c r="AH93" s="2">
        <v>2050</v>
      </c>
      <c r="AI93" s="2">
        <v>2051</v>
      </c>
      <c r="AJ93" s="2">
        <v>2052</v>
      </c>
      <c r="AK93" s="2">
        <v>2053</v>
      </c>
      <c r="AL93" s="2">
        <v>2054</v>
      </c>
      <c r="AM93" s="2">
        <v>2055</v>
      </c>
      <c r="AN93" s="2">
        <v>2056</v>
      </c>
      <c r="AO93" s="2">
        <v>2057</v>
      </c>
      <c r="AP93" s="2">
        <v>2058</v>
      </c>
      <c r="AQ93" s="2">
        <v>2059</v>
      </c>
      <c r="AR93" s="2">
        <v>2060</v>
      </c>
      <c r="AS93" s="2">
        <v>2061</v>
      </c>
      <c r="AT93" s="2">
        <v>2062</v>
      </c>
      <c r="AU93" s="2">
        <v>2063</v>
      </c>
      <c r="AV93" s="2">
        <v>2064</v>
      </c>
      <c r="AW93" s="2">
        <v>2065</v>
      </c>
      <c r="AX93" s="2">
        <v>2066</v>
      </c>
      <c r="AY93" s="2">
        <v>2067</v>
      </c>
      <c r="AZ93" s="2">
        <v>2068</v>
      </c>
      <c r="BA93" s="2">
        <v>2069</v>
      </c>
      <c r="BB93" s="2">
        <v>2070</v>
      </c>
      <c r="BC93" s="2">
        <v>2071</v>
      </c>
      <c r="BD93" s="2">
        <v>2072</v>
      </c>
      <c r="BE93" s="2">
        <v>2073</v>
      </c>
      <c r="BF93" s="2">
        <v>2074</v>
      </c>
      <c r="BG93" s="2">
        <v>2075</v>
      </c>
      <c r="BH93" s="2">
        <v>2076</v>
      </c>
      <c r="BI93" s="2">
        <v>2077</v>
      </c>
      <c r="BJ93" s="2">
        <v>2078</v>
      </c>
      <c r="BK93" s="2">
        <v>2079</v>
      </c>
      <c r="BL93" s="2">
        <v>2080</v>
      </c>
      <c r="BM93" s="2">
        <v>2081</v>
      </c>
      <c r="BN93" s="2">
        <v>2082</v>
      </c>
      <c r="BO93" s="2">
        <v>2083</v>
      </c>
      <c r="BP93" s="2">
        <v>2084</v>
      </c>
      <c r="BQ93" s="2">
        <v>2085</v>
      </c>
      <c r="BR93" s="2">
        <v>2086</v>
      </c>
      <c r="BS93" s="2">
        <v>2087</v>
      </c>
      <c r="BT93" s="2">
        <v>2088</v>
      </c>
      <c r="BU93" s="2">
        <v>2089</v>
      </c>
      <c r="BV93" s="2">
        <v>2090</v>
      </c>
      <c r="BW93" s="2">
        <v>2091</v>
      </c>
      <c r="BX93" s="2">
        <v>2092</v>
      </c>
      <c r="BY93" s="2">
        <v>2093</v>
      </c>
      <c r="BZ93" s="2">
        <v>2094</v>
      </c>
      <c r="CA93" s="2">
        <v>2095</v>
      </c>
      <c r="CB93" s="2">
        <v>2096</v>
      </c>
    </row>
    <row r="94" spans="1:80" x14ac:dyDescent="0.3">
      <c r="A94" s="18"/>
    </row>
    <row r="95" spans="1:80" x14ac:dyDescent="0.3">
      <c r="A95" s="18" t="s">
        <v>22</v>
      </c>
      <c r="B95" s="19">
        <f t="shared" ref="B95:B104" si="25">SUM(C95:CB95)</f>
        <v>1541096.0931486127</v>
      </c>
      <c r="C95" s="22">
        <v>1119.9019065907135</v>
      </c>
      <c r="D95" s="22">
        <v>7385.9095164050659</v>
      </c>
      <c r="E95" s="22">
        <v>18207.686902996178</v>
      </c>
      <c r="F95" s="22">
        <v>29698.069997876555</v>
      </c>
      <c r="G95" s="22">
        <v>41237.251095473286</v>
      </c>
      <c r="H95" s="22">
        <v>51635.653132749641</v>
      </c>
      <c r="I95" s="22">
        <v>55498.371416170608</v>
      </c>
      <c r="J95" s="22">
        <v>53426.17756083564</v>
      </c>
      <c r="K95" s="22">
        <v>50933.439054421928</v>
      </c>
      <c r="L95" s="22">
        <v>48523.701552560829</v>
      </c>
      <c r="M95" s="22">
        <v>46184.482324638535</v>
      </c>
      <c r="N95" s="22">
        <v>44592.665893550948</v>
      </c>
      <c r="O95" s="22">
        <v>43522.74952926729</v>
      </c>
      <c r="P95" s="22">
        <v>42446.144288636526</v>
      </c>
      <c r="Q95" s="22">
        <v>41364.14423153954</v>
      </c>
      <c r="R95" s="22">
        <v>40275.863104672229</v>
      </c>
      <c r="S95" s="22">
        <v>39181.653612439659</v>
      </c>
      <c r="T95" s="22">
        <v>38073.881006521347</v>
      </c>
      <c r="U95" s="22">
        <v>36947.038192540684</v>
      </c>
      <c r="V95" s="22">
        <v>35803.773806902616</v>
      </c>
      <c r="W95" s="22">
        <v>34644.741696504199</v>
      </c>
      <c r="X95" s="22">
        <v>33489.256198878778</v>
      </c>
      <c r="Y95" s="22">
        <v>32387.736988263317</v>
      </c>
      <c r="Z95" s="22">
        <v>31373.110947049678</v>
      </c>
      <c r="AA95" s="22">
        <v>30448.30134366902</v>
      </c>
      <c r="AB95" s="22">
        <v>29616.156841324275</v>
      </c>
      <c r="AC95" s="22">
        <v>28857.714354164618</v>
      </c>
      <c r="AD95" s="22">
        <v>28128.729452760377</v>
      </c>
      <c r="AE95" s="22">
        <v>27402.548827920353</v>
      </c>
      <c r="AF95" s="22">
        <v>26676.379028302432</v>
      </c>
      <c r="AG95" s="22">
        <v>25950.208942254321</v>
      </c>
      <c r="AH95" s="22">
        <v>25344.482490574937</v>
      </c>
      <c r="AI95" s="22">
        <v>24834.92572581851</v>
      </c>
      <c r="AJ95" s="22">
        <v>24304.709618880141</v>
      </c>
      <c r="AK95" s="22">
        <v>23781.107380254089</v>
      </c>
      <c r="AL95" s="22">
        <v>23027.214420428958</v>
      </c>
      <c r="AM95" s="22">
        <v>22092.395967463639</v>
      </c>
      <c r="AN95" s="22">
        <v>21076.048605079923</v>
      </c>
      <c r="AO95" s="22">
        <v>20106.303976311963</v>
      </c>
      <c r="AP95" s="22">
        <v>19140.020786473346</v>
      </c>
      <c r="AQ95" s="22">
        <v>18509.657897942248</v>
      </c>
      <c r="AR95" s="22">
        <v>17896.534870263513</v>
      </c>
      <c r="AS95" s="22">
        <v>17292.879981622871</v>
      </c>
      <c r="AT95" s="22">
        <v>16688.998702078494</v>
      </c>
      <c r="AU95" s="22">
        <v>16085.123412729008</v>
      </c>
      <c r="AV95" s="22">
        <v>15481.247964881839</v>
      </c>
      <c r="AW95" s="22">
        <v>14877.372521228441</v>
      </c>
      <c r="AX95" s="22">
        <v>14273.49707746407</v>
      </c>
      <c r="AY95" s="22">
        <v>13669.621633702631</v>
      </c>
      <c r="AZ95" s="22">
        <v>13065.746189941114</v>
      </c>
      <c r="BA95" s="22">
        <v>12461.870746179598</v>
      </c>
      <c r="BB95" s="22">
        <v>11857.995302418083</v>
      </c>
      <c r="BC95" s="22">
        <v>11254.119858656568</v>
      </c>
      <c r="BD95" s="22">
        <v>10650.244414895056</v>
      </c>
      <c r="BE95" s="22">
        <v>10046.368971133546</v>
      </c>
      <c r="BF95" s="22">
        <v>9442.4935273720384</v>
      </c>
      <c r="BG95" s="22">
        <v>7617.5807878347478</v>
      </c>
      <c r="BH95" s="22">
        <v>5574.1131995299875</v>
      </c>
      <c r="BI95" s="22">
        <v>3679.2337213650148</v>
      </c>
      <c r="BJ95" s="22">
        <v>1863.6283171763694</v>
      </c>
      <c r="BK95" s="22">
        <v>63.466881839140846</v>
      </c>
      <c r="BL95" s="22">
        <v>3.6197269727550014</v>
      </c>
      <c r="BM95" s="22">
        <v>2.6402816928953712E-2</v>
      </c>
      <c r="BN95" s="22">
        <v>-6.9860595380763957E-4</v>
      </c>
      <c r="BO95" s="22">
        <v>1.8484716653568196E-5</v>
      </c>
      <c r="BP95" s="22">
        <v>-4.8915906827003715E-7</v>
      </c>
      <c r="BQ95" s="22">
        <v>1.2880596639036781E-8</v>
      </c>
      <c r="BR95" s="22">
        <v>-4.0313246497126013E-10</v>
      </c>
      <c r="BS95" s="22">
        <v>-5.165135452826694E-11</v>
      </c>
      <c r="BT95" s="22">
        <v>-6.095137638440108E-11</v>
      </c>
      <c r="BU95" s="22">
        <v>-6.0705302259918067E-11</v>
      </c>
      <c r="BV95" s="22">
        <v>-6.0711813263405684E-11</v>
      </c>
      <c r="BW95" s="22">
        <v>-6.0711640985371557E-11</v>
      </c>
      <c r="BX95" s="22">
        <v>-6.0711645543765816E-11</v>
      </c>
      <c r="BY95" s="22">
        <v>-6.0711645423152904E-11</v>
      </c>
      <c r="BZ95" s="22">
        <v>-6.0711645426344258E-11</v>
      </c>
      <c r="CA95" s="22">
        <v>-6.0711645426259834E-11</v>
      </c>
      <c r="CB95" s="22">
        <v>-6.0711645426262057E-11</v>
      </c>
    </row>
    <row r="96" spans="1:80" x14ac:dyDescent="0.3">
      <c r="A96" s="18" t="s">
        <v>23</v>
      </c>
      <c r="B96" s="20">
        <f t="shared" si="25"/>
        <v>327167.65164628712</v>
      </c>
      <c r="C96" s="22">
        <v>30028.8349978322</v>
      </c>
      <c r="D96" s="22">
        <v>61366.827430738042</v>
      </c>
      <c r="E96" s="22">
        <v>63157.207653523059</v>
      </c>
      <c r="F96" s="22">
        <v>65004.184945954403</v>
      </c>
      <c r="G96" s="22">
        <v>66879.406014943321</v>
      </c>
      <c r="H96" s="22">
        <v>36320.507090973253</v>
      </c>
      <c r="I96" s="22">
        <v>4410.6835123228329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</row>
    <row r="97" spans="1:80" x14ac:dyDescent="0.3">
      <c r="A97" s="18" t="s">
        <v>24</v>
      </c>
      <c r="B97" s="20">
        <f t="shared" si="25"/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</row>
    <row r="98" spans="1:80" x14ac:dyDescent="0.3">
      <c r="A98" s="18" t="s">
        <v>25</v>
      </c>
      <c r="B98" s="20">
        <f t="shared" si="25"/>
        <v>11916032.382959986</v>
      </c>
      <c r="C98" s="22">
        <v>0</v>
      </c>
      <c r="D98" s="22">
        <v>32629.351643350165</v>
      </c>
      <c r="E98" s="22">
        <v>99179.294896354695</v>
      </c>
      <c r="F98" s="22">
        <v>168083.54027853379</v>
      </c>
      <c r="G98" s="22">
        <v>239115.1051526941</v>
      </c>
      <c r="H98" s="22">
        <v>312445.90111828619</v>
      </c>
      <c r="I98" s="22">
        <v>337515.67033112259</v>
      </c>
      <c r="J98" s="22">
        <v>312606.12991461682</v>
      </c>
      <c r="K98" s="22">
        <v>286815.37786707655</v>
      </c>
      <c r="L98" s="22">
        <v>260228.37343712902</v>
      </c>
      <c r="M98" s="22">
        <v>232780.7703800537</v>
      </c>
      <c r="N98" s="22">
        <v>218825.84447077126</v>
      </c>
      <c r="O98" s="22">
        <v>218825.84447077126</v>
      </c>
      <c r="P98" s="22">
        <v>218825.84447077126</v>
      </c>
      <c r="Q98" s="22">
        <v>218825.84447077126</v>
      </c>
      <c r="R98" s="22">
        <v>218825.84447077126</v>
      </c>
      <c r="S98" s="22">
        <v>218825.84447077126</v>
      </c>
      <c r="T98" s="22">
        <v>218825.84447077126</v>
      </c>
      <c r="U98" s="22">
        <v>218825.84447077126</v>
      </c>
      <c r="V98" s="22">
        <v>218825.84447077126</v>
      </c>
      <c r="W98" s="22">
        <v>218825.84447077126</v>
      </c>
      <c r="X98" s="22">
        <v>218825.84447077126</v>
      </c>
      <c r="Y98" s="22">
        <v>218825.84447077126</v>
      </c>
      <c r="Z98" s="22">
        <v>218825.84447077126</v>
      </c>
      <c r="AA98" s="22">
        <v>218825.84447077126</v>
      </c>
      <c r="AB98" s="22">
        <v>218825.84447077126</v>
      </c>
      <c r="AC98" s="22">
        <v>218825.84447077126</v>
      </c>
      <c r="AD98" s="22">
        <v>218825.84447077126</v>
      </c>
      <c r="AE98" s="22">
        <v>218825.84447077126</v>
      </c>
      <c r="AF98" s="22">
        <v>218825.84447077126</v>
      </c>
      <c r="AG98" s="22">
        <v>218825.84447077126</v>
      </c>
      <c r="AH98" s="22">
        <v>218825.84447077126</v>
      </c>
      <c r="AI98" s="22">
        <v>218825.84447077126</v>
      </c>
      <c r="AJ98" s="22">
        <v>218825.84447077126</v>
      </c>
      <c r="AK98" s="22">
        <v>218825.84447077126</v>
      </c>
      <c r="AL98" s="22">
        <v>215387.53683441487</v>
      </c>
      <c r="AM98" s="22">
        <v>208374.85755757955</v>
      </c>
      <c r="AN98" s="22">
        <v>201114.09443655604</v>
      </c>
      <c r="AO98" s="22">
        <v>193629.16569513662</v>
      </c>
      <c r="AP98" s="22">
        <v>185901.95620275973</v>
      </c>
      <c r="AQ98" s="22">
        <v>181973.28397125771</v>
      </c>
      <c r="AR98" s="22">
        <v>181973.28397125771</v>
      </c>
      <c r="AS98" s="22">
        <v>181973.28397125771</v>
      </c>
      <c r="AT98" s="22">
        <v>181973.28397125771</v>
      </c>
      <c r="AU98" s="22">
        <v>181973.28397125771</v>
      </c>
      <c r="AV98" s="22">
        <v>181973.28397125771</v>
      </c>
      <c r="AW98" s="22">
        <v>181973.28397125771</v>
      </c>
      <c r="AX98" s="22">
        <v>181973.28397125771</v>
      </c>
      <c r="AY98" s="22">
        <v>181973.28397125771</v>
      </c>
      <c r="AZ98" s="22">
        <v>181973.28397125771</v>
      </c>
      <c r="BA98" s="22">
        <v>181973.28397125771</v>
      </c>
      <c r="BB98" s="22">
        <v>181973.28397125771</v>
      </c>
      <c r="BC98" s="22">
        <v>181973.28397125771</v>
      </c>
      <c r="BD98" s="22">
        <v>181973.28397125771</v>
      </c>
      <c r="BE98" s="22">
        <v>181973.28397125771</v>
      </c>
      <c r="BF98" s="22">
        <v>181973.28397125771</v>
      </c>
      <c r="BG98" s="22">
        <v>164995.35561538397</v>
      </c>
      <c r="BH98" s="22">
        <v>130367.63205572062</v>
      </c>
      <c r="BI98" s="22">
        <v>94514.901842105275</v>
      </c>
      <c r="BJ98" s="22">
        <v>57555.270139311899</v>
      </c>
      <c r="BK98" s="22">
        <v>19399.28672317207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</row>
    <row r="99" spans="1:80" x14ac:dyDescent="0.3">
      <c r="A99" s="18" t="s">
        <v>26</v>
      </c>
      <c r="B99" s="20">
        <f t="shared" si="25"/>
        <v>13784082.767184313</v>
      </c>
      <c r="C99" s="22">
        <v>0</v>
      </c>
      <c r="D99" s="22">
        <v>58397.370859696777</v>
      </c>
      <c r="E99" s="22">
        <v>174117.24207928663</v>
      </c>
      <c r="F99" s="22">
        <v>289493.781552403</v>
      </c>
      <c r="G99" s="22">
        <v>404095.56613755983</v>
      </c>
      <c r="H99" s="22">
        <v>518207.13718494494</v>
      </c>
      <c r="I99" s="22">
        <v>563280.32855802134</v>
      </c>
      <c r="J99" s="22">
        <v>541816.41437967378</v>
      </c>
      <c r="K99" s="22">
        <v>522003.03937889537</v>
      </c>
      <c r="L99" s="22">
        <v>503798.06215646118</v>
      </c>
      <c r="M99" s="22">
        <v>487122.9670219525</v>
      </c>
      <c r="N99" s="22">
        <v>471752.53383484483</v>
      </c>
      <c r="O99" s="22">
        <v>456700.14945288922</v>
      </c>
      <c r="P99" s="22">
        <v>441714.11606368958</v>
      </c>
      <c r="Q99" s="22">
        <v>426736.32453795569</v>
      </c>
      <c r="R99" s="22">
        <v>411758.53301222203</v>
      </c>
      <c r="S99" s="22">
        <v>396780.74148648814</v>
      </c>
      <c r="T99" s="22">
        <v>381802.94996075425</v>
      </c>
      <c r="U99" s="22">
        <v>366825.15843502048</v>
      </c>
      <c r="V99" s="22">
        <v>351847.36690928653</v>
      </c>
      <c r="W99" s="22">
        <v>336869.57538355264</v>
      </c>
      <c r="X99" s="22">
        <v>322160.68640613096</v>
      </c>
      <c r="Y99" s="22">
        <v>308267.89562214899</v>
      </c>
      <c r="Z99" s="22">
        <v>295487.49469786056</v>
      </c>
      <c r="AA99" s="22">
        <v>283854.80760987446</v>
      </c>
      <c r="AB99" s="22">
        <v>273405.20759583951</v>
      </c>
      <c r="AC99" s="22">
        <v>263861.12398225104</v>
      </c>
      <c r="AD99" s="22">
        <v>254621.98931689339</v>
      </c>
      <c r="AE99" s="22">
        <v>245382.85465153586</v>
      </c>
      <c r="AF99" s="22">
        <v>236143.71998617821</v>
      </c>
      <c r="AG99" s="22">
        <v>226904.58532082065</v>
      </c>
      <c r="AH99" s="22">
        <v>217665.45065546298</v>
      </c>
      <c r="AI99" s="22">
        <v>208426.31599010533</v>
      </c>
      <c r="AJ99" s="22">
        <v>199187.18132474768</v>
      </c>
      <c r="AK99" s="22">
        <v>189948.04665939001</v>
      </c>
      <c r="AL99" s="22">
        <v>180742.9305999545</v>
      </c>
      <c r="AM99" s="22">
        <v>171789.95601052107</v>
      </c>
      <c r="AN99" s="22">
        <v>163137.84980949966</v>
      </c>
      <c r="AO99" s="22">
        <v>154796.83170206854</v>
      </c>
      <c r="AP99" s="22">
        <v>146776.37455178399</v>
      </c>
      <c r="AQ99" s="22">
        <v>139047.85984704236</v>
      </c>
      <c r="AR99" s="22">
        <v>131364.6920741775</v>
      </c>
      <c r="AS99" s="22">
        <v>123681.52430131265</v>
      </c>
      <c r="AT99" s="22">
        <v>115998.35652844782</v>
      </c>
      <c r="AU99" s="22">
        <v>108315.18875558297</v>
      </c>
      <c r="AV99" s="22">
        <v>100632.02098271817</v>
      </c>
      <c r="AW99" s="22">
        <v>92948.853209853376</v>
      </c>
      <c r="AX99" s="22">
        <v>85265.685436988511</v>
      </c>
      <c r="AY99" s="22">
        <v>77582.517664123545</v>
      </c>
      <c r="AZ99" s="22">
        <v>69899.349891258593</v>
      </c>
      <c r="BA99" s="22">
        <v>62216.182118393655</v>
      </c>
      <c r="BB99" s="22">
        <v>54533.014345528703</v>
      </c>
      <c r="BC99" s="22">
        <v>46849.846572663759</v>
      </c>
      <c r="BD99" s="22">
        <v>39166.678799798858</v>
      </c>
      <c r="BE99" s="22">
        <v>31483.511026933989</v>
      </c>
      <c r="BF99" s="22">
        <v>23800.343254069103</v>
      </c>
      <c r="BG99" s="22">
        <v>16278.337463859249</v>
      </c>
      <c r="BH99" s="22">
        <v>9991.8850999973747</v>
      </c>
      <c r="BI99" s="22">
        <v>5189.0261700918891</v>
      </c>
      <c r="BJ99" s="22">
        <v>1921.5786924523916</v>
      </c>
      <c r="BK99" s="22">
        <v>235.65407035130082</v>
      </c>
      <c r="BL99" s="22">
        <v>-7.7244034741852376E-10</v>
      </c>
      <c r="BM99" s="22">
        <v>-7.7244034741852376E-10</v>
      </c>
      <c r="BN99" s="22">
        <v>-7.7244034741852376E-10</v>
      </c>
      <c r="BO99" s="22">
        <v>-7.7244034741852376E-10</v>
      </c>
      <c r="BP99" s="22">
        <v>-7.7244034741852376E-10</v>
      </c>
      <c r="BQ99" s="22">
        <v>-7.7244034741852376E-10</v>
      </c>
      <c r="BR99" s="22">
        <v>-7.7244034741852376E-10</v>
      </c>
      <c r="BS99" s="22">
        <v>-7.7244034741852376E-10</v>
      </c>
      <c r="BT99" s="22">
        <v>-7.7244034741852376E-10</v>
      </c>
      <c r="BU99" s="22">
        <v>-7.7244034741852376E-10</v>
      </c>
      <c r="BV99" s="22">
        <v>-7.7244034741852376E-10</v>
      </c>
      <c r="BW99" s="22">
        <v>-7.7244034741852376E-10</v>
      </c>
      <c r="BX99" s="22">
        <v>-7.7244034741852376E-10</v>
      </c>
      <c r="BY99" s="22">
        <v>-7.7244034741852376E-10</v>
      </c>
      <c r="BZ99" s="22">
        <v>-7.7244034741852376E-10</v>
      </c>
      <c r="CA99" s="22">
        <v>-7.7244034741852376E-10</v>
      </c>
      <c r="CB99" s="22">
        <v>-7.7244034741852376E-10</v>
      </c>
    </row>
    <row r="100" spans="1:80" x14ac:dyDescent="0.3">
      <c r="A100" s="18" t="s">
        <v>27</v>
      </c>
      <c r="B100" s="20">
        <f t="shared" si="25"/>
        <v>444526.27400582144</v>
      </c>
      <c r="C100" s="22">
        <v>0</v>
      </c>
      <c r="D100" s="22">
        <v>1883.2711699757042</v>
      </c>
      <c r="E100" s="22">
        <v>5615.1497469196811</v>
      </c>
      <c r="F100" s="22">
        <v>9335.9561339627708</v>
      </c>
      <c r="G100" s="22">
        <v>13031.77726014887</v>
      </c>
      <c r="H100" s="22">
        <v>16711.789369435301</v>
      </c>
      <c r="I100" s="22">
        <v>18165.365799368319</v>
      </c>
      <c r="J100" s="22">
        <v>17473.170754080544</v>
      </c>
      <c r="K100" s="22">
        <v>16834.204352518864</v>
      </c>
      <c r="L100" s="22">
        <v>16247.107566339118</v>
      </c>
      <c r="M100" s="22">
        <v>15709.348323737742</v>
      </c>
      <c r="N100" s="22">
        <v>15213.663445032093</v>
      </c>
      <c r="O100" s="22">
        <v>14728.235400436781</v>
      </c>
      <c r="P100" s="22">
        <v>14244.947125319402</v>
      </c>
      <c r="Q100" s="22">
        <v>13761.924644083207</v>
      </c>
      <c r="R100" s="22">
        <v>13278.902162847016</v>
      </c>
      <c r="S100" s="22">
        <v>12795.879681610821</v>
      </c>
      <c r="T100" s="22">
        <v>12312.857200374625</v>
      </c>
      <c r="U100" s="22">
        <v>11829.834719138435</v>
      </c>
      <c r="V100" s="22">
        <v>11346.812237902239</v>
      </c>
      <c r="W100" s="22">
        <v>10863.789756666043</v>
      </c>
      <c r="X100" s="22">
        <v>10389.439179820645</v>
      </c>
      <c r="Y100" s="22">
        <v>9941.4071542550118</v>
      </c>
      <c r="Z100" s="22">
        <v>9529.248862758117</v>
      </c>
      <c r="AA100" s="22">
        <v>9154.1034769360886</v>
      </c>
      <c r="AB100" s="22">
        <v>8817.1117570264632</v>
      </c>
      <c r="AC100" s="22">
        <v>8509.322258138016</v>
      </c>
      <c r="AD100" s="22">
        <v>8211.3671328534365</v>
      </c>
      <c r="AE100" s="22">
        <v>7913.4120075688543</v>
      </c>
      <c r="AF100" s="22">
        <v>7615.4568822842748</v>
      </c>
      <c r="AG100" s="22">
        <v>7317.5017569996926</v>
      </c>
      <c r="AH100" s="22">
        <v>7019.5466317151113</v>
      </c>
      <c r="AI100" s="22">
        <v>6721.5915064305273</v>
      </c>
      <c r="AJ100" s="22">
        <v>6423.6363811459441</v>
      </c>
      <c r="AK100" s="22">
        <v>6125.6812558613619</v>
      </c>
      <c r="AL100" s="22">
        <v>5828.8232049627104</v>
      </c>
      <c r="AM100" s="22">
        <v>5540.0965263196877</v>
      </c>
      <c r="AN100" s="22">
        <v>5261.0726263037186</v>
      </c>
      <c r="AO100" s="22">
        <v>4992.0810826996267</v>
      </c>
      <c r="AP100" s="22">
        <v>4733.4273882131702</v>
      </c>
      <c r="AQ100" s="22">
        <v>4484.1886174277142</v>
      </c>
      <c r="AR100" s="22">
        <v>4236.4122509969957</v>
      </c>
      <c r="AS100" s="22">
        <v>3988.6358845662762</v>
      </c>
      <c r="AT100" s="22">
        <v>3740.8595181355581</v>
      </c>
      <c r="AU100" s="22">
        <v>3493.0831517048396</v>
      </c>
      <c r="AV100" s="22">
        <v>3245.3067852741219</v>
      </c>
      <c r="AW100" s="22">
        <v>2997.5304188434052</v>
      </c>
      <c r="AX100" s="22">
        <v>2749.7540524126848</v>
      </c>
      <c r="AY100" s="22">
        <v>2501.9776859819635</v>
      </c>
      <c r="AZ100" s="22">
        <v>2254.2013195512413</v>
      </c>
      <c r="BA100" s="22">
        <v>2006.4249531205198</v>
      </c>
      <c r="BB100" s="22">
        <v>1758.6485866897974</v>
      </c>
      <c r="BC100" s="22">
        <v>1510.8722202590757</v>
      </c>
      <c r="BD100" s="22">
        <v>1263.0958538283553</v>
      </c>
      <c r="BE100" s="22">
        <v>1015.3194873976356</v>
      </c>
      <c r="BF100" s="22">
        <v>767.54312096691547</v>
      </c>
      <c r="BG100" s="22">
        <v>524.9641069368638</v>
      </c>
      <c r="BH100" s="22">
        <v>322.23075911661971</v>
      </c>
      <c r="BI100" s="22">
        <v>167.3421806927258</v>
      </c>
      <c r="BJ100" s="22">
        <v>61.969463677221285</v>
      </c>
      <c r="BK100" s="22">
        <v>7.5996660508276737</v>
      </c>
      <c r="BL100" s="22">
        <v>-2.4910618670048736E-11</v>
      </c>
      <c r="BM100" s="22">
        <v>-2.4910618670048736E-11</v>
      </c>
      <c r="BN100" s="22">
        <v>-2.4910618670048736E-11</v>
      </c>
      <c r="BO100" s="22">
        <v>-2.4910618670048736E-11</v>
      </c>
      <c r="BP100" s="22">
        <v>-2.4910618670048736E-11</v>
      </c>
      <c r="BQ100" s="22">
        <v>-2.4910618670048736E-11</v>
      </c>
      <c r="BR100" s="22">
        <v>-2.4910618670048736E-11</v>
      </c>
      <c r="BS100" s="22">
        <v>-2.4910618670048736E-11</v>
      </c>
      <c r="BT100" s="22">
        <v>-2.4910618670048736E-11</v>
      </c>
      <c r="BU100" s="22">
        <v>-2.4910618670048736E-11</v>
      </c>
      <c r="BV100" s="22">
        <v>-2.4910618670048736E-11</v>
      </c>
      <c r="BW100" s="22">
        <v>-2.4910618670048736E-11</v>
      </c>
      <c r="BX100" s="22">
        <v>-2.4910618670048736E-11</v>
      </c>
      <c r="BY100" s="22">
        <v>-2.4910618670048736E-11</v>
      </c>
      <c r="BZ100" s="22">
        <v>-2.4910618670048736E-11</v>
      </c>
      <c r="CA100" s="22">
        <v>-2.4910618670048736E-11</v>
      </c>
      <c r="CB100" s="22">
        <v>-2.4910618670048736E-11</v>
      </c>
    </row>
    <row r="101" spans="1:80" x14ac:dyDescent="0.3">
      <c r="A101" s="18" t="s">
        <v>28</v>
      </c>
      <c r="B101" s="20">
        <f t="shared" si="25"/>
        <v>5397661.2566690519</v>
      </c>
      <c r="C101" s="22">
        <v>0</v>
      </c>
      <c r="D101" s="22">
        <v>22867.624310203384</v>
      </c>
      <c r="E101" s="22">
        <v>68181.968112297604</v>
      </c>
      <c r="F101" s="22">
        <v>113361.86782424629</v>
      </c>
      <c r="G101" s="22">
        <v>158238.38395146281</v>
      </c>
      <c r="H101" s="22">
        <v>202922.93905631625</v>
      </c>
      <c r="I101" s="22">
        <v>220572.9940435137</v>
      </c>
      <c r="J101" s="22">
        <v>212168.01418857905</v>
      </c>
      <c r="K101" s="22">
        <v>204409.36325678386</v>
      </c>
      <c r="L101" s="22">
        <v>197280.5392434797</v>
      </c>
      <c r="M101" s="22">
        <v>190750.79646124059</v>
      </c>
      <c r="N101" s="22">
        <v>184731.94173484677</v>
      </c>
      <c r="O101" s="22">
        <v>178837.63063912423</v>
      </c>
      <c r="P101" s="22">
        <v>172969.30169897852</v>
      </c>
      <c r="Q101" s="22">
        <v>167104.20016161783</v>
      </c>
      <c r="R101" s="22">
        <v>161239.0986242572</v>
      </c>
      <c r="S101" s="22">
        <v>155373.9970868965</v>
      </c>
      <c r="T101" s="22">
        <v>149508.89554953581</v>
      </c>
      <c r="U101" s="22">
        <v>143643.79401217515</v>
      </c>
      <c r="V101" s="22">
        <v>137778.69247481442</v>
      </c>
      <c r="W101" s="22">
        <v>131913.5909374537</v>
      </c>
      <c r="X101" s="22">
        <v>126153.7880181701</v>
      </c>
      <c r="Y101" s="22">
        <v>120713.5581655002</v>
      </c>
      <c r="Z101" s="22">
        <v>115708.92520740746</v>
      </c>
      <c r="AA101" s="22">
        <v>111153.72153761672</v>
      </c>
      <c r="AB101" s="22">
        <v>107061.79883981319</v>
      </c>
      <c r="AC101" s="22">
        <v>103324.46417478051</v>
      </c>
      <c r="AD101" s="22">
        <v>99706.543412793151</v>
      </c>
      <c r="AE101" s="22">
        <v>96088.622650805744</v>
      </c>
      <c r="AF101" s="22">
        <v>92470.701888818367</v>
      </c>
      <c r="AG101" s="22">
        <v>88852.781126830989</v>
      </c>
      <c r="AH101" s="22">
        <v>85234.860364843567</v>
      </c>
      <c r="AI101" s="22">
        <v>81616.93960285616</v>
      </c>
      <c r="AJ101" s="22">
        <v>77999.018840868768</v>
      </c>
      <c r="AK101" s="22">
        <v>74381.098078881361</v>
      </c>
      <c r="AL101" s="22">
        <v>70776.498545030263</v>
      </c>
      <c r="AM101" s="22">
        <v>67270.634216619917</v>
      </c>
      <c r="AN101" s="22">
        <v>63882.585898960351</v>
      </c>
      <c r="AO101" s="22">
        <v>60616.355491026377</v>
      </c>
      <c r="AP101" s="22">
        <v>57475.652438667355</v>
      </c>
      <c r="AQ101" s="22">
        <v>54449.270117988475</v>
      </c>
      <c r="AR101" s="22">
        <v>51440.645045393088</v>
      </c>
      <c r="AS101" s="22">
        <v>48432.019972797694</v>
      </c>
      <c r="AT101" s="22">
        <v>45423.3949002023</v>
      </c>
      <c r="AU101" s="22">
        <v>42414.769827606913</v>
      </c>
      <c r="AV101" s="22">
        <v>39406.144755011541</v>
      </c>
      <c r="AW101" s="22">
        <v>36397.519682416161</v>
      </c>
      <c r="AX101" s="22">
        <v>33388.894609820753</v>
      </c>
      <c r="AY101" s="22">
        <v>30380.269537225322</v>
      </c>
      <c r="AZ101" s="22">
        <v>27371.644464629881</v>
      </c>
      <c r="BA101" s="22">
        <v>24363.019392034446</v>
      </c>
      <c r="BB101" s="22">
        <v>21354.394319439016</v>
      </c>
      <c r="BC101" s="22">
        <v>18345.769246843582</v>
      </c>
      <c r="BD101" s="22">
        <v>15337.144174248164</v>
      </c>
      <c r="BE101" s="22">
        <v>12328.519101652761</v>
      </c>
      <c r="BF101" s="22">
        <v>9319.8940290573501</v>
      </c>
      <c r="BG101" s="22">
        <v>6374.3778193814242</v>
      </c>
      <c r="BH101" s="22">
        <v>3912.687699013396</v>
      </c>
      <c r="BI101" s="22">
        <v>2031.9527959326178</v>
      </c>
      <c r="BJ101" s="22">
        <v>752.46434855888151</v>
      </c>
      <c r="BK101" s="22">
        <v>92.278961683237782</v>
      </c>
      <c r="BL101" s="22">
        <v>-3.0247724181364797E-10</v>
      </c>
      <c r="BM101" s="22">
        <v>-3.0247724181364797E-10</v>
      </c>
      <c r="BN101" s="22">
        <v>-3.0247724181364797E-10</v>
      </c>
      <c r="BO101" s="22">
        <v>-3.0247724181364797E-10</v>
      </c>
      <c r="BP101" s="22">
        <v>-3.0247724181364797E-10</v>
      </c>
      <c r="BQ101" s="22">
        <v>-3.0247724181364797E-10</v>
      </c>
      <c r="BR101" s="22">
        <v>-3.0247724181364797E-10</v>
      </c>
      <c r="BS101" s="22">
        <v>-3.0247724181364797E-10</v>
      </c>
      <c r="BT101" s="22">
        <v>-3.0247724181364797E-10</v>
      </c>
      <c r="BU101" s="22">
        <v>-3.0247724181364797E-10</v>
      </c>
      <c r="BV101" s="22">
        <v>-3.0247724181364797E-10</v>
      </c>
      <c r="BW101" s="22">
        <v>-3.0247724181364797E-10</v>
      </c>
      <c r="BX101" s="22">
        <v>-3.0247724181364797E-10</v>
      </c>
      <c r="BY101" s="22">
        <v>-3.0247724181364797E-10</v>
      </c>
      <c r="BZ101" s="22">
        <v>-3.0247724181364797E-10</v>
      </c>
      <c r="CA101" s="22">
        <v>-3.0247724181364797E-10</v>
      </c>
      <c r="CB101" s="22">
        <v>-3.0247724181364797E-10</v>
      </c>
    </row>
    <row r="102" spans="1:80" x14ac:dyDescent="0.3">
      <c r="A102" s="18" t="s">
        <v>29</v>
      </c>
      <c r="B102" s="20">
        <f t="shared" si="25"/>
        <v>3782288.4793037055</v>
      </c>
      <c r="C102" s="22">
        <v>0</v>
      </c>
      <c r="D102" s="22">
        <v>17217.057621119708</v>
      </c>
      <c r="E102" s="22">
        <v>50455.112234854911</v>
      </c>
      <c r="F102" s="22">
        <v>82791.349055761559</v>
      </c>
      <c r="G102" s="22">
        <v>114932.54397691508</v>
      </c>
      <c r="H102" s="22">
        <v>146982.52510462928</v>
      </c>
      <c r="I102" s="22">
        <v>157322.45114340063</v>
      </c>
      <c r="J102" s="22">
        <v>149814.02062870635</v>
      </c>
      <c r="K102" s="22">
        <v>144143.01653444394</v>
      </c>
      <c r="L102" s="22">
        <v>138873.8066835285</v>
      </c>
      <c r="M102" s="22">
        <v>133905.70045679895</v>
      </c>
      <c r="N102" s="22">
        <v>131254.66460532037</v>
      </c>
      <c r="O102" s="22">
        <v>127279.75895520346</v>
      </c>
      <c r="P102" s="22">
        <v>123111.3586223313</v>
      </c>
      <c r="Q102" s="22">
        <v>118952.44460024993</v>
      </c>
      <c r="R102" s="22">
        <v>114796.44460393985</v>
      </c>
      <c r="S102" s="22">
        <v>110643.53163228412</v>
      </c>
      <c r="T102" s="22">
        <v>106448.27643350796</v>
      </c>
      <c r="U102" s="22">
        <v>102213.11947076807</v>
      </c>
      <c r="V102" s="22">
        <v>97984.49734362778</v>
      </c>
      <c r="W102" s="22">
        <v>93760.929278282943</v>
      </c>
      <c r="X102" s="22">
        <v>89625.066954225855</v>
      </c>
      <c r="Y102" s="22">
        <v>85788.868466876389</v>
      </c>
      <c r="Z102" s="22">
        <v>82321.081676740563</v>
      </c>
      <c r="AA102" s="22">
        <v>79167.771875934122</v>
      </c>
      <c r="AB102" s="22">
        <v>76340.330571854283</v>
      </c>
      <c r="AC102" s="22">
        <v>73751.729596508958</v>
      </c>
      <c r="AD102" s="22">
        <v>71226.296450744252</v>
      </c>
      <c r="AE102" s="22">
        <v>68690.86289851593</v>
      </c>
      <c r="AF102" s="22">
        <v>66155.69395225335</v>
      </c>
      <c r="AG102" s="22">
        <v>63620.518004643665</v>
      </c>
      <c r="AH102" s="22">
        <v>61763.548228513595</v>
      </c>
      <c r="AI102" s="22">
        <v>59912.31758414361</v>
      </c>
      <c r="AJ102" s="22">
        <v>57404.439608364257</v>
      </c>
      <c r="AK102" s="22">
        <v>54912.238406745855</v>
      </c>
      <c r="AL102" s="22">
        <v>50578.795532296535</v>
      </c>
      <c r="AM102" s="22">
        <v>47086.331333905444</v>
      </c>
      <c r="AN102" s="22">
        <v>43858.708085996834</v>
      </c>
      <c r="AO102" s="22">
        <v>41477.358085349486</v>
      </c>
      <c r="AP102" s="22">
        <v>38959.707928403681</v>
      </c>
      <c r="AQ102" s="22">
        <v>39482.675914808569</v>
      </c>
      <c r="AR102" s="22">
        <v>37170.700086289631</v>
      </c>
      <c r="AS102" s="22">
        <v>35067.865560962433</v>
      </c>
      <c r="AT102" s="22">
        <v>32959.49725691168</v>
      </c>
      <c r="AU102" s="22">
        <v>30851.275373995799</v>
      </c>
      <c r="AV102" s="22">
        <v>28743.049616846813</v>
      </c>
      <c r="AW102" s="22">
        <v>26634.823962208178</v>
      </c>
      <c r="AX102" s="22">
        <v>24526.598304857158</v>
      </c>
      <c r="AY102" s="22">
        <v>22418.372647577875</v>
      </c>
      <c r="AZ102" s="22">
        <v>20310.146990296696</v>
      </c>
      <c r="BA102" s="22">
        <v>18201.921333015573</v>
      </c>
      <c r="BB102" s="22">
        <v>16093.695675734445</v>
      </c>
      <c r="BC102" s="22">
        <v>13985.470018453318</v>
      </c>
      <c r="BD102" s="22">
        <v>11877.244361172205</v>
      </c>
      <c r="BE102" s="22">
        <v>9769.0187038910972</v>
      </c>
      <c r="BF102" s="22">
        <v>7660.793046609986</v>
      </c>
      <c r="BG102" s="22">
        <v>-7539.7792234361423</v>
      </c>
      <c r="BH102" s="22">
        <v>-12236.452619906751</v>
      </c>
      <c r="BI102" s="22">
        <v>-14411.489145290569</v>
      </c>
      <c r="BJ102" s="22">
        <v>-16056.746345481757</v>
      </c>
      <c r="BK102" s="22">
        <v>-18720.714099724246</v>
      </c>
      <c r="BL102" s="22">
        <v>-24.391084014284417</v>
      </c>
      <c r="BM102" s="22">
        <v>0.6453764017795538</v>
      </c>
      <c r="BN102" s="22">
        <v>-1.7076350734431745E-2</v>
      </c>
      <c r="BO102" s="22">
        <v>4.5183184491492229E-4</v>
      </c>
      <c r="BP102" s="22">
        <v>-1.1955471794013919E-5</v>
      </c>
      <c r="BQ102" s="22">
        <v>3.161184958730467E-7</v>
      </c>
      <c r="BR102" s="22">
        <v>-8.5819062670059328E-9</v>
      </c>
      <c r="BS102" s="22">
        <v>9.5108728571345583E-12</v>
      </c>
      <c r="BT102" s="22">
        <v>-2.1781391018793023E-10</v>
      </c>
      <c r="BU102" s="22">
        <v>-2.1179900529561462E-10</v>
      </c>
      <c r="BV102" s="22">
        <v>-2.1195815679849513E-10</v>
      </c>
      <c r="BW102" s="22">
        <v>-2.1195394572594738E-10</v>
      </c>
      <c r="BX102" s="22">
        <v>-2.1195405714891031E-10</v>
      </c>
      <c r="BY102" s="22">
        <v>-2.119540542007121E-10</v>
      </c>
      <c r="BZ102" s="22">
        <v>-2.1195405427871998E-10</v>
      </c>
      <c r="CA102" s="22">
        <v>-2.1195405427665591E-10</v>
      </c>
      <c r="CB102" s="22">
        <v>-2.1195405427671053E-10</v>
      </c>
    </row>
    <row r="103" spans="1:80" x14ac:dyDescent="0.3">
      <c r="A103" s="18" t="s">
        <v>30</v>
      </c>
      <c r="B103" s="20">
        <f t="shared" si="25"/>
        <v>1776539.8259115946</v>
      </c>
      <c r="C103" s="22">
        <v>0</v>
      </c>
      <c r="D103" s="22">
        <v>3682.8585931916468</v>
      </c>
      <c r="E103" s="22">
        <v>11172.312171619364</v>
      </c>
      <c r="F103" s="22">
        <v>19218.004169311585</v>
      </c>
      <c r="G103" s="22">
        <v>27810.806924649103</v>
      </c>
      <c r="H103" s="22">
        <v>36957.993340813708</v>
      </c>
      <c r="I103" s="22">
        <v>40619.163571509584</v>
      </c>
      <c r="J103" s="22">
        <v>39489.989526386518</v>
      </c>
      <c r="K103" s="22">
        <v>38386.093096891826</v>
      </c>
      <c r="L103" s="22">
        <v>37146.057954380063</v>
      </c>
      <c r="M103" s="22">
        <v>35723.628175494909</v>
      </c>
      <c r="N103" s="22">
        <v>36242.060083411408</v>
      </c>
      <c r="O103" s="22">
        <v>37345.087924582098</v>
      </c>
      <c r="P103" s="22">
        <v>38236.312368312414</v>
      </c>
      <c r="Q103" s="22">
        <v>38942.912354992477</v>
      </c>
      <c r="R103" s="22">
        <v>39475.850172047452</v>
      </c>
      <c r="S103" s="22">
        <v>39846.738912224755</v>
      </c>
      <c r="T103" s="22">
        <v>39896.291149690311</v>
      </c>
      <c r="U103" s="22">
        <v>39474.40024858051</v>
      </c>
      <c r="V103" s="22">
        <v>38605.649638056013</v>
      </c>
      <c r="W103" s="22">
        <v>37309.052217251927</v>
      </c>
      <c r="X103" s="22">
        <v>35636.974179262055</v>
      </c>
      <c r="Y103" s="22">
        <v>33874.30559364806</v>
      </c>
      <c r="Z103" s="22">
        <v>32258.712584736892</v>
      </c>
      <c r="AA103" s="22">
        <v>30788.500894219189</v>
      </c>
      <c r="AB103" s="22">
        <v>29468.316031821923</v>
      </c>
      <c r="AC103" s="22">
        <v>28261.933946078734</v>
      </c>
      <c r="AD103" s="22">
        <v>27092.202674053315</v>
      </c>
      <c r="AE103" s="22">
        <v>25921.501639049202</v>
      </c>
      <c r="AF103" s="22">
        <v>24750.826263509083</v>
      </c>
      <c r="AG103" s="22">
        <v>23580.150209031821</v>
      </c>
      <c r="AH103" s="22">
        <v>24960.820501659859</v>
      </c>
      <c r="AI103" s="22">
        <v>28914.427208490659</v>
      </c>
      <c r="AJ103" s="22">
        <v>32970.725606603228</v>
      </c>
      <c r="AK103" s="22">
        <v>37188.690227365041</v>
      </c>
      <c r="AL103" s="22">
        <v>40462.796005654978</v>
      </c>
      <c r="AM103" s="22">
        <v>41240.187075463058</v>
      </c>
      <c r="AN103" s="22">
        <v>39324.872069375211</v>
      </c>
      <c r="AO103" s="22">
        <v>37509.169933999823</v>
      </c>
      <c r="AP103" s="22">
        <v>35620.538534980595</v>
      </c>
      <c r="AQ103" s="22">
        <v>35393.747189762413</v>
      </c>
      <c r="AR103" s="22">
        <v>34400.467105125717</v>
      </c>
      <c r="AS103" s="22">
        <v>33427.467945458491</v>
      </c>
      <c r="AT103" s="22">
        <v>32453.932162229212</v>
      </c>
      <c r="AU103" s="22">
        <v>31480.410577802384</v>
      </c>
      <c r="AV103" s="22">
        <v>30506.888617682049</v>
      </c>
      <c r="AW103" s="22">
        <v>29533.366667502389</v>
      </c>
      <c r="AX103" s="22">
        <v>28559.844717059696</v>
      </c>
      <c r="AY103" s="22">
        <v>27586.322766623947</v>
      </c>
      <c r="AZ103" s="22">
        <v>26612.800816188024</v>
      </c>
      <c r="BA103" s="22">
        <v>25639.278865752094</v>
      </c>
      <c r="BB103" s="22">
        <v>24665.756915316171</v>
      </c>
      <c r="BC103" s="22">
        <v>23692.234964880248</v>
      </c>
      <c r="BD103" s="22">
        <v>22718.713014444325</v>
      </c>
      <c r="BE103" s="22">
        <v>21745.19106400841</v>
      </c>
      <c r="BF103" s="22">
        <v>20771.669113572494</v>
      </c>
      <c r="BG103" s="22">
        <v>16898.294001652663</v>
      </c>
      <c r="BH103" s="22">
        <v>12455.642939964482</v>
      </c>
      <c r="BI103" s="22">
        <v>8287.2363367790458</v>
      </c>
      <c r="BJ103" s="22">
        <v>4216.558973646821</v>
      </c>
      <c r="BK103" s="22">
        <v>89.391674210986551</v>
      </c>
      <c r="BL103" s="22">
        <v>-2.3652608895713332</v>
      </c>
      <c r="BM103" s="22">
        <v>6.2583670301477129E-2</v>
      </c>
      <c r="BN103" s="22">
        <v>-1.6559340449863816E-3</v>
      </c>
      <c r="BO103" s="22">
        <v>4.3815121330247654E-5</v>
      </c>
      <c r="BP103" s="22">
        <v>-1.1594275915053025E-6</v>
      </c>
      <c r="BQ103" s="22">
        <v>3.0577434411776149E-8</v>
      </c>
      <c r="BR103" s="22">
        <v>-9.095286742052989E-10</v>
      </c>
      <c r="BS103" s="22">
        <v>-7.6398710225602391E-11</v>
      </c>
      <c r="BT103" s="22">
        <v>-9.8442930082100516E-11</v>
      </c>
      <c r="BU103" s="22">
        <v>-9.7859650581792602E-11</v>
      </c>
      <c r="BV103" s="22">
        <v>-9.787508387803507E-11</v>
      </c>
      <c r="BW103" s="22">
        <v>-9.7874675520407575E-11</v>
      </c>
      <c r="BX103" s="22">
        <v>-9.7874686325354819E-11</v>
      </c>
      <c r="BY103" s="22">
        <v>-9.7874686039461114E-11</v>
      </c>
      <c r="BZ103" s="22">
        <v>-9.787468604702572E-11</v>
      </c>
      <c r="CA103" s="22">
        <v>-9.7874686046825555E-11</v>
      </c>
      <c r="CB103" s="22">
        <v>-9.7874686046830854E-11</v>
      </c>
    </row>
    <row r="104" spans="1:80" x14ac:dyDescent="0.3">
      <c r="A104" s="18" t="s">
        <v>31</v>
      </c>
      <c r="B104" s="21">
        <f t="shared" si="25"/>
        <v>3894356.5204342268</v>
      </c>
      <c r="C104" s="23">
        <v>0</v>
      </c>
      <c r="D104" s="23">
        <v>0</v>
      </c>
      <c r="E104" s="23">
        <v>16339.138653365269</v>
      </c>
      <c r="F104" s="23">
        <v>49029.670774290207</v>
      </c>
      <c r="G104" s="23">
        <v>81624.154790836707</v>
      </c>
      <c r="H104" s="23">
        <v>113999.71042351855</v>
      </c>
      <c r="I104" s="23">
        <v>146236.0331592274</v>
      </c>
      <c r="J104" s="23">
        <v>159191.54200361416</v>
      </c>
      <c r="K104" s="23">
        <v>153128.37454573362</v>
      </c>
      <c r="L104" s="23">
        <v>147531.28264950786</v>
      </c>
      <c r="M104" s="23">
        <v>142388.64300653304</v>
      </c>
      <c r="N104" s="23">
        <v>137678.48507688806</v>
      </c>
      <c r="O104" s="23">
        <v>133293.95415767017</v>
      </c>
      <c r="P104" s="23">
        <v>129040.89415296348</v>
      </c>
      <c r="Q104" s="23">
        <v>124806.58166003985</v>
      </c>
      <c r="R104" s="23">
        <v>120574.59791045546</v>
      </c>
      <c r="S104" s="23">
        <v>116342.61416087112</v>
      </c>
      <c r="T104" s="23">
        <v>112110.63041128678</v>
      </c>
      <c r="U104" s="23">
        <v>107878.64666170244</v>
      </c>
      <c r="V104" s="23">
        <v>103646.66291211803</v>
      </c>
      <c r="W104" s="23">
        <v>99414.679162533692</v>
      </c>
      <c r="X104" s="23">
        <v>95182.695412949324</v>
      </c>
      <c r="Y104" s="23">
        <v>91026.690235554561</v>
      </c>
      <c r="Z104" s="23">
        <v>87101.274079696639</v>
      </c>
      <c r="AA104" s="23">
        <v>83490.164328847648</v>
      </c>
      <c r="AB104" s="23">
        <v>80203.341793243861</v>
      </c>
      <c r="AC104" s="23">
        <v>77250.801201857495</v>
      </c>
      <c r="AD104" s="23">
        <v>74554.114798659459</v>
      </c>
      <c r="AE104" s="23">
        <v>71943.591899015926</v>
      </c>
      <c r="AF104" s="23">
        <v>69333.068999372437</v>
      </c>
      <c r="AG104" s="23">
        <v>66722.546099728919</v>
      </c>
      <c r="AH104" s="23">
        <v>64112.023200085365</v>
      </c>
      <c r="AI104" s="23">
        <v>61501.500300441847</v>
      </c>
      <c r="AJ104" s="23">
        <v>58890.977400798321</v>
      </c>
      <c r="AK104" s="23">
        <v>56280.454501154767</v>
      </c>
      <c r="AL104" s="23">
        <v>53669.931601511242</v>
      </c>
      <c r="AM104" s="23">
        <v>51079.206843938045</v>
      </c>
      <c r="AN104" s="23">
        <v>48549.943333056894</v>
      </c>
      <c r="AO104" s="23">
        <v>46105.61772862231</v>
      </c>
      <c r="AP104" s="23">
        <v>43749.190493017355</v>
      </c>
      <c r="AQ104" s="23">
        <v>41483.392249712881</v>
      </c>
      <c r="AR104" s="23">
        <v>39288.05406832735</v>
      </c>
      <c r="AS104" s="23">
        <v>37117.170523565161</v>
      </c>
      <c r="AT104" s="23">
        <v>34946.286978802971</v>
      </c>
      <c r="AU104" s="23">
        <v>32775.403434040774</v>
      </c>
      <c r="AV104" s="23">
        <v>30604.519889278581</v>
      </c>
      <c r="AW104" s="23">
        <v>28433.636344516388</v>
      </c>
      <c r="AX104" s="23">
        <v>26262.752799754217</v>
      </c>
      <c r="AY104" s="23">
        <v>24091.869254992005</v>
      </c>
      <c r="AZ104" s="23">
        <v>21920.985710229776</v>
      </c>
      <c r="BA104" s="23">
        <v>19750.102165467561</v>
      </c>
      <c r="BB104" s="23">
        <v>17579.218620705327</v>
      </c>
      <c r="BC104" s="23">
        <v>15408.335075943103</v>
      </c>
      <c r="BD104" s="23">
        <v>13237.451531180883</v>
      </c>
      <c r="BE104" s="23">
        <v>11066.567986418671</v>
      </c>
      <c r="BF104" s="23">
        <v>8895.6844416564636</v>
      </c>
      <c r="BG104" s="23">
        <v>6724.800896894254</v>
      </c>
      <c r="BH104" s="23">
        <v>4649.5766402263389</v>
      </c>
      <c r="BI104" s="23">
        <v>2875.2973828819877</v>
      </c>
      <c r="BJ104" s="23">
        <v>1519.8770999972755</v>
      </c>
      <c r="BK104" s="23">
        <v>598.29180500566667</v>
      </c>
      <c r="BL104" s="23">
        <v>123.81500992050444</v>
      </c>
      <c r="BM104" s="23">
        <v>-2.1825347162710784E-10</v>
      </c>
      <c r="BN104" s="23">
        <v>-2.1825347162710784E-10</v>
      </c>
      <c r="BO104" s="23">
        <v>-2.1825347162710784E-10</v>
      </c>
      <c r="BP104" s="23">
        <v>-2.1825347162710784E-10</v>
      </c>
      <c r="BQ104" s="23">
        <v>-2.1825347162710784E-10</v>
      </c>
      <c r="BR104" s="23">
        <v>-2.1825347162710784E-10</v>
      </c>
      <c r="BS104" s="23">
        <v>-2.1825347162710784E-10</v>
      </c>
      <c r="BT104" s="23">
        <v>-2.1825347162710784E-10</v>
      </c>
      <c r="BU104" s="23">
        <v>-2.1825347162710784E-10</v>
      </c>
      <c r="BV104" s="23">
        <v>-2.1825347162710784E-10</v>
      </c>
      <c r="BW104" s="23">
        <v>-2.1825347162710784E-10</v>
      </c>
      <c r="BX104" s="23">
        <v>-2.1825347162710784E-10</v>
      </c>
      <c r="BY104" s="23">
        <v>-2.1825347162710784E-10</v>
      </c>
      <c r="BZ104" s="23">
        <v>-2.1825347162710784E-10</v>
      </c>
      <c r="CA104" s="23">
        <v>-2.1825347162710784E-10</v>
      </c>
      <c r="CB104" s="23">
        <v>-2.1825347162710784E-10</v>
      </c>
    </row>
    <row r="105" spans="1:80" x14ac:dyDescent="0.3">
      <c r="A105" s="18" t="s">
        <v>34</v>
      </c>
      <c r="B105" s="19">
        <f>SUM(B95:B104)</f>
        <v>42863751.251263604</v>
      </c>
      <c r="C105" s="19">
        <f t="shared" ref="C105:BN105" si="26">SUM(C95:C104)</f>
        <v>31148.736904422913</v>
      </c>
      <c r="D105" s="19">
        <f t="shared" si="26"/>
        <v>205430.2711446805</v>
      </c>
      <c r="E105" s="19">
        <f t="shared" si="26"/>
        <v>506425.11245121743</v>
      </c>
      <c r="F105" s="19">
        <f t="shared" si="26"/>
        <v>826016.42473234015</v>
      </c>
      <c r="G105" s="19">
        <f t="shared" si="26"/>
        <v>1146964.995304683</v>
      </c>
      <c r="H105" s="19">
        <f t="shared" si="26"/>
        <v>1436184.1558216671</v>
      </c>
      <c r="I105" s="19">
        <f t="shared" si="26"/>
        <v>1543621.0615346569</v>
      </c>
      <c r="J105" s="19">
        <f t="shared" si="26"/>
        <v>1485985.4589564928</v>
      </c>
      <c r="K105" s="19">
        <f t="shared" si="26"/>
        <v>1416652.908086766</v>
      </c>
      <c r="L105" s="19">
        <f t="shared" si="26"/>
        <v>1349628.9312433861</v>
      </c>
      <c r="M105" s="19">
        <f t="shared" si="26"/>
        <v>1284566.3361504502</v>
      </c>
      <c r="N105" s="19">
        <f t="shared" si="26"/>
        <v>1240291.8591446658</v>
      </c>
      <c r="O105" s="19">
        <f t="shared" si="26"/>
        <v>1210533.4105299446</v>
      </c>
      <c r="P105" s="19">
        <f t="shared" si="26"/>
        <v>1180588.9187910026</v>
      </c>
      <c r="Q105" s="19">
        <f t="shared" si="26"/>
        <v>1150494.3766612499</v>
      </c>
      <c r="R105" s="19">
        <f t="shared" si="26"/>
        <v>1120225.1340612127</v>
      </c>
      <c r="S105" s="19">
        <f t="shared" si="26"/>
        <v>1089791.0010435865</v>
      </c>
      <c r="T105" s="19">
        <f t="shared" si="26"/>
        <v>1058979.6261824423</v>
      </c>
      <c r="U105" s="19">
        <f t="shared" si="26"/>
        <v>1027637.8362106971</v>
      </c>
      <c r="V105" s="19">
        <f t="shared" si="26"/>
        <v>995839.2997934788</v>
      </c>
      <c r="W105" s="19">
        <f t="shared" si="26"/>
        <v>963602.20290301647</v>
      </c>
      <c r="X105" s="19">
        <f t="shared" si="26"/>
        <v>931463.75082020904</v>
      </c>
      <c r="Y105" s="19">
        <f t="shared" si="26"/>
        <v>900826.30669701775</v>
      </c>
      <c r="Z105" s="19">
        <f t="shared" si="26"/>
        <v>872605.69252702117</v>
      </c>
      <c r="AA105" s="19">
        <f t="shared" si="26"/>
        <v>846883.21553786844</v>
      </c>
      <c r="AB105" s="19">
        <f t="shared" si="26"/>
        <v>823738.10790169484</v>
      </c>
      <c r="AC105" s="19">
        <f t="shared" si="26"/>
        <v>802642.93398455065</v>
      </c>
      <c r="AD105" s="19">
        <f t="shared" si="26"/>
        <v>782367.08770952863</v>
      </c>
      <c r="AE105" s="19">
        <f t="shared" si="26"/>
        <v>762169.23904518306</v>
      </c>
      <c r="AF105" s="19">
        <f t="shared" si="26"/>
        <v>741971.69147148938</v>
      </c>
      <c r="AG105" s="19">
        <f t="shared" si="26"/>
        <v>721774.13593108125</v>
      </c>
      <c r="AH105" s="19">
        <f t="shared" si="26"/>
        <v>704926.57654362661</v>
      </c>
      <c r="AI105" s="19">
        <f t="shared" si="26"/>
        <v>690753.86238905787</v>
      </c>
      <c r="AJ105" s="19">
        <f t="shared" si="26"/>
        <v>676006.53325217951</v>
      </c>
      <c r="AK105" s="19">
        <f t="shared" si="26"/>
        <v>661443.16098042356</v>
      </c>
      <c r="AL105" s="19">
        <f t="shared" si="26"/>
        <v>640474.52674425405</v>
      </c>
      <c r="AM105" s="19">
        <f t="shared" si="26"/>
        <v>614473.66553181049</v>
      </c>
      <c r="AN105" s="19">
        <f t="shared" si="26"/>
        <v>586205.1748648287</v>
      </c>
      <c r="AO105" s="19">
        <f t="shared" si="26"/>
        <v>559232.88369521475</v>
      </c>
      <c r="AP105" s="19">
        <f t="shared" si="26"/>
        <v>532356.86832429923</v>
      </c>
      <c r="AQ105" s="19">
        <f t="shared" si="26"/>
        <v>514824.07580594241</v>
      </c>
      <c r="AR105" s="19">
        <f t="shared" si="26"/>
        <v>497770.78947183146</v>
      </c>
      <c r="AS105" s="19">
        <f t="shared" si="26"/>
        <v>480980.84814154328</v>
      </c>
      <c r="AT105" s="19">
        <f t="shared" si="26"/>
        <v>464184.61001806578</v>
      </c>
      <c r="AU105" s="19">
        <f t="shared" si="26"/>
        <v>447388.53850472043</v>
      </c>
      <c r="AV105" s="19">
        <f t="shared" si="26"/>
        <v>430592.46258295083</v>
      </c>
      <c r="AW105" s="19">
        <f t="shared" si="26"/>
        <v>413796.386777826</v>
      </c>
      <c r="AX105" s="19">
        <f t="shared" si="26"/>
        <v>397000.31096961477</v>
      </c>
      <c r="AY105" s="19">
        <f t="shared" si="26"/>
        <v>380204.23516148498</v>
      </c>
      <c r="AZ105" s="19">
        <f t="shared" si="26"/>
        <v>363408.15935335308</v>
      </c>
      <c r="BA105" s="19">
        <f t="shared" si="26"/>
        <v>346612.08354522119</v>
      </c>
      <c r="BB105" s="19">
        <f t="shared" si="26"/>
        <v>329816.00773708918</v>
      </c>
      <c r="BC105" s="19">
        <f t="shared" si="26"/>
        <v>313019.93192895741</v>
      </c>
      <c r="BD105" s="19">
        <f t="shared" si="26"/>
        <v>296223.85612082551</v>
      </c>
      <c r="BE105" s="19">
        <f t="shared" si="26"/>
        <v>279427.78031269385</v>
      </c>
      <c r="BF105" s="19">
        <f t="shared" si="26"/>
        <v>262631.70450456208</v>
      </c>
      <c r="BG105" s="19">
        <f t="shared" si="26"/>
        <v>211873.93146850698</v>
      </c>
      <c r="BH105" s="19">
        <f t="shared" si="26"/>
        <v>155037.31577366203</v>
      </c>
      <c r="BI105" s="19">
        <f t="shared" si="26"/>
        <v>102333.50128455798</v>
      </c>
      <c r="BJ105" s="19">
        <f t="shared" si="26"/>
        <v>51834.600689339102</v>
      </c>
      <c r="BK105" s="19">
        <f t="shared" si="26"/>
        <v>1765.2556825889856</v>
      </c>
      <c r="BL105" s="19">
        <f t="shared" si="26"/>
        <v>100.67839198830386</v>
      </c>
      <c r="BM105" s="19">
        <f t="shared" si="26"/>
        <v>0.73436288769190294</v>
      </c>
      <c r="BN105" s="19">
        <f t="shared" si="26"/>
        <v>-1.9430892051307443E-2</v>
      </c>
      <c r="BO105" s="19">
        <f t="shared" ref="BO105:CB105" si="27">SUM(BO95:BO104)</f>
        <v>5.1413036481705863E-4</v>
      </c>
      <c r="BP105" s="19">
        <f t="shared" si="27"/>
        <v>-1.3605376535468789E-5</v>
      </c>
      <c r="BQ105" s="19">
        <f t="shared" si="27"/>
        <v>3.5825844524433031E-7</v>
      </c>
      <c r="BR105" s="19">
        <f t="shared" si="27"/>
        <v>-1.1212649085711821E-8</v>
      </c>
      <c r="BS105" s="19">
        <f t="shared" si="27"/>
        <v>-1.436620871426063E-9</v>
      </c>
      <c r="BT105" s="19">
        <f t="shared" si="27"/>
        <v>-1.6952898961837601E-9</v>
      </c>
      <c r="BU105" s="19">
        <f t="shared" si="27"/>
        <v>-1.6884456376666535E-9</v>
      </c>
      <c r="BV105" s="19">
        <f t="shared" si="27"/>
        <v>-1.688626733469264E-9</v>
      </c>
      <c r="BW105" s="19">
        <f t="shared" si="27"/>
        <v>-1.6886219417610546E-9</v>
      </c>
      <c r="BX105" s="19">
        <f t="shared" si="27"/>
        <v>-1.688622068547359E-9</v>
      </c>
      <c r="BY105" s="19">
        <f t="shared" si="27"/>
        <v>-1.6886220651926544E-9</v>
      </c>
      <c r="BZ105" s="19">
        <f t="shared" si="27"/>
        <v>-1.6886220652814181E-9</v>
      </c>
      <c r="CA105" s="19">
        <f t="shared" si="27"/>
        <v>-1.6886220652790693E-9</v>
      </c>
      <c r="CB105" s="19">
        <f t="shared" si="27"/>
        <v>-1.6886220652791316E-9</v>
      </c>
    </row>
    <row r="106" spans="1:80" x14ac:dyDescent="0.3">
      <c r="A106" s="18"/>
    </row>
    <row r="107" spans="1:80" x14ac:dyDescent="0.3">
      <c r="A107" s="18"/>
    </row>
    <row r="108" spans="1:80" x14ac:dyDescent="0.3">
      <c r="A108" s="16" t="s">
        <v>40</v>
      </c>
      <c r="B108" s="17" t="s">
        <v>3</v>
      </c>
      <c r="C108" s="2">
        <v>2019</v>
      </c>
      <c r="D108" s="2">
        <v>2020</v>
      </c>
      <c r="E108" s="2">
        <v>2021</v>
      </c>
      <c r="F108" s="2">
        <v>2022</v>
      </c>
      <c r="G108" s="2">
        <v>2023</v>
      </c>
      <c r="H108" s="2">
        <v>2024</v>
      </c>
      <c r="I108" s="2">
        <v>2025</v>
      </c>
      <c r="J108" s="2">
        <v>2026</v>
      </c>
      <c r="K108" s="2">
        <v>2027</v>
      </c>
      <c r="L108" s="2">
        <v>2028</v>
      </c>
      <c r="M108" s="2">
        <v>2029</v>
      </c>
      <c r="N108" s="2">
        <v>2030</v>
      </c>
      <c r="O108" s="2">
        <v>2031</v>
      </c>
      <c r="P108" s="2">
        <v>2032</v>
      </c>
      <c r="Q108" s="2">
        <v>2033</v>
      </c>
      <c r="R108" s="2">
        <v>2034</v>
      </c>
      <c r="S108" s="2">
        <v>2035</v>
      </c>
      <c r="T108" s="2">
        <v>2036</v>
      </c>
      <c r="U108" s="2">
        <v>2037</v>
      </c>
      <c r="V108" s="2">
        <v>2038</v>
      </c>
      <c r="W108" s="2">
        <v>2039</v>
      </c>
      <c r="X108" s="2">
        <v>2040</v>
      </c>
      <c r="Y108" s="2">
        <v>2041</v>
      </c>
      <c r="Z108" s="2">
        <v>2042</v>
      </c>
      <c r="AA108" s="2">
        <v>2043</v>
      </c>
      <c r="AB108" s="2">
        <v>2044</v>
      </c>
      <c r="AC108" s="2">
        <v>2045</v>
      </c>
      <c r="AD108" s="2">
        <v>2046</v>
      </c>
      <c r="AE108" s="2">
        <v>2047</v>
      </c>
      <c r="AF108" s="2">
        <v>2048</v>
      </c>
      <c r="AG108" s="2">
        <v>2049</v>
      </c>
      <c r="AH108" s="2">
        <v>2050</v>
      </c>
      <c r="AI108" s="2">
        <v>2051</v>
      </c>
      <c r="AJ108" s="2">
        <v>2052</v>
      </c>
      <c r="AK108" s="2">
        <v>2053</v>
      </c>
      <c r="AL108" s="2">
        <v>2054</v>
      </c>
      <c r="AM108" s="2">
        <v>2055</v>
      </c>
      <c r="AN108" s="2">
        <v>2056</v>
      </c>
      <c r="AO108" s="2">
        <v>2057</v>
      </c>
      <c r="AP108" s="2">
        <v>2058</v>
      </c>
      <c r="AQ108" s="2">
        <v>2059</v>
      </c>
      <c r="AR108" s="2">
        <v>2060</v>
      </c>
      <c r="AS108" s="2">
        <v>2061</v>
      </c>
      <c r="AT108" s="2">
        <v>2062</v>
      </c>
      <c r="AU108" s="2">
        <v>2063</v>
      </c>
      <c r="AV108" s="2">
        <v>2064</v>
      </c>
      <c r="AW108" s="2">
        <v>2065</v>
      </c>
      <c r="AX108" s="2">
        <v>2066</v>
      </c>
      <c r="AY108" s="2">
        <v>2067</v>
      </c>
      <c r="AZ108" s="2">
        <v>2068</v>
      </c>
      <c r="BA108" s="2">
        <v>2069</v>
      </c>
      <c r="BB108" s="2">
        <v>2070</v>
      </c>
      <c r="BC108" s="2">
        <v>2071</v>
      </c>
      <c r="BD108" s="2">
        <v>2072</v>
      </c>
      <c r="BE108" s="2">
        <v>2073</v>
      </c>
      <c r="BF108" s="2">
        <v>2074</v>
      </c>
      <c r="BG108" s="2">
        <v>2075</v>
      </c>
      <c r="BH108" s="2">
        <v>2076</v>
      </c>
      <c r="BI108" s="2">
        <v>2077</v>
      </c>
      <c r="BJ108" s="2">
        <v>2078</v>
      </c>
      <c r="BK108" s="2">
        <v>2079</v>
      </c>
      <c r="BL108" s="2">
        <v>2080</v>
      </c>
      <c r="BM108" s="2">
        <v>2081</v>
      </c>
      <c r="BN108" s="2">
        <v>2082</v>
      </c>
      <c r="BO108" s="2">
        <v>2083</v>
      </c>
      <c r="BP108" s="2">
        <v>2084</v>
      </c>
      <c r="BQ108" s="2">
        <v>2085</v>
      </c>
      <c r="BR108" s="2">
        <v>2086</v>
      </c>
      <c r="BS108" s="2">
        <v>2087</v>
      </c>
      <c r="BT108" s="2">
        <v>2088</v>
      </c>
      <c r="BU108" s="2">
        <v>2089</v>
      </c>
      <c r="BV108" s="2">
        <v>2090</v>
      </c>
      <c r="BW108" s="2">
        <v>2091</v>
      </c>
      <c r="BX108" s="2">
        <v>2092</v>
      </c>
      <c r="BY108" s="2">
        <v>2093</v>
      </c>
      <c r="BZ108" s="2">
        <v>2094</v>
      </c>
      <c r="CA108" s="2">
        <v>2095</v>
      </c>
      <c r="CB108" s="2">
        <v>2096</v>
      </c>
    </row>
    <row r="109" spans="1:80" x14ac:dyDescent="0.3">
      <c r="A109" s="18"/>
    </row>
    <row r="110" spans="1:80" x14ac:dyDescent="0.3">
      <c r="A110" s="18" t="s">
        <v>22</v>
      </c>
      <c r="B110" s="19">
        <f t="shared" ref="B110:B119" si="28">SUM(C110:CB110)</f>
        <v>145198.29419607436</v>
      </c>
      <c r="C110" s="22">
        <v>13230.53767865115</v>
      </c>
      <c r="D110" s="22">
        <v>18376.29249570586</v>
      </c>
      <c r="E110" s="22">
        <v>9381.8724162507497</v>
      </c>
      <c r="F110" s="22">
        <v>9397.413847196407</v>
      </c>
      <c r="G110" s="22">
        <v>9183.9310016975796</v>
      </c>
      <c r="H110" s="22">
        <v>8973.3351710046318</v>
      </c>
      <c r="I110" s="22">
        <v>7227.3557952772744</v>
      </c>
      <c r="J110" s="22">
        <v>2670.4408258575422</v>
      </c>
      <c r="K110" s="22">
        <v>2618.6526988670353</v>
      </c>
      <c r="L110" s="22">
        <v>2551.7037720504304</v>
      </c>
      <c r="M110" s="22">
        <v>2485.1826045227963</v>
      </c>
      <c r="N110" s="22">
        <v>2418.0916224873481</v>
      </c>
      <c r="O110" s="22">
        <v>2350.4577137814022</v>
      </c>
      <c r="P110" s="22">
        <v>2282.3165541716862</v>
      </c>
      <c r="Q110" s="22">
        <v>2213.7019741267304</v>
      </c>
      <c r="R110" s="22">
        <v>2144.6455346452863</v>
      </c>
      <c r="S110" s="22">
        <v>2075.1766930327417</v>
      </c>
      <c r="T110" s="22">
        <v>2001.8710699592677</v>
      </c>
      <c r="U110" s="22">
        <v>1925.8006790459447</v>
      </c>
      <c r="V110" s="22">
        <v>1850.5801139467237</v>
      </c>
      <c r="W110" s="22">
        <v>1775.337062863447</v>
      </c>
      <c r="X110" s="22">
        <v>1708.1258006713992</v>
      </c>
      <c r="Y110" s="22">
        <v>1658.0272116465139</v>
      </c>
      <c r="Z110" s="22">
        <v>1618.0648598520138</v>
      </c>
      <c r="AA110" s="22">
        <v>1579.1615731359341</v>
      </c>
      <c r="AB110" s="22">
        <v>1540.2624952911708</v>
      </c>
      <c r="AC110" s="22">
        <v>1501.3633060816883</v>
      </c>
      <c r="AD110" s="22">
        <v>1462.4641198188631</v>
      </c>
      <c r="AE110" s="22">
        <v>1423.5649334780708</v>
      </c>
      <c r="AF110" s="22">
        <v>1384.6657471393414</v>
      </c>
      <c r="AG110" s="22">
        <v>1345.766560800557</v>
      </c>
      <c r="AH110" s="22">
        <v>1358.6454665364779</v>
      </c>
      <c r="AI110" s="22">
        <v>1359.2809494172197</v>
      </c>
      <c r="AJ110" s="22">
        <v>1308.4622953285659</v>
      </c>
      <c r="AK110" s="22">
        <v>1269.8784923981477</v>
      </c>
      <c r="AL110" s="22">
        <v>1192.8431089417807</v>
      </c>
      <c r="AM110" s="22">
        <v>1151.9265534789965</v>
      </c>
      <c r="AN110" s="22">
        <v>1115.565374786333</v>
      </c>
      <c r="AO110" s="22">
        <v>1080.2501099079304</v>
      </c>
      <c r="AP110" s="22">
        <v>1044.9104427403986</v>
      </c>
      <c r="AQ110" s="22">
        <v>1009.571421245751</v>
      </c>
      <c r="AR110" s="22">
        <v>974.23238266690817</v>
      </c>
      <c r="AS110" s="22">
        <v>938.89334454010452</v>
      </c>
      <c r="AT110" s="22">
        <v>903.55430640134057</v>
      </c>
      <c r="AU110" s="22">
        <v>868.21526826289289</v>
      </c>
      <c r="AV110" s="22">
        <v>832.8762301244368</v>
      </c>
      <c r="AW110" s="22">
        <v>797.53719198598094</v>
      </c>
      <c r="AX110" s="22">
        <v>762.19815384752508</v>
      </c>
      <c r="AY110" s="22">
        <v>726.85911570906921</v>
      </c>
      <c r="AZ110" s="22">
        <v>691.52007757061347</v>
      </c>
      <c r="BA110" s="22">
        <v>656.18103943215772</v>
      </c>
      <c r="BB110" s="22">
        <v>620.84200129370186</v>
      </c>
      <c r="BC110" s="22">
        <v>585.50296315524599</v>
      </c>
      <c r="BD110" s="22">
        <v>550.16392501679013</v>
      </c>
      <c r="BE110" s="22">
        <v>514.82488687833404</v>
      </c>
      <c r="BF110" s="22">
        <v>479.48584873987812</v>
      </c>
      <c r="BG110" s="22">
        <v>47.736141933843335</v>
      </c>
      <c r="BH110" s="22">
        <v>0.14456945322104967</v>
      </c>
      <c r="BI110" s="22">
        <v>2.9357997798210952E-2</v>
      </c>
      <c r="BJ110" s="22">
        <v>-7.7679857356695715E-4</v>
      </c>
      <c r="BK110" s="22">
        <v>2.0553706714807031E-5</v>
      </c>
      <c r="BL110" s="22">
        <v>-5.4385276516824728E-7</v>
      </c>
      <c r="BM110" s="22">
        <v>1.4378554937597642E-8</v>
      </c>
      <c r="BN110" s="22">
        <v>-3.9197845243215636E-10</v>
      </c>
      <c r="BO110" s="22">
        <v>-1.1572126195658327E-12</v>
      </c>
      <c r="BP110" s="22">
        <v>-1.1498155458620749E-11</v>
      </c>
      <c r="BQ110" s="22">
        <v>-1.1224539063432299E-11</v>
      </c>
      <c r="BR110" s="22">
        <v>-1.1231778822212631E-11</v>
      </c>
      <c r="BS110" s="22">
        <v>-1.1231587261662461E-11</v>
      </c>
      <c r="BT110" s="22">
        <v>-1.1231592330262877E-11</v>
      </c>
      <c r="BU110" s="22">
        <v>-1.1231592196150139E-11</v>
      </c>
      <c r="BV110" s="22">
        <v>-1.1231592199698699E-11</v>
      </c>
      <c r="BW110" s="22">
        <v>-1.1231592199604803E-11</v>
      </c>
      <c r="BX110" s="22">
        <v>-1.1231592199607291E-11</v>
      </c>
      <c r="BY110" s="22">
        <v>-1.1231592199607224E-11</v>
      </c>
      <c r="BZ110" s="22">
        <v>-1.1231592199607226E-11</v>
      </c>
      <c r="CA110" s="22">
        <v>-1.1231592199607228E-11</v>
      </c>
      <c r="CB110" s="22">
        <v>-1.1231592199607228E-11</v>
      </c>
    </row>
    <row r="111" spans="1:80" x14ac:dyDescent="0.3">
      <c r="A111" s="18" t="s">
        <v>23</v>
      </c>
      <c r="B111" s="20">
        <f t="shared" si="28"/>
        <v>1168628.078758043</v>
      </c>
      <c r="C111" s="22">
        <v>354761.10054522508</v>
      </c>
      <c r="D111" s="22">
        <v>405580.2268941098</v>
      </c>
      <c r="E111" s="22">
        <v>77032.08594951572</v>
      </c>
      <c r="F111" s="22">
        <v>79307.551439750023</v>
      </c>
      <c r="G111" s="22">
        <v>81625.353175025084</v>
      </c>
      <c r="H111" s="22">
        <v>83969.65525190816</v>
      </c>
      <c r="I111" s="22">
        <v>86352.105502509075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</row>
    <row r="112" spans="1:80" x14ac:dyDescent="0.3">
      <c r="A112" s="18" t="s">
        <v>24</v>
      </c>
      <c r="B112" s="20">
        <f t="shared" si="28"/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</row>
    <row r="113" spans="1:80" x14ac:dyDescent="0.3">
      <c r="A113" s="18" t="s">
        <v>25</v>
      </c>
      <c r="B113" s="20">
        <f t="shared" si="28"/>
        <v>957998.045518431</v>
      </c>
      <c r="C113" s="22">
        <v>0</v>
      </c>
      <c r="D113" s="22">
        <v>39412.778461416427</v>
      </c>
      <c r="E113" s="22">
        <v>78825.556922832853</v>
      </c>
      <c r="F113" s="22">
        <v>78825.556922832853</v>
      </c>
      <c r="G113" s="22">
        <v>78825.556922832853</v>
      </c>
      <c r="H113" s="22">
        <v>78825.556922832853</v>
      </c>
      <c r="I113" s="22">
        <v>45276.894294373393</v>
      </c>
      <c r="J113" s="22">
        <v>11728.231665913938</v>
      </c>
      <c r="K113" s="22">
        <v>11728.231665913938</v>
      </c>
      <c r="L113" s="22">
        <v>11728.231665913938</v>
      </c>
      <c r="M113" s="22">
        <v>11728.231665913938</v>
      </c>
      <c r="N113" s="22">
        <v>11728.231665913938</v>
      </c>
      <c r="O113" s="22">
        <v>11728.231665913938</v>
      </c>
      <c r="P113" s="22">
        <v>11728.231665913938</v>
      </c>
      <c r="Q113" s="22">
        <v>11728.231665913938</v>
      </c>
      <c r="R113" s="22">
        <v>11728.231665913938</v>
      </c>
      <c r="S113" s="22">
        <v>11728.231665913938</v>
      </c>
      <c r="T113" s="22">
        <v>11728.231665913938</v>
      </c>
      <c r="U113" s="22">
        <v>11728.231665913938</v>
      </c>
      <c r="V113" s="22">
        <v>11728.231665913938</v>
      </c>
      <c r="W113" s="22">
        <v>11728.231665913938</v>
      </c>
      <c r="X113" s="22">
        <v>11728.231665913938</v>
      </c>
      <c r="Y113" s="22">
        <v>11728.231665913938</v>
      </c>
      <c r="Z113" s="22">
        <v>11728.231665913938</v>
      </c>
      <c r="AA113" s="22">
        <v>11728.231665913938</v>
      </c>
      <c r="AB113" s="22">
        <v>11728.231665913938</v>
      </c>
      <c r="AC113" s="22">
        <v>11728.231665913938</v>
      </c>
      <c r="AD113" s="22">
        <v>11728.231665913938</v>
      </c>
      <c r="AE113" s="22">
        <v>11728.231665913938</v>
      </c>
      <c r="AF113" s="22">
        <v>11728.231665913938</v>
      </c>
      <c r="AG113" s="22">
        <v>11728.231665913938</v>
      </c>
      <c r="AH113" s="22">
        <v>11728.231665913938</v>
      </c>
      <c r="AI113" s="22">
        <v>11728.231665913938</v>
      </c>
      <c r="AJ113" s="22">
        <v>11728.231665913938</v>
      </c>
      <c r="AK113" s="22">
        <v>11728.231665913938</v>
      </c>
      <c r="AL113" s="22">
        <v>11191.533513737035</v>
      </c>
      <c r="AM113" s="22">
        <v>10654.835361560132</v>
      </c>
      <c r="AN113" s="22">
        <v>10654.835361560132</v>
      </c>
      <c r="AO113" s="22">
        <v>10654.835361560132</v>
      </c>
      <c r="AP113" s="22">
        <v>10654.835361560132</v>
      </c>
      <c r="AQ113" s="22">
        <v>10654.835361560132</v>
      </c>
      <c r="AR113" s="22">
        <v>10654.835361560132</v>
      </c>
      <c r="AS113" s="22">
        <v>10654.835361560132</v>
      </c>
      <c r="AT113" s="22">
        <v>10654.835361560132</v>
      </c>
      <c r="AU113" s="22">
        <v>10654.835361560132</v>
      </c>
      <c r="AV113" s="22">
        <v>10654.835361560132</v>
      </c>
      <c r="AW113" s="22">
        <v>10654.835361560132</v>
      </c>
      <c r="AX113" s="22">
        <v>10654.835361560132</v>
      </c>
      <c r="AY113" s="22">
        <v>10654.835361560132</v>
      </c>
      <c r="AZ113" s="22">
        <v>10654.835361560132</v>
      </c>
      <c r="BA113" s="22">
        <v>10654.835361560132</v>
      </c>
      <c r="BB113" s="22">
        <v>10654.835361560132</v>
      </c>
      <c r="BC113" s="22">
        <v>10654.835361560132</v>
      </c>
      <c r="BD113" s="22">
        <v>10654.835361560132</v>
      </c>
      <c r="BE113" s="22">
        <v>10654.835361560132</v>
      </c>
      <c r="BF113" s="22">
        <v>10654.835361560132</v>
      </c>
      <c r="BG113" s="22">
        <v>5327.4176807800668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</row>
    <row r="114" spans="1:80" x14ac:dyDescent="0.3">
      <c r="A114" s="18" t="s">
        <v>26</v>
      </c>
      <c r="B114" s="20">
        <f t="shared" si="28"/>
        <v>837531.33163756679</v>
      </c>
      <c r="C114" s="22">
        <v>0</v>
      </c>
      <c r="D114" s="22">
        <v>24893.150349363699</v>
      </c>
      <c r="E114" s="22">
        <v>46723.128397552806</v>
      </c>
      <c r="F114" s="22">
        <v>42676.671182000806</v>
      </c>
      <c r="G114" s="22">
        <v>38684.221989088153</v>
      </c>
      <c r="H114" s="22">
        <v>34741.730217116892</v>
      </c>
      <c r="I114" s="22">
        <v>31195.909924156949</v>
      </c>
      <c r="J114" s="22">
        <v>29815.777880846461</v>
      </c>
      <c r="K114" s="22">
        <v>28833.212500414982</v>
      </c>
      <c r="L114" s="22">
        <v>27872.770678332254</v>
      </c>
      <c r="M114" s="22">
        <v>26915.453175558327</v>
      </c>
      <c r="N114" s="22">
        <v>25958.135672784396</v>
      </c>
      <c r="O114" s="22">
        <v>25000.818170010461</v>
      </c>
      <c r="P114" s="22">
        <v>24043.500667236531</v>
      </c>
      <c r="Q114" s="22">
        <v>23086.1831644626</v>
      </c>
      <c r="R114" s="22">
        <v>22128.865661688666</v>
      </c>
      <c r="S114" s="22">
        <v>21171.548158914742</v>
      </c>
      <c r="T114" s="22">
        <v>20214.230656140808</v>
      </c>
      <c r="U114" s="22">
        <v>19256.91315336687</v>
      </c>
      <c r="V114" s="22">
        <v>18299.59565059295</v>
      </c>
      <c r="W114" s="22">
        <v>17342.278147819023</v>
      </c>
      <c r="X114" s="22">
        <v>16500.560459470456</v>
      </c>
      <c r="Y114" s="22">
        <v>15890.042399972628</v>
      </c>
      <c r="Z114" s="22">
        <v>15395.124154900168</v>
      </c>
      <c r="AA114" s="22">
        <v>14900.205909827706</v>
      </c>
      <c r="AB114" s="22">
        <v>14405.287664755242</v>
      </c>
      <c r="AC114" s="22">
        <v>13910.36941968278</v>
      </c>
      <c r="AD114" s="22">
        <v>13415.451174610318</v>
      </c>
      <c r="AE114" s="22">
        <v>12920.532929537856</v>
      </c>
      <c r="AF114" s="22">
        <v>12425.614684465392</v>
      </c>
      <c r="AG114" s="22">
        <v>11930.696439392934</v>
      </c>
      <c r="AH114" s="22">
        <v>11435.778194320474</v>
      </c>
      <c r="AI114" s="22">
        <v>10940.85994924801</v>
      </c>
      <c r="AJ114" s="22">
        <v>10445.941704175548</v>
      </c>
      <c r="AK114" s="22">
        <v>9951.023459103084</v>
      </c>
      <c r="AL114" s="22">
        <v>9461.3899527100748</v>
      </c>
      <c r="AM114" s="22">
        <v>9005.6599422527343</v>
      </c>
      <c r="AN114" s="22">
        <v>8556.0378194219593</v>
      </c>
      <c r="AO114" s="22">
        <v>8106.4156965911843</v>
      </c>
      <c r="AP114" s="22">
        <v>7656.7935737604084</v>
      </c>
      <c r="AQ114" s="22">
        <v>7207.1714509296335</v>
      </c>
      <c r="AR114" s="22">
        <v>6757.5493280988567</v>
      </c>
      <c r="AS114" s="22">
        <v>6307.9272052680817</v>
      </c>
      <c r="AT114" s="22">
        <v>5858.3050824373058</v>
      </c>
      <c r="AU114" s="22">
        <v>5408.6829596065309</v>
      </c>
      <c r="AV114" s="22">
        <v>4959.060836775755</v>
      </c>
      <c r="AW114" s="22">
        <v>4509.43871394498</v>
      </c>
      <c r="AX114" s="22">
        <v>4059.8165911142032</v>
      </c>
      <c r="AY114" s="22">
        <v>3610.1944682834278</v>
      </c>
      <c r="AZ114" s="22">
        <v>3160.5723454526524</v>
      </c>
      <c r="BA114" s="22">
        <v>2710.9502226218769</v>
      </c>
      <c r="BB114" s="22">
        <v>2261.3280997911006</v>
      </c>
      <c r="BC114" s="22">
        <v>1811.7059769603254</v>
      </c>
      <c r="BD114" s="22">
        <v>1362.0838541295486</v>
      </c>
      <c r="BE114" s="22">
        <v>912.46173129877036</v>
      </c>
      <c r="BF114" s="22">
        <v>462.83960846799278</v>
      </c>
      <c r="BG114" s="22">
        <v>63.362236740606747</v>
      </c>
      <c r="BH114" s="22">
        <v>-1.4290067284150606E-10</v>
      </c>
      <c r="BI114" s="22">
        <v>-1.4290067284150606E-10</v>
      </c>
      <c r="BJ114" s="22">
        <v>-1.4290067284150606E-10</v>
      </c>
      <c r="BK114" s="22">
        <v>-1.4290067284150606E-10</v>
      </c>
      <c r="BL114" s="22">
        <v>-1.4290067284150606E-10</v>
      </c>
      <c r="BM114" s="22">
        <v>-1.4290067284150606E-10</v>
      </c>
      <c r="BN114" s="22">
        <v>-1.4290067284150606E-10</v>
      </c>
      <c r="BO114" s="22">
        <v>-1.4290067284150606E-10</v>
      </c>
      <c r="BP114" s="22">
        <v>-1.4290067284150606E-10</v>
      </c>
      <c r="BQ114" s="22">
        <v>-1.4290067284150606E-10</v>
      </c>
      <c r="BR114" s="22">
        <v>-1.4290067284150606E-10</v>
      </c>
      <c r="BS114" s="22">
        <v>-1.4290067284150606E-10</v>
      </c>
      <c r="BT114" s="22">
        <v>-1.4290067284150606E-10</v>
      </c>
      <c r="BU114" s="22">
        <v>-1.4290067284150606E-10</v>
      </c>
      <c r="BV114" s="22">
        <v>-1.4290067284150606E-10</v>
      </c>
      <c r="BW114" s="22">
        <v>-1.4290067284150606E-10</v>
      </c>
      <c r="BX114" s="22">
        <v>-1.4290067284150606E-10</v>
      </c>
      <c r="BY114" s="22">
        <v>-1.4290067284150606E-10</v>
      </c>
      <c r="BZ114" s="22">
        <v>-1.4290067284150606E-10</v>
      </c>
      <c r="CA114" s="22">
        <v>-1.4290067284150606E-10</v>
      </c>
      <c r="CB114" s="22">
        <v>-1.4290067284150606E-10</v>
      </c>
    </row>
    <row r="115" spans="1:80" x14ac:dyDescent="0.3">
      <c r="A115" s="18" t="s">
        <v>27</v>
      </c>
      <c r="B115" s="20">
        <f t="shared" si="28"/>
        <v>27009.753822889481</v>
      </c>
      <c r="C115" s="22">
        <v>0</v>
      </c>
      <c r="D115" s="22">
        <v>802.78532565208536</v>
      </c>
      <c r="E115" s="22">
        <v>1506.7856546759817</v>
      </c>
      <c r="F115" s="22">
        <v>1376.2904611012893</v>
      </c>
      <c r="G115" s="22">
        <v>1247.5369855266836</v>
      </c>
      <c r="H115" s="22">
        <v>1120.3945991021576</v>
      </c>
      <c r="I115" s="22">
        <v>1006.0445687268189</v>
      </c>
      <c r="J115" s="22">
        <v>961.53635115361749</v>
      </c>
      <c r="K115" s="22">
        <v>929.84935863423516</v>
      </c>
      <c r="L115" s="22">
        <v>898.8758341871669</v>
      </c>
      <c r="M115" s="22">
        <v>868.00306668160852</v>
      </c>
      <c r="N115" s="22">
        <v>837.13029917605036</v>
      </c>
      <c r="O115" s="22">
        <v>806.25753167049197</v>
      </c>
      <c r="P115" s="22">
        <v>775.38476416493393</v>
      </c>
      <c r="Q115" s="22">
        <v>744.51199665937565</v>
      </c>
      <c r="R115" s="22">
        <v>713.63922915381738</v>
      </c>
      <c r="S115" s="22">
        <v>682.766461648259</v>
      </c>
      <c r="T115" s="22">
        <v>651.89369414270072</v>
      </c>
      <c r="U115" s="22">
        <v>621.02092663714268</v>
      </c>
      <c r="V115" s="22">
        <v>590.14815913158441</v>
      </c>
      <c r="W115" s="22">
        <v>559.27539162602636</v>
      </c>
      <c r="X115" s="22">
        <v>532.13063095633913</v>
      </c>
      <c r="Y115" s="22">
        <v>512.4418839583933</v>
      </c>
      <c r="Z115" s="22">
        <v>496.48114379631863</v>
      </c>
      <c r="AA115" s="22">
        <v>480.52040363424373</v>
      </c>
      <c r="AB115" s="22">
        <v>464.55966347216906</v>
      </c>
      <c r="AC115" s="22">
        <v>448.59892331009422</v>
      </c>
      <c r="AD115" s="22">
        <v>432.63818314801944</v>
      </c>
      <c r="AE115" s="22">
        <v>416.67744298594465</v>
      </c>
      <c r="AF115" s="22">
        <v>400.71670282386992</v>
      </c>
      <c r="AG115" s="22">
        <v>384.75596266179514</v>
      </c>
      <c r="AH115" s="22">
        <v>368.7952224997203</v>
      </c>
      <c r="AI115" s="22">
        <v>352.83448233764557</v>
      </c>
      <c r="AJ115" s="22">
        <v>336.87374217557078</v>
      </c>
      <c r="AK115" s="22">
        <v>320.913002013496</v>
      </c>
      <c r="AL115" s="22">
        <v>305.1226906883594</v>
      </c>
      <c r="AM115" s="22">
        <v>290.42574153890092</v>
      </c>
      <c r="AN115" s="22">
        <v>275.92576715914902</v>
      </c>
      <c r="AO115" s="22">
        <v>261.42579277939711</v>
      </c>
      <c r="AP115" s="22">
        <v>246.92581839964518</v>
      </c>
      <c r="AQ115" s="22">
        <v>232.42584401989325</v>
      </c>
      <c r="AR115" s="22">
        <v>217.92586964014131</v>
      </c>
      <c r="AS115" s="22">
        <v>203.42589526038941</v>
      </c>
      <c r="AT115" s="22">
        <v>188.92592088063748</v>
      </c>
      <c r="AU115" s="22">
        <v>174.42594650088557</v>
      </c>
      <c r="AV115" s="22">
        <v>159.92597212113367</v>
      </c>
      <c r="AW115" s="22">
        <v>145.42599774138171</v>
      </c>
      <c r="AX115" s="22">
        <v>130.9260233616298</v>
      </c>
      <c r="AY115" s="22">
        <v>116.4260489818779</v>
      </c>
      <c r="AZ115" s="22">
        <v>101.92607460212595</v>
      </c>
      <c r="BA115" s="22">
        <v>87.426100222374046</v>
      </c>
      <c r="BB115" s="22">
        <v>72.926125842622127</v>
      </c>
      <c r="BC115" s="22">
        <v>58.426151462870209</v>
      </c>
      <c r="BD115" s="22">
        <v>43.926177083118276</v>
      </c>
      <c r="BE115" s="22">
        <v>29.426202703366272</v>
      </c>
      <c r="BF115" s="22">
        <v>14.926228323614284</v>
      </c>
      <c r="BG115" s="22">
        <v>2.043384350392305</v>
      </c>
      <c r="BH115" s="22">
        <v>-4.6084389309086758E-12</v>
      </c>
      <c r="BI115" s="22">
        <v>-4.6084389309086758E-12</v>
      </c>
      <c r="BJ115" s="22">
        <v>-4.6084389309086758E-12</v>
      </c>
      <c r="BK115" s="22">
        <v>-4.6084389309086758E-12</v>
      </c>
      <c r="BL115" s="22">
        <v>-4.6084389309086758E-12</v>
      </c>
      <c r="BM115" s="22">
        <v>-4.6084389309086758E-12</v>
      </c>
      <c r="BN115" s="22">
        <v>-4.6084389309086758E-12</v>
      </c>
      <c r="BO115" s="22">
        <v>-4.6084389309086758E-12</v>
      </c>
      <c r="BP115" s="22">
        <v>-4.6084389309086758E-12</v>
      </c>
      <c r="BQ115" s="22">
        <v>-4.6084389309086758E-12</v>
      </c>
      <c r="BR115" s="22">
        <v>-4.6084389309086758E-12</v>
      </c>
      <c r="BS115" s="22">
        <v>-4.6084389309086758E-12</v>
      </c>
      <c r="BT115" s="22">
        <v>-4.6084389309086758E-12</v>
      </c>
      <c r="BU115" s="22">
        <v>-4.6084389309086758E-12</v>
      </c>
      <c r="BV115" s="22">
        <v>-4.6084389309086758E-12</v>
      </c>
      <c r="BW115" s="22">
        <v>-4.6084389309086758E-12</v>
      </c>
      <c r="BX115" s="22">
        <v>-4.6084389309086758E-12</v>
      </c>
      <c r="BY115" s="22">
        <v>-4.6084389309086758E-12</v>
      </c>
      <c r="BZ115" s="22">
        <v>-4.6084389309086758E-12</v>
      </c>
      <c r="CA115" s="22">
        <v>-4.6084389309086758E-12</v>
      </c>
      <c r="CB115" s="22">
        <v>-4.6084389309086758E-12</v>
      </c>
    </row>
    <row r="116" spans="1:80" x14ac:dyDescent="0.3">
      <c r="A116" s="18" t="s">
        <v>28</v>
      </c>
      <c r="B116" s="20">
        <f t="shared" si="28"/>
        <v>327965.99500903726</v>
      </c>
      <c r="C116" s="22">
        <v>0</v>
      </c>
      <c r="D116" s="22">
        <v>9747.8225767099721</v>
      </c>
      <c r="E116" s="22">
        <v>18296.148115291719</v>
      </c>
      <c r="F116" s="22">
        <v>16711.609941220995</v>
      </c>
      <c r="G116" s="22">
        <v>15148.220581784763</v>
      </c>
      <c r="H116" s="22">
        <v>13604.39387588544</v>
      </c>
      <c r="I116" s="22">
        <v>12215.898381358578</v>
      </c>
      <c r="J116" s="22">
        <v>11675.457251898772</v>
      </c>
      <c r="K116" s="22">
        <v>11290.697875763468</v>
      </c>
      <c r="L116" s="22">
        <v>10914.601787260399</v>
      </c>
      <c r="M116" s="22">
        <v>10539.729140140513</v>
      </c>
      <c r="N116" s="22">
        <v>10164.856493020623</v>
      </c>
      <c r="O116" s="22">
        <v>9789.9838459007369</v>
      </c>
      <c r="P116" s="22">
        <v>9415.111198780849</v>
      </c>
      <c r="Q116" s="22">
        <v>9040.2385516609575</v>
      </c>
      <c r="R116" s="22">
        <v>8665.3659045410695</v>
      </c>
      <c r="S116" s="22">
        <v>8290.4932574211834</v>
      </c>
      <c r="T116" s="22">
        <v>7915.6206103012937</v>
      </c>
      <c r="U116" s="22">
        <v>7540.7479631814058</v>
      </c>
      <c r="V116" s="22">
        <v>7165.8753160615197</v>
      </c>
      <c r="W116" s="22">
        <v>6791.0026689416336</v>
      </c>
      <c r="X116" s="22">
        <v>6461.3973529993737</v>
      </c>
      <c r="Y116" s="22">
        <v>6222.3266994123614</v>
      </c>
      <c r="Z116" s="22">
        <v>6028.5233770029736</v>
      </c>
      <c r="AA116" s="22">
        <v>5834.7200545935912</v>
      </c>
      <c r="AB116" s="22">
        <v>5640.916732184206</v>
      </c>
      <c r="AC116" s="22">
        <v>5447.11340977482</v>
      </c>
      <c r="AD116" s="22">
        <v>5253.3100873654366</v>
      </c>
      <c r="AE116" s="22">
        <v>5059.5067649560524</v>
      </c>
      <c r="AF116" s="22">
        <v>4865.7034425466654</v>
      </c>
      <c r="AG116" s="22">
        <v>4671.9001201372812</v>
      </c>
      <c r="AH116" s="22">
        <v>4478.096797727897</v>
      </c>
      <c r="AI116" s="22">
        <v>4284.2934753185118</v>
      </c>
      <c r="AJ116" s="22">
        <v>4090.4901529091276</v>
      </c>
      <c r="AK116" s="22">
        <v>3896.6868304997438</v>
      </c>
      <c r="AL116" s="22">
        <v>3704.9529406165179</v>
      </c>
      <c r="AM116" s="22">
        <v>3526.4952033484878</v>
      </c>
      <c r="AN116" s="22">
        <v>3350.4292326534564</v>
      </c>
      <c r="AO116" s="22">
        <v>3174.3632619584237</v>
      </c>
      <c r="AP116" s="22">
        <v>2998.2972912633913</v>
      </c>
      <c r="AQ116" s="22">
        <v>2822.2313205683595</v>
      </c>
      <c r="AR116" s="22">
        <v>2646.1653498733272</v>
      </c>
      <c r="AS116" s="22">
        <v>2470.0993791782948</v>
      </c>
      <c r="AT116" s="22">
        <v>2294.033408483263</v>
      </c>
      <c r="AU116" s="22">
        <v>2117.9674377882311</v>
      </c>
      <c r="AV116" s="22">
        <v>1941.9014670931986</v>
      </c>
      <c r="AW116" s="22">
        <v>1765.8354963981662</v>
      </c>
      <c r="AX116" s="22">
        <v>1589.7695257031344</v>
      </c>
      <c r="AY116" s="22">
        <v>1413.7035550081023</v>
      </c>
      <c r="AZ116" s="22">
        <v>1237.63758431307</v>
      </c>
      <c r="BA116" s="22">
        <v>1061.5716136180379</v>
      </c>
      <c r="BB116" s="22">
        <v>885.50564292300601</v>
      </c>
      <c r="BC116" s="22">
        <v>709.43967222797369</v>
      </c>
      <c r="BD116" s="22">
        <v>533.37370153294125</v>
      </c>
      <c r="BE116" s="22">
        <v>357.30773083790803</v>
      </c>
      <c r="BF116" s="22">
        <v>181.24176014287511</v>
      </c>
      <c r="BG116" s="22">
        <v>24.811798954434721</v>
      </c>
      <c r="BH116" s="22">
        <v>-5.5957979821830166E-11</v>
      </c>
      <c r="BI116" s="22">
        <v>-5.5957979821830166E-11</v>
      </c>
      <c r="BJ116" s="22">
        <v>-5.5957979821830166E-11</v>
      </c>
      <c r="BK116" s="22">
        <v>-5.5957979821830166E-11</v>
      </c>
      <c r="BL116" s="22">
        <v>-5.5957979821830166E-11</v>
      </c>
      <c r="BM116" s="22">
        <v>-5.5957979821830166E-11</v>
      </c>
      <c r="BN116" s="22">
        <v>-5.5957979821830166E-11</v>
      </c>
      <c r="BO116" s="22">
        <v>-5.5957979821830166E-11</v>
      </c>
      <c r="BP116" s="22">
        <v>-5.5957979821830166E-11</v>
      </c>
      <c r="BQ116" s="22">
        <v>-5.5957979821830166E-11</v>
      </c>
      <c r="BR116" s="22">
        <v>-5.5957979821830166E-11</v>
      </c>
      <c r="BS116" s="22">
        <v>-5.5957979821830166E-11</v>
      </c>
      <c r="BT116" s="22">
        <v>-5.5957979821830166E-11</v>
      </c>
      <c r="BU116" s="22">
        <v>-5.5957979821830166E-11</v>
      </c>
      <c r="BV116" s="22">
        <v>-5.5957979821830166E-11</v>
      </c>
      <c r="BW116" s="22">
        <v>-5.5957979821830166E-11</v>
      </c>
      <c r="BX116" s="22">
        <v>-5.5957979821830166E-11</v>
      </c>
      <c r="BY116" s="22">
        <v>-5.5957979821830166E-11</v>
      </c>
      <c r="BZ116" s="22">
        <v>-5.5957979821830166E-11</v>
      </c>
      <c r="CA116" s="22">
        <v>-5.5957979821830166E-11</v>
      </c>
      <c r="CB116" s="22">
        <v>-5.5957979821830166E-11</v>
      </c>
    </row>
    <row r="117" spans="1:80" x14ac:dyDescent="0.3">
      <c r="A117" s="18" t="s">
        <v>29</v>
      </c>
      <c r="B117" s="20">
        <f t="shared" si="28"/>
        <v>229814.718919868</v>
      </c>
      <c r="C117" s="22">
        <v>0</v>
      </c>
      <c r="D117" s="22">
        <v>8200.3887518766605</v>
      </c>
      <c r="E117" s="22">
        <v>14390.018466087771</v>
      </c>
      <c r="F117" s="22">
        <v>12208.675448732562</v>
      </c>
      <c r="G117" s="22">
        <v>11136.31988115662</v>
      </c>
      <c r="H117" s="22">
        <v>10049.051313853419</v>
      </c>
      <c r="I117" s="22">
        <v>5253.7537820849084</v>
      </c>
      <c r="J117" s="22">
        <v>7753.9677388397313</v>
      </c>
      <c r="K117" s="22">
        <v>8049.3626034973104</v>
      </c>
      <c r="L117" s="22">
        <v>7766.6425371021287</v>
      </c>
      <c r="M117" s="22">
        <v>7499.9131322527237</v>
      </c>
      <c r="N117" s="22">
        <v>7232.9860486825337</v>
      </c>
      <c r="O117" s="22">
        <v>6966.3542387288289</v>
      </c>
      <c r="P117" s="22">
        <v>6699.98532290002</v>
      </c>
      <c r="Q117" s="22">
        <v>6433.8621108137277</v>
      </c>
      <c r="R117" s="22">
        <v>6167.9682133328915</v>
      </c>
      <c r="S117" s="22">
        <v>5902.2883430523107</v>
      </c>
      <c r="T117" s="22">
        <v>5617.3710818213913</v>
      </c>
      <c r="U117" s="22">
        <v>5334.4503697062401</v>
      </c>
      <c r="V117" s="22">
        <v>5072.3023473551593</v>
      </c>
      <c r="W117" s="22">
        <v>4809.6046895810741</v>
      </c>
      <c r="X117" s="22">
        <v>4582.6382830852845</v>
      </c>
      <c r="Y117" s="22">
        <v>4423.0025041651725</v>
      </c>
      <c r="Z117" s="22">
        <v>4290.987183264956</v>
      </c>
      <c r="AA117" s="22">
        <v>4155.0836812692787</v>
      </c>
      <c r="AB117" s="22">
        <v>4019.2830586833161</v>
      </c>
      <c r="AC117" s="22">
        <v>3883.4797139574416</v>
      </c>
      <c r="AD117" s="22">
        <v>3747.6764412580878</v>
      </c>
      <c r="AE117" s="22">
        <v>3611.8731666529447</v>
      </c>
      <c r="AF117" s="22">
        <v>3476.069892098229</v>
      </c>
      <c r="AG117" s="22">
        <v>3340.2666175421773</v>
      </c>
      <c r="AH117" s="22">
        <v>3496.0205879513992</v>
      </c>
      <c r="AI117" s="22">
        <v>3352.5028483219285</v>
      </c>
      <c r="AJ117" s="22">
        <v>2925.3464498520229</v>
      </c>
      <c r="AK117" s="22">
        <v>2797.2522394241951</v>
      </c>
      <c r="AL117" s="22">
        <v>2351.2637400028862</v>
      </c>
      <c r="AM117" s="22">
        <v>2552.9561201416591</v>
      </c>
      <c r="AN117" s="22">
        <v>2407.6200085552132</v>
      </c>
      <c r="AO117" s="22">
        <v>2284.8268810949744</v>
      </c>
      <c r="AP117" s="22">
        <v>2161.4372770707109</v>
      </c>
      <c r="AQ117" s="22">
        <v>2038.0634555306772</v>
      </c>
      <c r="AR117" s="22">
        <v>1914.6892163936684</v>
      </c>
      <c r="AS117" s="22">
        <v>1791.3149883060755</v>
      </c>
      <c r="AT117" s="22">
        <v>1667.9407599261206</v>
      </c>
      <c r="AU117" s="22">
        <v>1544.5665315539013</v>
      </c>
      <c r="AV117" s="22">
        <v>1421.1923031814772</v>
      </c>
      <c r="AW117" s="22">
        <v>1297.8180748090585</v>
      </c>
      <c r="AX117" s="22">
        <v>1174.4438464366399</v>
      </c>
      <c r="AY117" s="22">
        <v>1051.0696180642212</v>
      </c>
      <c r="AZ117" s="22">
        <v>927.69538969180257</v>
      </c>
      <c r="BA117" s="22">
        <v>804.32116131938369</v>
      </c>
      <c r="BB117" s="22">
        <v>680.94693294696503</v>
      </c>
      <c r="BC117" s="22">
        <v>557.57270457454649</v>
      </c>
      <c r="BD117" s="22">
        <v>434.19847620212732</v>
      </c>
      <c r="BE117" s="22">
        <v>310.82424782970782</v>
      </c>
      <c r="BF117" s="22">
        <v>187.45001945728868</v>
      </c>
      <c r="BG117" s="22">
        <v>-4367.8199371248356</v>
      </c>
      <c r="BH117" s="22">
        <v>-27.121098151624896</v>
      </c>
      <c r="BI117" s="22">
        <v>0.71761126861249458</v>
      </c>
      <c r="BJ117" s="22">
        <v>-1.8987650539853049E-2</v>
      </c>
      <c r="BK117" s="22">
        <v>5.0240409974811517E-4</v>
      </c>
      <c r="BL117" s="22">
        <v>-1.3293412124113923E-5</v>
      </c>
      <c r="BM117" s="22">
        <v>3.5169706972310352E-7</v>
      </c>
      <c r="BN117" s="22">
        <v>-9.3459848299044617E-9</v>
      </c>
      <c r="BO117" s="22">
        <v>2.0704148811442754E-10</v>
      </c>
      <c r="BP117" s="22">
        <v>-4.5727013264852086E-11</v>
      </c>
      <c r="BQ117" s="22">
        <v>-3.9038879770546284E-11</v>
      </c>
      <c r="BR117" s="22">
        <v>-3.9215844579822642E-11</v>
      </c>
      <c r="BS117" s="22">
        <v>-3.9211162175718583E-11</v>
      </c>
      <c r="BT117" s="22">
        <v>-3.9211286069888747E-11</v>
      </c>
      <c r="BU117" s="22">
        <v>-3.9211282791708345E-11</v>
      </c>
      <c r="BV117" s="22">
        <v>-3.9211282878447428E-11</v>
      </c>
      <c r="BW117" s="22">
        <v>-3.9211282876152351E-11</v>
      </c>
      <c r="BX117" s="22">
        <v>-3.9211282876213071E-11</v>
      </c>
      <c r="BY117" s="22">
        <v>-3.9211282876211481E-11</v>
      </c>
      <c r="BZ117" s="22">
        <v>-3.9211282876211507E-11</v>
      </c>
      <c r="CA117" s="22">
        <v>-3.9211282876211507E-11</v>
      </c>
      <c r="CB117" s="22">
        <v>-3.9211282876211507E-11</v>
      </c>
    </row>
    <row r="118" spans="1:80" x14ac:dyDescent="0.3">
      <c r="A118" s="18" t="s">
        <v>30</v>
      </c>
      <c r="B118" s="20">
        <f t="shared" si="28"/>
        <v>107754.03804763971</v>
      </c>
      <c r="C118" s="22">
        <v>0</v>
      </c>
      <c r="D118" s="22">
        <v>4101.231224251198</v>
      </c>
      <c r="E118" s="22">
        <v>7901.3669717193106</v>
      </c>
      <c r="F118" s="22">
        <v>7672.4504439778511</v>
      </c>
      <c r="G118" s="22">
        <v>7530.6370686046293</v>
      </c>
      <c r="H118" s="22">
        <v>7368.2570508199151</v>
      </c>
      <c r="I118" s="22">
        <v>2676.0299190421497</v>
      </c>
      <c r="J118" s="22">
        <v>755.38105242333563</v>
      </c>
      <c r="K118" s="22">
        <v>960.23190675294109</v>
      </c>
      <c r="L118" s="22">
        <v>1092.9321435542729</v>
      </c>
      <c r="M118" s="22">
        <v>1210.4120323920934</v>
      </c>
      <c r="N118" s="22">
        <v>1311.9279247453651</v>
      </c>
      <c r="O118" s="22">
        <v>1398.5906118379889</v>
      </c>
      <c r="P118" s="22">
        <v>1471.3890763303029</v>
      </c>
      <c r="Q118" s="22">
        <v>1531.2476323012916</v>
      </c>
      <c r="R118" s="22">
        <v>1579.0289394571982</v>
      </c>
      <c r="S118" s="22">
        <v>1615.53814774183</v>
      </c>
      <c r="T118" s="22">
        <v>1568.4060245324999</v>
      </c>
      <c r="U118" s="22">
        <v>1445.143397455178</v>
      </c>
      <c r="V118" s="22">
        <v>1323.8951470508975</v>
      </c>
      <c r="W118" s="22">
        <v>1202.593597204544</v>
      </c>
      <c r="X118" s="22">
        <v>1096.3284909875185</v>
      </c>
      <c r="Y118" s="22">
        <v>1019.7355943763234</v>
      </c>
      <c r="Z118" s="22">
        <v>957.39261866075583</v>
      </c>
      <c r="AA118" s="22">
        <v>894.67259686265174</v>
      </c>
      <c r="AB118" s="22">
        <v>831.96255152332321</v>
      </c>
      <c r="AC118" s="22">
        <v>769.2522422116723</v>
      </c>
      <c r="AD118" s="22">
        <v>706.54193988460452</v>
      </c>
      <c r="AE118" s="22">
        <v>643.8316373727256</v>
      </c>
      <c r="AF118" s="22">
        <v>581.1213348657393</v>
      </c>
      <c r="AG118" s="22">
        <v>518.41103235861999</v>
      </c>
      <c r="AH118" s="22">
        <v>1552.5113180540629</v>
      </c>
      <c r="AI118" s="22">
        <v>2557.590520854128</v>
      </c>
      <c r="AJ118" s="22">
        <v>2466.6270194067024</v>
      </c>
      <c r="AK118" s="22">
        <v>2404.6642830129417</v>
      </c>
      <c r="AL118" s="22">
        <v>2158.7360800757469</v>
      </c>
      <c r="AM118" s="22">
        <v>2182.2539945476296</v>
      </c>
      <c r="AN118" s="22">
        <v>2123.1533959762692</v>
      </c>
      <c r="AO118" s="22">
        <v>2066.2388436935844</v>
      </c>
      <c r="AP118" s="22">
        <v>2009.2664496730097</v>
      </c>
      <c r="AQ118" s="22">
        <v>1952.2955861171197</v>
      </c>
      <c r="AR118" s="22">
        <v>1895.3246820658665</v>
      </c>
      <c r="AS118" s="22">
        <v>1838.3537790861012</v>
      </c>
      <c r="AT118" s="22">
        <v>1781.3828760779854</v>
      </c>
      <c r="AU118" s="22">
        <v>1724.4119730706195</v>
      </c>
      <c r="AV118" s="22">
        <v>1667.4410700632336</v>
      </c>
      <c r="AW118" s="22">
        <v>1610.4701670558482</v>
      </c>
      <c r="AX118" s="22">
        <v>1553.4992640484627</v>
      </c>
      <c r="AY118" s="22">
        <v>1496.5283610410779</v>
      </c>
      <c r="AZ118" s="22">
        <v>1439.5574580336925</v>
      </c>
      <c r="BA118" s="22">
        <v>1382.586555026307</v>
      </c>
      <c r="BB118" s="22">
        <v>1325.6156520189215</v>
      </c>
      <c r="BC118" s="22">
        <v>1268.6447490115365</v>
      </c>
      <c r="BD118" s="22">
        <v>1211.6738460041508</v>
      </c>
      <c r="BE118" s="22">
        <v>1154.7029429967654</v>
      </c>
      <c r="BF118" s="22">
        <v>1097.7320399893797</v>
      </c>
      <c r="BG118" s="22">
        <v>99.396991491407249</v>
      </c>
      <c r="BH118" s="22">
        <v>-2.6299967931293136</v>
      </c>
      <c r="BI118" s="22">
        <v>6.9588455608056987E-2</v>
      </c>
      <c r="BJ118" s="22">
        <v>-1.8412772276906707E-3</v>
      </c>
      <c r="BK118" s="22">
        <v>4.8719295061351382E-5</v>
      </c>
      <c r="BL118" s="22">
        <v>-1.2891078012035447E-6</v>
      </c>
      <c r="BM118" s="22">
        <v>3.4090589247522736E-8</v>
      </c>
      <c r="BN118" s="22">
        <v>-9.206064770121063E-10</v>
      </c>
      <c r="BO118" s="22">
        <v>5.7729948098222358E-12</v>
      </c>
      <c r="BP118" s="22">
        <v>-1.8738562366492311E-11</v>
      </c>
      <c r="BQ118" s="22">
        <v>-1.8089998302323122E-11</v>
      </c>
      <c r="BR118" s="22">
        <v>-1.810715899686023E-11</v>
      </c>
      <c r="BS118" s="22">
        <v>-1.8106704933101129E-11</v>
      </c>
      <c r="BT118" s="22">
        <v>-1.810671694741074E-11</v>
      </c>
      <c r="BU118" s="22">
        <v>-1.8106716629517863E-11</v>
      </c>
      <c r="BV118" s="22">
        <v>-1.8106716637929156E-11</v>
      </c>
      <c r="BW118" s="22">
        <v>-1.8106716637706596E-11</v>
      </c>
      <c r="BX118" s="22">
        <v>-1.8106716637712483E-11</v>
      </c>
      <c r="BY118" s="22">
        <v>-1.8106716637712331E-11</v>
      </c>
      <c r="BZ118" s="22">
        <v>-1.8106716637712338E-11</v>
      </c>
      <c r="CA118" s="22">
        <v>-1.8106716637712334E-11</v>
      </c>
      <c r="CB118" s="22">
        <v>-1.8106716637712334E-11</v>
      </c>
    </row>
    <row r="119" spans="1:80" x14ac:dyDescent="0.3">
      <c r="A119" s="18" t="s">
        <v>31</v>
      </c>
      <c r="B119" s="21">
        <f t="shared" si="28"/>
        <v>236617.25912261542</v>
      </c>
      <c r="C119" s="23">
        <v>0</v>
      </c>
      <c r="D119" s="23">
        <v>0</v>
      </c>
      <c r="E119" s="23">
        <v>6888.6376491559149</v>
      </c>
      <c r="F119" s="23">
        <v>13201.647236740999</v>
      </c>
      <c r="G119" s="23">
        <v>12058.318385475965</v>
      </c>
      <c r="H119" s="23">
        <v>10930.249532573449</v>
      </c>
      <c r="I119" s="23">
        <v>9816.2961781562699</v>
      </c>
      <c r="J119" s="23">
        <v>8914.3363438756314</v>
      </c>
      <c r="K119" s="23">
        <v>8424.4654664985246</v>
      </c>
      <c r="L119" s="23">
        <v>8146.8410439829704</v>
      </c>
      <c r="M119" s="23">
        <v>7875.4676458092908</v>
      </c>
      <c r="N119" s="23">
        <v>7604.9770258823701</v>
      </c>
      <c r="O119" s="23">
        <v>7334.4864059554493</v>
      </c>
      <c r="P119" s="23">
        <v>7063.995786028524</v>
      </c>
      <c r="Q119" s="23">
        <v>6793.5051661016023</v>
      </c>
      <c r="R119" s="23">
        <v>6523.0145461746806</v>
      </c>
      <c r="S119" s="23">
        <v>6252.5239262477571</v>
      </c>
      <c r="T119" s="23">
        <v>5982.0333063208336</v>
      </c>
      <c r="U119" s="23">
        <v>5711.5426863939119</v>
      </c>
      <c r="V119" s="23">
        <v>5441.0520664669903</v>
      </c>
      <c r="W119" s="23">
        <v>5170.5614465400677</v>
      </c>
      <c r="X119" s="23">
        <v>4900.0708266131469</v>
      </c>
      <c r="Y119" s="23">
        <v>4662.2430018161067</v>
      </c>
      <c r="Z119" s="23">
        <v>4489.7407672788286</v>
      </c>
      <c r="AA119" s="23">
        <v>4349.9013278714319</v>
      </c>
      <c r="AB119" s="23">
        <v>4210.0618884640371</v>
      </c>
      <c r="AC119" s="23">
        <v>4070.22244905664</v>
      </c>
      <c r="AD119" s="23">
        <v>3930.3830096492429</v>
      </c>
      <c r="AE119" s="23">
        <v>3790.5435702418486</v>
      </c>
      <c r="AF119" s="23">
        <v>3650.7041308344524</v>
      </c>
      <c r="AG119" s="23">
        <v>3510.8646914270553</v>
      </c>
      <c r="AH119" s="23">
        <v>3371.0252520196605</v>
      </c>
      <c r="AI119" s="23">
        <v>3231.1858126122638</v>
      </c>
      <c r="AJ119" s="23">
        <v>3091.3463732048667</v>
      </c>
      <c r="AK119" s="23">
        <v>2951.5069337974719</v>
      </c>
      <c r="AL119" s="23">
        <v>2811.6674943900753</v>
      </c>
      <c r="AM119" s="23">
        <v>2674.9113758279673</v>
      </c>
      <c r="AN119" s="23">
        <v>2544.5544801725428</v>
      </c>
      <c r="AO119" s="23">
        <v>2417.5134865785126</v>
      </c>
      <c r="AP119" s="23">
        <v>2290.4724929844833</v>
      </c>
      <c r="AQ119" s="23">
        <v>2163.4314993904536</v>
      </c>
      <c r="AR119" s="23">
        <v>2036.3905057964232</v>
      </c>
      <c r="AS119" s="23">
        <v>1909.3495122023937</v>
      </c>
      <c r="AT119" s="23">
        <v>1782.3085186083642</v>
      </c>
      <c r="AU119" s="23">
        <v>1655.2675250143341</v>
      </c>
      <c r="AV119" s="23">
        <v>1528.2265314203046</v>
      </c>
      <c r="AW119" s="23">
        <v>1401.1855378262753</v>
      </c>
      <c r="AX119" s="23">
        <v>1274.1445442322458</v>
      </c>
      <c r="AY119" s="23">
        <v>1147.1035506382157</v>
      </c>
      <c r="AZ119" s="23">
        <v>1020.0625570441862</v>
      </c>
      <c r="BA119" s="23">
        <v>893.02156345015635</v>
      </c>
      <c r="BB119" s="23">
        <v>765.98056985612709</v>
      </c>
      <c r="BC119" s="23">
        <v>638.93957626209715</v>
      </c>
      <c r="BD119" s="23">
        <v>511.89858266806766</v>
      </c>
      <c r="BE119" s="23">
        <v>384.85758907403772</v>
      </c>
      <c r="BF119" s="23">
        <v>257.81659548000744</v>
      </c>
      <c r="BG119" s="23">
        <v>130.77560188597721</v>
      </c>
      <c r="BH119" s="23">
        <v>33.62755254446089</v>
      </c>
      <c r="BI119" s="23">
        <v>-4.0376668631745722E-11</v>
      </c>
      <c r="BJ119" s="23">
        <v>-4.0376668631745722E-11</v>
      </c>
      <c r="BK119" s="23">
        <v>-4.0376668631745722E-11</v>
      </c>
      <c r="BL119" s="23">
        <v>-4.0376668631745722E-11</v>
      </c>
      <c r="BM119" s="23">
        <v>-4.0376668631745722E-11</v>
      </c>
      <c r="BN119" s="23">
        <v>-4.0376668631745722E-11</v>
      </c>
      <c r="BO119" s="23">
        <v>-4.0376668631745722E-11</v>
      </c>
      <c r="BP119" s="23">
        <v>-4.0376668631745722E-11</v>
      </c>
      <c r="BQ119" s="23">
        <v>-4.0376668631745722E-11</v>
      </c>
      <c r="BR119" s="23">
        <v>-4.0376668631745722E-11</v>
      </c>
      <c r="BS119" s="23">
        <v>-4.0376668631745722E-11</v>
      </c>
      <c r="BT119" s="23">
        <v>-4.0376668631745722E-11</v>
      </c>
      <c r="BU119" s="23">
        <v>-4.0376668631745722E-11</v>
      </c>
      <c r="BV119" s="23">
        <v>-4.0376668631745722E-11</v>
      </c>
      <c r="BW119" s="23">
        <v>-4.0376668631745722E-11</v>
      </c>
      <c r="BX119" s="23">
        <v>-4.0376668631745722E-11</v>
      </c>
      <c r="BY119" s="23">
        <v>-4.0376668631745722E-11</v>
      </c>
      <c r="BZ119" s="23">
        <v>-4.0376668631745722E-11</v>
      </c>
      <c r="CA119" s="23">
        <v>-4.0376668631745722E-11</v>
      </c>
      <c r="CB119" s="23">
        <v>-4.0376668631745722E-11</v>
      </c>
    </row>
    <row r="120" spans="1:80" x14ac:dyDescent="0.3">
      <c r="A120" s="18" t="s">
        <v>34</v>
      </c>
      <c r="B120" s="19">
        <f>SUM(B110:B119)</f>
        <v>4038517.5150321652</v>
      </c>
      <c r="C120" s="19">
        <f t="shared" ref="C120:BN120" si="29">SUM(C110:C119)</f>
        <v>367991.63822387625</v>
      </c>
      <c r="D120" s="19">
        <f t="shared" si="29"/>
        <v>511114.67607908574</v>
      </c>
      <c r="E120" s="19">
        <f t="shared" si="29"/>
        <v>260945.60054308281</v>
      </c>
      <c r="F120" s="19">
        <f t="shared" si="29"/>
        <v>261377.86692355378</v>
      </c>
      <c r="G120" s="19">
        <f t="shared" si="29"/>
        <v>255440.0959911923</v>
      </c>
      <c r="H120" s="19">
        <f t="shared" si="29"/>
        <v>249582.6239350969</v>
      </c>
      <c r="I120" s="19">
        <f t="shared" si="29"/>
        <v>201020.2883456854</v>
      </c>
      <c r="J120" s="19">
        <f t="shared" si="29"/>
        <v>74275.129110809023</v>
      </c>
      <c r="K120" s="19">
        <f t="shared" si="29"/>
        <v>72834.70407634243</v>
      </c>
      <c r="L120" s="19">
        <f t="shared" si="29"/>
        <v>70972.599462383558</v>
      </c>
      <c r="M120" s="19">
        <f t="shared" si="29"/>
        <v>69122.392463271288</v>
      </c>
      <c r="N120" s="19">
        <f t="shared" si="29"/>
        <v>67256.33675269263</v>
      </c>
      <c r="O120" s="19">
        <f t="shared" si="29"/>
        <v>65375.180183799283</v>
      </c>
      <c r="P120" s="19">
        <f t="shared" si="29"/>
        <v>63479.915035526785</v>
      </c>
      <c r="Q120" s="19">
        <f t="shared" si="29"/>
        <v>61571.482262040226</v>
      </c>
      <c r="R120" s="19">
        <f t="shared" si="29"/>
        <v>59650.759694907538</v>
      </c>
      <c r="S120" s="19">
        <f t="shared" si="29"/>
        <v>57718.566653972754</v>
      </c>
      <c r="T120" s="19">
        <f t="shared" si="29"/>
        <v>55679.658109132739</v>
      </c>
      <c r="U120" s="19">
        <f t="shared" si="29"/>
        <v>53563.850841700631</v>
      </c>
      <c r="V120" s="19">
        <f t="shared" si="29"/>
        <v>51471.680466519763</v>
      </c>
      <c r="W120" s="19">
        <f t="shared" si="29"/>
        <v>49378.884670489744</v>
      </c>
      <c r="X120" s="19">
        <f t="shared" si="29"/>
        <v>47509.483510697457</v>
      </c>
      <c r="Y120" s="19">
        <f t="shared" si="29"/>
        <v>46116.050961261441</v>
      </c>
      <c r="Z120" s="19">
        <f t="shared" si="29"/>
        <v>45004.545770669953</v>
      </c>
      <c r="AA120" s="19">
        <f t="shared" si="29"/>
        <v>43922.497213108771</v>
      </c>
      <c r="AB120" s="19">
        <f t="shared" si="29"/>
        <v>42840.565720287399</v>
      </c>
      <c r="AC120" s="19">
        <f t="shared" si="29"/>
        <v>41758.631129989073</v>
      </c>
      <c r="AD120" s="19">
        <f t="shared" si="29"/>
        <v>40676.696621648516</v>
      </c>
      <c r="AE120" s="19">
        <f t="shared" si="29"/>
        <v>39594.762111139375</v>
      </c>
      <c r="AF120" s="19">
        <f t="shared" si="29"/>
        <v>38512.827600687626</v>
      </c>
      <c r="AG120" s="19">
        <f t="shared" si="29"/>
        <v>37430.893090234364</v>
      </c>
      <c r="AH120" s="19">
        <f t="shared" si="29"/>
        <v>37789.104505023628</v>
      </c>
      <c r="AI120" s="19">
        <f t="shared" si="29"/>
        <v>37806.77970402364</v>
      </c>
      <c r="AJ120" s="19">
        <f t="shared" si="29"/>
        <v>36393.319402966343</v>
      </c>
      <c r="AK120" s="19">
        <f t="shared" si="29"/>
        <v>35320.156906163014</v>
      </c>
      <c r="AL120" s="19">
        <f t="shared" si="29"/>
        <v>33177.509521162472</v>
      </c>
      <c r="AM120" s="19">
        <f t="shared" si="29"/>
        <v>32039.464292696506</v>
      </c>
      <c r="AN120" s="19">
        <f t="shared" si="29"/>
        <v>31028.121440285046</v>
      </c>
      <c r="AO120" s="19">
        <f t="shared" si="29"/>
        <v>30045.869434164139</v>
      </c>
      <c r="AP120" s="19">
        <f t="shared" si="29"/>
        <v>29062.93870745218</v>
      </c>
      <c r="AQ120" s="19">
        <f t="shared" si="29"/>
        <v>28080.025939362022</v>
      </c>
      <c r="AR120" s="19">
        <f t="shared" si="29"/>
        <v>27097.112696095326</v>
      </c>
      <c r="AS120" s="19">
        <f t="shared" si="29"/>
        <v>26114.199465401569</v>
      </c>
      <c r="AT120" s="19">
        <f t="shared" si="29"/>
        <v>25131.286234375144</v>
      </c>
      <c r="AU120" s="19">
        <f t="shared" si="29"/>
        <v>24148.373003357527</v>
      </c>
      <c r="AV120" s="19">
        <f t="shared" si="29"/>
        <v>23165.459772339669</v>
      </c>
      <c r="AW120" s="19">
        <f t="shared" si="29"/>
        <v>22182.546541321826</v>
      </c>
      <c r="AX120" s="19">
        <f t="shared" si="29"/>
        <v>21199.633310303972</v>
      </c>
      <c r="AY120" s="19">
        <f t="shared" si="29"/>
        <v>20216.720079286122</v>
      </c>
      <c r="AZ120" s="19">
        <f t="shared" si="29"/>
        <v>19233.806848268272</v>
      </c>
      <c r="BA120" s="19">
        <f t="shared" si="29"/>
        <v>18250.893617250425</v>
      </c>
      <c r="BB120" s="19">
        <f t="shared" si="29"/>
        <v>17267.980386232575</v>
      </c>
      <c r="BC120" s="19">
        <f t="shared" si="29"/>
        <v>16285.067155214729</v>
      </c>
      <c r="BD120" s="19">
        <f t="shared" si="29"/>
        <v>15302.153924196875</v>
      </c>
      <c r="BE120" s="19">
        <f t="shared" si="29"/>
        <v>14319.240693179021</v>
      </c>
      <c r="BF120" s="19">
        <f t="shared" si="29"/>
        <v>13336.327462161169</v>
      </c>
      <c r="BG120" s="19">
        <f t="shared" si="29"/>
        <v>1327.7238990118926</v>
      </c>
      <c r="BH120" s="19">
        <f t="shared" si="29"/>
        <v>4.0210270527242642</v>
      </c>
      <c r="BI120" s="19">
        <f t="shared" si="29"/>
        <v>0.81655772177491881</v>
      </c>
      <c r="BJ120" s="19">
        <f t="shared" si="29"/>
        <v>-2.1605726584954438E-2</v>
      </c>
      <c r="BK120" s="19">
        <f t="shared" si="29"/>
        <v>5.7167685768051333E-4</v>
      </c>
      <c r="BL120" s="19">
        <f t="shared" si="29"/>
        <v>-1.5126616534245942E-5</v>
      </c>
      <c r="BM120" s="19">
        <f t="shared" si="29"/>
        <v>3.999223701479979E-7</v>
      </c>
      <c r="BN120" s="19">
        <f t="shared" si="29"/>
        <v>-1.0902413519574715E-8</v>
      </c>
      <c r="BO120" s="19">
        <f t="shared" ref="BO120:CB120" si="30">SUM(BO110:BO119)</f>
        <v>-3.21864899213067E-11</v>
      </c>
      <c r="BP120" s="19">
        <f t="shared" si="30"/>
        <v>-3.1980749131595579E-10</v>
      </c>
      <c r="BQ120" s="19">
        <f t="shared" si="30"/>
        <v>-3.1219717736229237E-10</v>
      </c>
      <c r="BR120" s="19">
        <f t="shared" si="30"/>
        <v>-3.1239854262488618E-10</v>
      </c>
      <c r="BS120" s="19">
        <f t="shared" si="30"/>
        <v>-3.1239321459647281E-10</v>
      </c>
      <c r="BT120" s="19">
        <f t="shared" si="30"/>
        <v>-3.1239335557355302E-10</v>
      </c>
      <c r="BU120" s="19">
        <f t="shared" si="30"/>
        <v>-3.1239335184336696E-10</v>
      </c>
      <c r="BV120" s="19">
        <f t="shared" si="30"/>
        <v>-3.1239335194206594E-10</v>
      </c>
      <c r="BW120" s="19">
        <f t="shared" si="30"/>
        <v>-3.1239335193945438E-10</v>
      </c>
      <c r="BX120" s="19">
        <f t="shared" si="30"/>
        <v>-3.123933519395235E-10</v>
      </c>
      <c r="BY120" s="19">
        <f t="shared" si="30"/>
        <v>-3.1239335193952169E-10</v>
      </c>
      <c r="BZ120" s="19">
        <f t="shared" si="30"/>
        <v>-3.1239335193952174E-10</v>
      </c>
      <c r="CA120" s="19">
        <f t="shared" si="30"/>
        <v>-3.1239335193952174E-10</v>
      </c>
      <c r="CB120" s="19">
        <f t="shared" si="30"/>
        <v>-3.1239335193952174E-10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F5D1B534F4F409E43F3440FCEE6A5" ma:contentTypeVersion="2" ma:contentTypeDescription="Create a new document." ma:contentTypeScope="" ma:versionID="ee77885ebc1da8ec38211f82471faf6f">
  <xsd:schema xmlns:xsd="http://www.w3.org/2001/XMLSchema" xmlns:xs="http://www.w3.org/2001/XMLSchema" xmlns:p="http://schemas.microsoft.com/office/2006/metadata/properties" xmlns:ns2="http://schemas.microsoft.com/sharepoint/v3/fields" xmlns:ns3="812856ba-b32e-42d6-8dd8-febfeffde699" targetNamespace="http://schemas.microsoft.com/office/2006/metadata/properties" ma:root="true" ma:fieldsID="410042db108c3f2fef7fe86dc080c360" ns2:_="" ns3:_="">
    <xsd:import namespace="http://schemas.microsoft.com/sharepoint/v3/fields"/>
    <xsd:import namespace="812856ba-b32e-42d6-8dd8-febfeffde699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9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856ba-b32e-42d6-8dd8-febfeffde69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lc_DocId xmlns="812856ba-b32e-42d6-8dd8-febfeffde699">73N6EUZE7Z5T-1855833353-2460</_dlc_DocId>
    <_dlc_DocIdUrl xmlns="812856ba-b32e-42d6-8dd8-febfeffde699">
      <Url>https://sps.sdge.com/so/ci/Project 2.0/_layouts/DocIdRedir.aspx?ID=73N6EUZE7Z5T-1855833353-2460</Url>
      <Description>73N6EUZE7Z5T-1855833353-2460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8981D4-6DC0-436A-8327-CF830973F6B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6A6BF9F-B8CF-4A78-B725-08CADE500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812856ba-b32e-42d6-8dd8-febfeffde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357CA-93EA-4948-AA1C-F81053E561BE}">
  <ds:schemaRefs>
    <ds:schemaRef ds:uri="http://schemas.openxmlformats.org/package/2006/metadata/core-properties"/>
    <ds:schemaRef ds:uri="812856ba-b32e-42d6-8dd8-febfeffde69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sharepoint/v3/field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61C2579-A839-4327-97DE-1A10645D59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ORA-DR-003-Q3A</vt:lpstr>
      <vt:lpstr>ORA-DR-003-Q3B</vt:lpstr>
      <vt:lpstr>PYD-Advice Letter</vt:lpstr>
      <vt:lpstr>PRP-Adice Letter</vt:lpstr>
      <vt:lpstr>Residential Decision</vt:lpstr>
      <vt:lpstr>MDHD-Ownership-100 percent FFU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Calabrese, Mike A.</dc:creator>
  <dc:description/>
  <cp:lastModifiedBy>Calabrese, Mike A.</cp:lastModifiedBy>
  <dcterms:created xsi:type="dcterms:W3CDTF">2018-07-20T20:17:29Z</dcterms:created>
  <dcterms:modified xsi:type="dcterms:W3CDTF">2018-07-25T15:57:02Z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0x0101003F4F5D1B534F4F409E43F3440FCEE6A5</vt:lpwstr>
  </property>
  <property fmtid="{D5CDD505-2E9C-101B-9397-08002B2CF9AE}" pid="3" name="_dlc_DocIdItemGuid">
    <vt:lpwstr>2279da79-a2fe-4cd0-bb4e-19d262e1c10e</vt:lpwstr>
  </property>
</Properties>
</file>