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xr:revisionPtr revIDLastSave="0" documentId="8_{A0A149CF-5C56-463A-B9AC-0B2BF056B99E}" xr6:coauthVersionLast="41" xr6:coauthVersionMax="41" xr10:uidLastSave="{00000000-0000-0000-0000-000000000000}"/>
  <bookViews>
    <workbookView xWindow="-120" yWindow="-120" windowWidth="29040" windowHeight="15840" xr2:uid="{8FC48EA9-C169-4766-A0F0-5E5BA768F7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23" i="1" s="1"/>
  <c r="E11" i="1"/>
  <c r="E7" i="1"/>
  <c r="E1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<sst xmlns="http://schemas.openxmlformats.org/spreadsheetml/2006/main" count="20" uniqueCount="20">
  <si>
    <t>Non-Marginal Revenue Requirement</t>
  </si>
  <si>
    <t xml:space="preserve">     </t>
  </si>
  <si>
    <t>Marginal Customer Distribution Revenue Requirement</t>
  </si>
  <si>
    <t>Marginal Demand-Related Distribution Revenue Requirement</t>
  </si>
  <si>
    <t>Total Marginal Distribution Revenue Requirement</t>
  </si>
  <si>
    <t>Marginal Generation Energy Costs</t>
  </si>
  <si>
    <t>Marginal Generation Capacity Costs</t>
  </si>
  <si>
    <t>Total Marginal Generation Costs</t>
  </si>
  <si>
    <t>Line</t>
  </si>
  <si>
    <t>No.</t>
  </si>
  <si>
    <t>Marginal Generation Costs</t>
  </si>
  <si>
    <t>Marginal Distribution Costs</t>
  </si>
  <si>
    <t>Authorized Distribution Revenue Requirement (8/1/2016 Authorized Distribution Revenues)</t>
  </si>
  <si>
    <t>Authorized Electric Energy Commodity Cost (EECC) Revenue Requirement (8/1/2016 Authorized EECC Revenues)</t>
  </si>
  <si>
    <t>2014 General Rate Case Phase 2 Proceeding (Application 15-04-012)</t>
  </si>
  <si>
    <t>Source: The Marginal Distribution and Generation Costs are from the SDG&amp;E 2016 GRC Phase 2 workpapers, specifically the Chapter 6 and</t>
  </si>
  <si>
    <t xml:space="preserve">               Chapter 7 workpapers, respectively.</t>
  </si>
  <si>
    <t>EPMC Allocation Factor (Cell D4/Cell D8)</t>
  </si>
  <si>
    <t>Marginal Distribution Revenue Requirement Allocation (Cell E2 minus Cell E3)</t>
  </si>
  <si>
    <t>EPMC Allocation Factor (Cell E14/Cell E18)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</si>
</sst>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43" fontId="0" fillId="0" borderId="0" xfId="1" applyFont="1"/>
    <xf numFmtId="40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E39E-4FDC-46D2-AC9C-4049652F2FAD}">
  <sheetPr>
    <pageSetUpPr fitToPage="1"/>
  </sheetPr>
  <dimension ref="A1:F27"/>
  <sheetViews>
    <sheetView tabSelected="1" zoomScaleNormal="100" workbookViewId="0">
      <selection activeCell="C1" sqref="C1:E1"/>
    </sheetView>
  </sheetViews>
  <sheetFormatPr defaultRowHeight="15" x14ac:dyDescent="0.25"/>
  <cols>
    <col min="1" max="1" width="4.7109375" bestFit="1" customWidth="1"/>
    <col min="2" max="2" width="0.85546875" customWidth="1"/>
    <col min="3" max="3" width="105.28515625" customWidth="1"/>
    <col min="4" max="4" width="0.85546875" customWidth="1"/>
    <col min="5" max="5" width="16.42578125" bestFit="1" customWidth="1"/>
    <col min="6" max="6" width="0.85546875" customWidth="1"/>
  </cols>
  <sheetData>
    <row r="1" spans="1:6" x14ac:dyDescent="0.25">
      <c r="C1" s="13" t="s">
        <v>14</v>
      </c>
      <c r="D1" s="13"/>
      <c r="E1" s="13"/>
    </row>
    <row r="2" spans="1:6" x14ac:dyDescent="0.25">
      <c r="A2" s="7" t="s">
        <v>8</v>
      </c>
      <c r="B2" s="7"/>
      <c r="C2" s="13"/>
      <c r="D2" s="13"/>
      <c r="E2" s="13"/>
    </row>
    <row r="3" spans="1:6" x14ac:dyDescent="0.25">
      <c r="A3" s="8" t="s">
        <v>9</v>
      </c>
      <c r="B3" s="8"/>
      <c r="C3" s="8"/>
      <c r="D3" s="8"/>
      <c r="E3" s="12"/>
      <c r="F3" s="7"/>
    </row>
    <row r="4" spans="1:6" x14ac:dyDescent="0.25">
      <c r="A4" s="9">
        <v>1</v>
      </c>
      <c r="B4" s="8"/>
      <c r="C4" s="5" t="s">
        <v>11</v>
      </c>
      <c r="D4" s="8"/>
      <c r="E4" s="11"/>
      <c r="F4" s="7"/>
    </row>
    <row r="5" spans="1:6" x14ac:dyDescent="0.25">
      <c r="A5" s="6">
        <f>A4+1</f>
        <v>2</v>
      </c>
      <c r="B5" s="6"/>
      <c r="C5" t="s">
        <v>12</v>
      </c>
      <c r="E5" s="1">
        <v>1300140897.3803458</v>
      </c>
    </row>
    <row r="6" spans="1:6" x14ac:dyDescent="0.25">
      <c r="A6" s="6">
        <f>A5+1</f>
        <v>3</v>
      </c>
      <c r="B6" s="6"/>
      <c r="C6" t="s">
        <v>0</v>
      </c>
      <c r="E6" s="2">
        <v>13166259.647605889</v>
      </c>
    </row>
    <row r="7" spans="1:6" x14ac:dyDescent="0.25">
      <c r="A7" s="6">
        <f t="shared" ref="A7:A24" si="0">A6+1</f>
        <v>4</v>
      </c>
      <c r="B7" s="6"/>
      <c r="C7" t="s">
        <v>18</v>
      </c>
      <c r="E7" s="1">
        <f>E5-E6</f>
        <v>1286974637.7327399</v>
      </c>
    </row>
    <row r="8" spans="1:6" x14ac:dyDescent="0.25">
      <c r="A8" s="6">
        <f t="shared" si="0"/>
        <v>5</v>
      </c>
      <c r="B8" s="6"/>
      <c r="C8" t="s">
        <v>1</v>
      </c>
      <c r="E8" s="1"/>
    </row>
    <row r="9" spans="1:6" x14ac:dyDescent="0.25">
      <c r="A9" s="6">
        <f t="shared" si="0"/>
        <v>6</v>
      </c>
      <c r="B9" s="6"/>
      <c r="C9" t="s">
        <v>2</v>
      </c>
      <c r="E9" s="1">
        <v>311814705.76724875</v>
      </c>
    </row>
    <row r="10" spans="1:6" x14ac:dyDescent="0.25">
      <c r="A10" s="6">
        <f t="shared" si="0"/>
        <v>7</v>
      </c>
      <c r="B10" s="6"/>
      <c r="C10" t="s">
        <v>3</v>
      </c>
      <c r="E10" s="2">
        <v>473426537.14088142</v>
      </c>
    </row>
    <row r="11" spans="1:6" x14ac:dyDescent="0.25">
      <c r="A11" s="6">
        <f t="shared" si="0"/>
        <v>8</v>
      </c>
      <c r="B11" s="6"/>
      <c r="C11" t="s">
        <v>4</v>
      </c>
      <c r="E11" s="1">
        <f>E9+E10</f>
        <v>785241242.90813017</v>
      </c>
    </row>
    <row r="12" spans="1:6" x14ac:dyDescent="0.25">
      <c r="A12" s="6">
        <f t="shared" si="0"/>
        <v>9</v>
      </c>
      <c r="B12" s="6"/>
    </row>
    <row r="13" spans="1:6" x14ac:dyDescent="0.25">
      <c r="A13" s="6">
        <f t="shared" si="0"/>
        <v>10</v>
      </c>
      <c r="B13" s="6"/>
      <c r="C13" t="s">
        <v>17</v>
      </c>
      <c r="E13" s="10">
        <f>E7/E11</f>
        <v>1.6389544606272168</v>
      </c>
    </row>
    <row r="14" spans="1:6" x14ac:dyDescent="0.25">
      <c r="A14" s="6">
        <f t="shared" si="0"/>
        <v>11</v>
      </c>
      <c r="B14" s="6"/>
    </row>
    <row r="15" spans="1:6" x14ac:dyDescent="0.25">
      <c r="A15" s="6">
        <f t="shared" si="0"/>
        <v>12</v>
      </c>
      <c r="B15" s="6"/>
    </row>
    <row r="16" spans="1:6" x14ac:dyDescent="0.25">
      <c r="A16" s="6">
        <f t="shared" si="0"/>
        <v>13</v>
      </c>
      <c r="B16" s="6"/>
      <c r="C16" s="5" t="s">
        <v>10</v>
      </c>
      <c r="D16" s="5"/>
    </row>
    <row r="17" spans="1:5" x14ac:dyDescent="0.25">
      <c r="A17" s="6">
        <f t="shared" si="0"/>
        <v>14</v>
      </c>
      <c r="B17" s="6"/>
      <c r="C17" t="s">
        <v>13</v>
      </c>
      <c r="E17" s="1">
        <v>1601810763.7121615</v>
      </c>
    </row>
    <row r="18" spans="1:5" x14ac:dyDescent="0.25">
      <c r="A18" s="6">
        <f t="shared" si="0"/>
        <v>15</v>
      </c>
      <c r="B18" s="6"/>
      <c r="E18" s="1"/>
    </row>
    <row r="19" spans="1:5" x14ac:dyDescent="0.25">
      <c r="A19" s="6">
        <f t="shared" si="0"/>
        <v>16</v>
      </c>
      <c r="B19" s="6"/>
      <c r="C19" t="s">
        <v>6</v>
      </c>
      <c r="E19" s="1">
        <v>364212197.24881905</v>
      </c>
    </row>
    <row r="20" spans="1:5" x14ac:dyDescent="0.25">
      <c r="A20" s="6">
        <f t="shared" si="0"/>
        <v>17</v>
      </c>
      <c r="B20" s="6"/>
      <c r="C20" t="s">
        <v>5</v>
      </c>
      <c r="E20" s="2">
        <v>756548614.52321053</v>
      </c>
    </row>
    <row r="21" spans="1:5" x14ac:dyDescent="0.25">
      <c r="A21" s="6">
        <f t="shared" si="0"/>
        <v>18</v>
      </c>
      <c r="B21" s="6"/>
      <c r="C21" t="s">
        <v>7</v>
      </c>
      <c r="E21" s="1">
        <f>E19+E20</f>
        <v>1120760811.7720296</v>
      </c>
    </row>
    <row r="22" spans="1:5" x14ac:dyDescent="0.25">
      <c r="A22" s="6">
        <f t="shared" si="0"/>
        <v>19</v>
      </c>
      <c r="B22" s="6"/>
    </row>
    <row r="23" spans="1:5" x14ac:dyDescent="0.25">
      <c r="A23" s="6">
        <f t="shared" si="0"/>
        <v>20</v>
      </c>
      <c r="B23" s="6"/>
      <c r="C23" t="s">
        <v>19</v>
      </c>
      <c r="E23" s="10">
        <f>E17/E21</f>
        <v>1.4292173199556701</v>
      </c>
    </row>
    <row r="24" spans="1:5" x14ac:dyDescent="0.25">
      <c r="A24" s="6">
        <f t="shared" si="0"/>
        <v>21</v>
      </c>
      <c r="B24" s="6"/>
    </row>
    <row r="25" spans="1:5" x14ac:dyDescent="0.25">
      <c r="C25" s="3"/>
      <c r="D25" s="3"/>
      <c r="E25" s="4"/>
    </row>
    <row r="26" spans="1:5" x14ac:dyDescent="0.25">
      <c r="C26" t="s">
        <v>15</v>
      </c>
    </row>
    <row r="27" spans="1:5" x14ac:dyDescent="0.25">
      <c r="C27" t="s">
        <v>16</v>
      </c>
    </row>
  </sheetData>
  <mergeCells count="2">
    <mergeCell ref="C2:E2"/>
    <mergeCell ref="C1:E1"/>
  </mergeCell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Props1.xml><?xml version="1.0" encoding="utf-8"?>
<ds:datastoreItem xmlns:ds="http://schemas.openxmlformats.org/officeDocument/2006/customXml" ds:itemID="{009A07F1-0EF6-4977-A174-3E078EEEB90A}"/>
</file>

<file path=customXml/itemProps2.xml><?xml version="1.0" encoding="utf-8"?>
<ds:datastoreItem xmlns:ds="http://schemas.openxmlformats.org/officeDocument/2006/customXml" ds:itemID="{8CB85BA6-C25C-4983-B4F4-656A9521F47F}"/>
</file>

<file path=customXml/itemProps3.xml><?xml version="1.0" encoding="utf-8"?>
<ds:datastoreItem xmlns:ds="http://schemas.openxmlformats.org/officeDocument/2006/customXml" ds:itemID="{35F982F8-EE76-491D-AFAE-DDAD73FAC9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Woldegiorgis, Shewit T</cp:lastModifiedBy>
  <dcterms:created xsi:type="dcterms:W3CDTF">2019-10-22T17:55:24Z</dcterms:created>
  <dcterms:modified xsi:type="dcterms:W3CDTF">2019-10-30T15:25:30Z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</Properties>
</file>