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on-Records\GRC Ph2 2019\Supplemental\"/>
    </mc:Choice>
  </mc:AlternateContent>
  <xr:revisionPtr revIDLastSave="0" documentId="13_ncr:1_{A523FE6D-B62D-47B3-9E3A-C3A00D54AC69}" xr6:coauthVersionLast="36" xr6:coauthVersionMax="36" xr10:uidLastSave="{00000000-0000-0000-0000-000000000000}"/>
  <bookViews>
    <workbookView xWindow="0" yWindow="0" windowWidth="25200" windowHeight="9750" tabRatio="979" xr2:uid="{A97AACA7-1E22-4FF4-868B-7866EE69E5A7}"/>
  </bookViews>
  <sheets>
    <sheet name="Summary" sheetId="20" r:id="rId1"/>
    <sheet name="FERC Form 1_2018" sheetId="14" r:id="rId2"/>
    <sheet name="FERC Form 1_2017" sheetId="12" r:id="rId3"/>
    <sheet name="FERC Form 1_2016" sheetId="10" r:id="rId4"/>
  </sheets>
  <externalReferences>
    <externalReference r:id="rId5"/>
    <externalReference r:id="rId6"/>
  </externalReferences>
  <definedNames>
    <definedName name="_xlnm._FilterDatabase" localSheetId="3" hidden="1">'FERC Form 1_2016'!$A$9:$S$138</definedName>
    <definedName name="_xlnm._FilterDatabase" localSheetId="2" hidden="1">'FERC Form 1_2017'!$A$9:$S$141</definedName>
    <definedName name="_xlnm._FilterDatabase" localSheetId="1" hidden="1">'FERC Form 1_2018'!$A$9:$S$121</definedName>
    <definedName name="ACAC" localSheetId="3">#REF!</definedName>
    <definedName name="ACAC" localSheetId="2">#REF!</definedName>
    <definedName name="ACAC" localSheetId="1">#REF!</definedName>
    <definedName name="ACAC">#REF!</definedName>
    <definedName name="AFRRCol">24</definedName>
    <definedName name="ATCF" localSheetId="3">#REF!</definedName>
    <definedName name="ATCF" localSheetId="2">#REF!</definedName>
    <definedName name="ATCF" localSheetId="1">#REF!</definedName>
    <definedName name="ATCF">#REF!</definedName>
    <definedName name="BASE_MW" localSheetId="3">#REF!</definedName>
    <definedName name="BASE_MW" localSheetId="2">#REF!</definedName>
    <definedName name="BASE_MW" localSheetId="1">#REF!</definedName>
    <definedName name="BASE_MW">#REF!</definedName>
    <definedName name="CapacityCol">3</definedName>
    <definedName name="CapCostCol">25</definedName>
    <definedName name="CCM" localSheetId="3">#REF!</definedName>
    <definedName name="CCM" localSheetId="2">#REF!</definedName>
    <definedName name="CCM" localSheetId="1">#REF!</definedName>
    <definedName name="CCM">#REF!</definedName>
    <definedName name="ConditionCol">26</definedName>
    <definedName name="ConstantsTable" localSheetId="3">[1]ConstantsTable!$A$6:$AZ$15</definedName>
    <definedName name="ConstantsTable" localSheetId="2">[1]ConstantsTable!$A$6:$AZ$15</definedName>
    <definedName name="ConstantsTable" localSheetId="1">[1]ConstantsTable!$A$6:$AZ$15</definedName>
    <definedName name="ConstantsTable">[2]ConstantsTable!$A$6:$AZ$15</definedName>
    <definedName name="D1_A_col">32</definedName>
    <definedName name="D1_B_col">33</definedName>
    <definedName name="D1_C_col">34</definedName>
    <definedName name="D1_D_col">35</definedName>
    <definedName name="D1_E_col">36</definedName>
    <definedName name="DNF" localSheetId="3">#REF!</definedName>
    <definedName name="DNF" localSheetId="2">#REF!</definedName>
    <definedName name="DNF" localSheetId="1">#REF!</definedName>
    <definedName name="DNF">#REF!</definedName>
    <definedName name="DNisFinal">49</definedName>
    <definedName name="EFE" localSheetId="3">#REF!</definedName>
    <definedName name="EFE" localSheetId="2">#REF!</definedName>
    <definedName name="EFE" localSheetId="1">#REF!</definedName>
    <definedName name="EFE">#REF!</definedName>
    <definedName name="Exp_FEqn">46</definedName>
    <definedName name="FuelMatrix" localSheetId="3">'[1]Daily Fuel Price'!$L$50:$M$54</definedName>
    <definedName name="FuelMatrix" localSheetId="2">'[1]Daily Fuel Price'!$L$50:$M$54</definedName>
    <definedName name="FuelMatrix" localSheetId="1">'[1]Daily Fuel Price'!$L$50:$M$54</definedName>
    <definedName name="FuelMatrix">'[2]Daily Fuel Price'!$L$50:$M$54</definedName>
    <definedName name="FuelType">45</definedName>
    <definedName name="GeoStmPriceCol">27</definedName>
    <definedName name="GMCMWh" localSheetId="3">#REF!</definedName>
    <definedName name="GMCMWh" localSheetId="2">#REF!</definedName>
    <definedName name="GMCMWh" localSheetId="1">#REF!</definedName>
    <definedName name="GMCMWh">#REF!</definedName>
    <definedName name="GMCSched" localSheetId="3">#REF!</definedName>
    <definedName name="GMCSched" localSheetId="2">#REF!</definedName>
    <definedName name="GMCSched" localSheetId="1">#REF!</definedName>
    <definedName name="GMCSched">#REF!</definedName>
    <definedName name="GSPC" localSheetId="3">#REF!</definedName>
    <definedName name="GSPC" localSheetId="2">#REF!</definedName>
    <definedName name="GSPC" localSheetId="1">#REF!</definedName>
    <definedName name="GSPC">#REF!</definedName>
    <definedName name="HACC" localSheetId="3">#REF!</definedName>
    <definedName name="HACC" localSheetId="2">#REF!</definedName>
    <definedName name="HACC" localSheetId="1">#REF!</definedName>
    <definedName name="HACC">#REF!</definedName>
    <definedName name="HCICC" localSheetId="3">#REF!</definedName>
    <definedName name="HCICC" localSheetId="2">#REF!</definedName>
    <definedName name="HCICC" localSheetId="1">#REF!</definedName>
    <definedName name="HCICC">#REF!</definedName>
    <definedName name="HPRC" localSheetId="3">#REF!</definedName>
    <definedName name="HPRC" localSheetId="2">#REF!</definedName>
    <definedName name="HPRC" localSheetId="1">#REF!</definedName>
    <definedName name="HPRC">#REF!</definedName>
    <definedName name="HrlyAvailChargeCol">20</definedName>
    <definedName name="HrlyCapItemChargeCol">21</definedName>
    <definedName name="HrlyPenaltyRateCol">22</definedName>
    <definedName name="HrlySurchargePenaltyCol">23</definedName>
    <definedName name="HRSA" localSheetId="3">#REF!</definedName>
    <definedName name="HRSA" localSheetId="2">#REF!</definedName>
    <definedName name="HRSA" localSheetId="1">#REF!</definedName>
    <definedName name="HRSA">#REF!</definedName>
    <definedName name="HRSB" localSheetId="3">#REF!</definedName>
    <definedName name="HRSB" localSheetId="2">#REF!</definedName>
    <definedName name="HRSB" localSheetId="1">#REF!</definedName>
    <definedName name="HRSB">#REF!</definedName>
    <definedName name="HRSC" localSheetId="3">#REF!</definedName>
    <definedName name="HRSC" localSheetId="2">#REF!</definedName>
    <definedName name="HRSC" localSheetId="1">#REF!</definedName>
    <definedName name="HRSC">#REF!</definedName>
    <definedName name="HRSD" localSheetId="3">#REF!</definedName>
    <definedName name="HRSD" localSheetId="2">#REF!</definedName>
    <definedName name="HRSD" localSheetId="1">#REF!</definedName>
    <definedName name="HRSD">#REF!</definedName>
    <definedName name="HRSE" localSheetId="3">#REF!</definedName>
    <definedName name="HRSE" localSheetId="2">#REF!</definedName>
    <definedName name="HRSE" localSheetId="1">#REF!</definedName>
    <definedName name="HRSE">#REF!</definedName>
    <definedName name="HRSF" localSheetId="3">#REF!</definedName>
    <definedName name="HRSF" localSheetId="2">#REF!</definedName>
    <definedName name="HRSF" localSheetId="1">#REF!</definedName>
    <definedName name="HRSF">#REF!</definedName>
    <definedName name="HRWA" localSheetId="3">#REF!</definedName>
    <definedName name="HRWA" localSheetId="2">#REF!</definedName>
    <definedName name="HRWA" localSheetId="1">#REF!</definedName>
    <definedName name="HRWA">#REF!</definedName>
    <definedName name="HRWB" localSheetId="3">#REF!</definedName>
    <definedName name="HRWB" localSheetId="2">#REF!</definedName>
    <definedName name="HRWB" localSheetId="1">#REF!</definedName>
    <definedName name="HRWB">#REF!</definedName>
    <definedName name="HRWC" localSheetId="3">#REF!</definedName>
    <definedName name="HRWC" localSheetId="2">#REF!</definedName>
    <definedName name="HRWC" localSheetId="1">#REF!</definedName>
    <definedName name="HRWC">#REF!</definedName>
    <definedName name="HRWD" localSheetId="3">#REF!</definedName>
    <definedName name="HRWD" localSheetId="2">#REF!</definedName>
    <definedName name="HRWD" localSheetId="1">#REF!</definedName>
    <definedName name="HRWD">#REF!</definedName>
    <definedName name="HRWE" localSheetId="3">#REF!</definedName>
    <definedName name="HRWE" localSheetId="2">#REF!</definedName>
    <definedName name="HRWE" localSheetId="1">#REF!</definedName>
    <definedName name="HRWE">#REF!</definedName>
    <definedName name="HRWF" localSheetId="3">#REF!</definedName>
    <definedName name="HRWF" localSheetId="2">#REF!</definedName>
    <definedName name="HRWF" localSheetId="1">#REF!</definedName>
    <definedName name="HRWF">#REF!</definedName>
    <definedName name="HSPC" localSheetId="3">#REF!</definedName>
    <definedName name="HSPC" localSheetId="2">#REF!</definedName>
    <definedName name="HSPC" localSheetId="1">#REF!</definedName>
    <definedName name="HSPC">#REF!</definedName>
    <definedName name="HydroNumofUnits">52</definedName>
    <definedName name="INV_NUM" localSheetId="3">[1]Level1!$I$4</definedName>
    <definedName name="INV_NUM" localSheetId="2">[1]Level1!$I$4</definedName>
    <definedName name="INV_NUM" localSheetId="1">[1]Level1!$I$4</definedName>
    <definedName name="INV_NUM">[2]Level1!$I$4</definedName>
    <definedName name="MaxGenCol">18</definedName>
    <definedName name="MaxMonthMWh">48</definedName>
    <definedName name="MaxServHrs">19</definedName>
    <definedName name="MaxStarts">50</definedName>
    <definedName name="MGC" localSheetId="3">#REF!</definedName>
    <definedName name="MGC" localSheetId="2">#REF!</definedName>
    <definedName name="MGC" localSheetId="1">#REF!</definedName>
    <definedName name="MGC">#REF!</definedName>
    <definedName name="MMM" localSheetId="3">#REF!</definedName>
    <definedName name="MMM" localSheetId="2">#REF!</definedName>
    <definedName name="MMM" localSheetId="1">#REF!</definedName>
    <definedName name="MMM">#REF!</definedName>
    <definedName name="MotoringPowerCol">41</definedName>
    <definedName name="MPC" localSheetId="3">#REF!</definedName>
    <definedName name="MPC" localSheetId="2">#REF!</definedName>
    <definedName name="MPC" localSheetId="1">#REF!</definedName>
    <definedName name="MPC">#REF!</definedName>
    <definedName name="MSH" localSheetId="3">#REF!</definedName>
    <definedName name="MSH" localSheetId="2">#REF!</definedName>
    <definedName name="MSH" localSheetId="1">#REF!</definedName>
    <definedName name="MSH">#REF!</definedName>
    <definedName name="NG" localSheetId="3">[1]ConstantsTable!#REF!</definedName>
    <definedName name="NG" localSheetId="2">[1]ConstantsTable!#REF!</definedName>
    <definedName name="NG" localSheetId="1">[1]ConstantsTable!#REF!</definedName>
    <definedName name="NG">[2]ConstantsTable!#REF!</definedName>
    <definedName name="Num_of_prepaid_startups_col">28</definedName>
    <definedName name="OtherGTC" localSheetId="3">'[1]Daily Fuel Price'!$C$26</definedName>
    <definedName name="OtherGTC" localSheetId="2">'[1]Daily Fuel Price'!$C$26</definedName>
    <definedName name="OtherGTC" localSheetId="1">'[1]Daily Fuel Price'!$C$26</definedName>
    <definedName name="OtherGTC">'[2]Daily Fuel Price'!$C$26</definedName>
    <definedName name="PGE_FTyp">45</definedName>
    <definedName name="Prepaid_startup_charge_col">30</definedName>
    <definedName name="Prepaid_startup_cost_col">29</definedName>
    <definedName name="_xlnm.Print_Area" localSheetId="3">'FERC Form 1_2016'!$A$1:$Q$143</definedName>
    <definedName name="_xlnm.Print_Area" localSheetId="2">'FERC Form 1_2017'!$A$1:$Q$146</definedName>
    <definedName name="_xlnm.Print_Area" localSheetId="1">'FERC Form 1_2018'!$A$1:$Q$127</definedName>
    <definedName name="_xlnm.Print_Titles" localSheetId="3">'FERC Form 1_2016'!$1:$8</definedName>
    <definedName name="_xlnm.Print_Titles" localSheetId="2">'FERC Form 1_2017'!$1:$8</definedName>
    <definedName name="_xlnm.Print_Titles" localSheetId="1">'FERC Form 1_2018'!$1:$8</definedName>
    <definedName name="RampRateCol">14</definedName>
    <definedName name="RelPymtRateCol">15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SCAC" localSheetId="3">#REF!</definedName>
    <definedName name="SCAC" localSheetId="2">#REF!</definedName>
    <definedName name="SCAC" localSheetId="1">#REF!</definedName>
    <definedName name="SCAC">#REF!</definedName>
    <definedName name="Shutdown_power_req_col">37</definedName>
    <definedName name="Startup_leadtime_gt_72hr_col">38</definedName>
    <definedName name="Startup_leadtime_lt_72_gt_8hr_col">39</definedName>
    <definedName name="Startup_leadtime_lt_8hr_col">40</definedName>
    <definedName name="SummerCapacityCol">2</definedName>
    <definedName name="TD" localSheetId="3">#REF!</definedName>
    <definedName name="TD" localSheetId="2">#REF!</definedName>
    <definedName name="TD" localSheetId="1">#REF!</definedName>
    <definedName name="TD">#REF!</definedName>
    <definedName name="TechDes">47</definedName>
    <definedName name="UnitCondition" localSheetId="3">#REF!</definedName>
    <definedName name="UnitCondition" localSheetId="2">#REF!</definedName>
    <definedName name="UnitCondition" localSheetId="1">#REF!</definedName>
    <definedName name="UnitCondition">#REF!</definedName>
    <definedName name="UnitName" localSheetId="3">#REF!</definedName>
    <definedName name="UnitName" localSheetId="2">#REF!</definedName>
    <definedName name="UnitName" localSheetId="1">#REF!</definedName>
    <definedName name="UnitName">#REF!</definedName>
    <definedName name="UP_MW">43</definedName>
    <definedName name="UP_Percent">42</definedName>
    <definedName name="UPM" localSheetId="3">#REF!</definedName>
    <definedName name="UPM" localSheetId="2">#REF!</definedName>
    <definedName name="UPM" localSheetId="1">#REF!</definedName>
    <definedName name="UPM">#REF!</definedName>
    <definedName name="UPP" localSheetId="3">#REF!</definedName>
    <definedName name="UPP" localSheetId="2">#REF!</definedName>
    <definedName name="UPP" localSheetId="1">#REF!</definedName>
    <definedName name="UPP">#REF!</definedName>
    <definedName name="VarOMCostCol">17</definedName>
    <definedName name="VOCC" localSheetId="3">#REF!</definedName>
    <definedName name="VOCC" localSheetId="2">#REF!</definedName>
    <definedName name="VOCC" localSheetId="1">#REF!</definedName>
    <definedName name="VOCC">#REF!</definedName>
    <definedName name="WinterCapacityCol">3</definedName>
    <definedName name="WSC" localSheetId="3">#REF!</definedName>
    <definedName name="WSC" localSheetId="2">#REF!</definedName>
    <definedName name="WSC" localSheetId="1">#REF!</definedName>
    <definedName name="WSC">#REF!</definedName>
    <definedName name="Xmax_col">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24" i="14" l="1"/>
  <c r="K141" i="10"/>
  <c r="D4" i="20" l="1"/>
  <c r="D5" i="20" s="1"/>
  <c r="B4" i="20"/>
  <c r="B5" i="20" s="1"/>
  <c r="K144" i="12"/>
  <c r="C4" i="20" s="1"/>
  <c r="C5" i="20" s="1"/>
  <c r="B8" i="20" l="1"/>
  <c r="B9" i="20"/>
  <c r="C9" i="20"/>
  <c r="C8" i="20"/>
  <c r="D9" i="20"/>
  <c r="D8" i="20"/>
  <c r="N139" i="10" l="1"/>
  <c r="N140" i="10" s="1"/>
  <c r="M139" i="10"/>
  <c r="M140" i="10" s="1"/>
  <c r="L139" i="10"/>
  <c r="L140" i="10" s="1"/>
  <c r="K139" i="10"/>
  <c r="K140" i="10" s="1"/>
  <c r="N142" i="12"/>
  <c r="N143" i="12" s="1"/>
  <c r="M142" i="12"/>
  <c r="M143" i="12" s="1"/>
  <c r="L142" i="12"/>
  <c r="L143" i="12" s="1"/>
  <c r="K142" i="12"/>
  <c r="K143" i="12" s="1"/>
  <c r="N122" i="14"/>
  <c r="N123" i="14" s="1"/>
  <c r="M122" i="14"/>
  <c r="M123" i="14" s="1"/>
  <c r="L122" i="14"/>
  <c r="L123" i="14" s="1"/>
  <c r="K122" i="14"/>
  <c r="K123" i="14" s="1"/>
  <c r="H139" i="10"/>
  <c r="H140" i="10" s="1"/>
  <c r="H142" i="12"/>
  <c r="H143" i="12" s="1"/>
  <c r="H122" i="14"/>
  <c r="H123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Miller, Sheri - E&amp;FP</author>
  </authors>
  <commentList>
    <comment ref="L50" authorId="0" shapeId="0" xr:uid="{722AFD1A-BE19-494C-A420-2BC7134E0180}">
      <text>
        <r>
          <rPr>
            <b/>
            <sz val="9"/>
            <color indexed="81"/>
            <rFont val="Tahoma"/>
            <family val="2"/>
          </rPr>
          <t>Miller, Sheri - E&amp;FP:</t>
        </r>
        <r>
          <rPr>
            <sz val="9"/>
            <color indexed="81"/>
            <rFont val="Tahoma"/>
            <family val="2"/>
          </rPr>
          <t xml:space="preserve">
negative due to legal settlement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Miller, Sheri - E&amp;FP</author>
  </authors>
  <commentList>
    <comment ref="L49" authorId="0" shapeId="0" xr:uid="{8C71D3EC-A96B-49AE-8055-F393B4F29C74}">
      <text>
        <r>
          <rPr>
            <b/>
            <sz val="9"/>
            <color indexed="81"/>
            <rFont val="Tahoma"/>
            <charset val="1"/>
          </rPr>
          <t>Miller, Sheri - E&amp;FP:</t>
        </r>
        <r>
          <rPr>
            <sz val="9"/>
            <color indexed="81"/>
            <rFont val="Tahoma"/>
            <charset val="1"/>
          </rPr>
          <t xml:space="preserve">
negative due to legal settlement</t>
        </r>
      </text>
    </comment>
  </commentList>
</comments>
</file>

<file path=xl/sharedStrings.xml><?xml version="1.0" encoding="utf-8"?>
<sst xmlns="http://schemas.openxmlformats.org/spreadsheetml/2006/main" count="1408" uniqueCount="278">
  <si>
    <t>Arizona Public Service Company</t>
  </si>
  <si>
    <t>Avista Corporation</t>
  </si>
  <si>
    <t>Bonneville Power Administration</t>
  </si>
  <si>
    <t>Citigroup Energy Inc</t>
  </si>
  <si>
    <t>City of Anaheim</t>
  </si>
  <si>
    <t>Constellation Energy Commodities Group Inc</t>
  </si>
  <si>
    <t>Iberdrola Renewables</t>
  </si>
  <si>
    <t>Morgan Stanley Capital Group</t>
  </si>
  <si>
    <t>PacifiCorp</t>
  </si>
  <si>
    <t>Portland General Electric</t>
  </si>
  <si>
    <t>Powerex Corporation</t>
  </si>
  <si>
    <t>Public Service Company of New Mexico</t>
  </si>
  <si>
    <t>Puget Sound Energy</t>
  </si>
  <si>
    <t>Sacramento Municipal Utility District</t>
  </si>
  <si>
    <t>Salt River Project</t>
  </si>
  <si>
    <t>Seattle City Light</t>
  </si>
  <si>
    <t>Shell Energy North America (US) LP</t>
  </si>
  <si>
    <t>Southern California Edison Company</t>
  </si>
  <si>
    <t>Tacoma Power</t>
  </si>
  <si>
    <t>The Energy Authority</t>
  </si>
  <si>
    <t>Turlock Irrigation District</t>
  </si>
  <si>
    <t>Western Area Power Administration</t>
  </si>
  <si>
    <t>SAN DIEGO GAS &amp; ELECTRIC COMPANY</t>
  </si>
  <si>
    <t>PURCHASED POWER (Account 555) (Including power exchanges)</t>
  </si>
  <si>
    <t>Line</t>
  </si>
  <si>
    <t>Name of Company or Public Authority</t>
  </si>
  <si>
    <t>Statistical</t>
  </si>
  <si>
    <t>FERC Rate</t>
  </si>
  <si>
    <t>Average</t>
  </si>
  <si>
    <t>Actual Demand (MW)</t>
  </si>
  <si>
    <t>MegaWatt Hours</t>
  </si>
  <si>
    <t xml:space="preserve">         POWER EXCHANGES</t>
  </si>
  <si>
    <t xml:space="preserve">             COST/SETTLEMENT OF POWER</t>
  </si>
  <si>
    <t>Total (j+k+l)</t>
  </si>
  <si>
    <t>No.</t>
  </si>
  <si>
    <t>(Footnote Affiliations)</t>
  </si>
  <si>
    <t>Classific-</t>
  </si>
  <si>
    <t>Schedule or</t>
  </si>
  <si>
    <t>Monthly Billing</t>
  </si>
  <si>
    <t>Purchased</t>
  </si>
  <si>
    <t>Demand Charges</t>
  </si>
  <si>
    <t>Energy Charges</t>
  </si>
  <si>
    <t>Other Charges</t>
  </si>
  <si>
    <t>of Settlement ($)</t>
  </si>
  <si>
    <t>cation</t>
  </si>
  <si>
    <t>Tariff Number</t>
  </si>
  <si>
    <t>Demand (MW)</t>
  </si>
  <si>
    <t>Monthly NCP Demand</t>
  </si>
  <si>
    <t>Monthly CP Demand</t>
  </si>
  <si>
    <t>Received</t>
  </si>
  <si>
    <t>Delivered</t>
  </si>
  <si>
    <t>($)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</si>
  <si>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</si>
  <si>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</si>
  <si>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</si>
  <si>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</si>
  <si>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</si>
  <si>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</si>
  <si>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</si>
  <si>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</si>
  <si>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</si>
  <si>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</si>
  <si>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</si>
  <si>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</si>
  <si>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</si>
  <si>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 xml:space="preserve">Yuma Co-generator Association </t>
  </si>
  <si>
    <t xml:space="preserve">EnerNoc Inc </t>
  </si>
  <si>
    <t>FPL Energy Green Power Wind LLC</t>
  </si>
  <si>
    <t xml:space="preserve">Kumeyaay Wind LLC </t>
  </si>
  <si>
    <t>EX</t>
  </si>
  <si>
    <t>Oasis Power Partners LLC</t>
  </si>
  <si>
    <t>SF</t>
  </si>
  <si>
    <t>IF</t>
  </si>
  <si>
    <t>Otay Mesa Energy Center (Tolling)</t>
  </si>
  <si>
    <t>Orange Grove Energy Center (Tolling)</t>
  </si>
  <si>
    <t>El Cajon Energy Center (Tolling)</t>
  </si>
  <si>
    <t>Broker Fees</t>
  </si>
  <si>
    <t>BP Energy Company</t>
  </si>
  <si>
    <t>EDF Trading North America LLC</t>
  </si>
  <si>
    <t>Portland General Electric Company</t>
  </si>
  <si>
    <t>Snohomish County Public Utility District</t>
  </si>
  <si>
    <t>TransAlta Energy Marketing (US) Inc</t>
  </si>
  <si>
    <t>AD</t>
  </si>
  <si>
    <t>GRAND TOTALS</t>
  </si>
  <si>
    <t>OS</t>
  </si>
  <si>
    <t xml:space="preserve">City of San Diego - Pt. Loma </t>
  </si>
  <si>
    <t>Coram Energy LLC</t>
  </si>
  <si>
    <t>Calpine Energy Services, L.P.</t>
  </si>
  <si>
    <t>Cargill Power Markets LLC</t>
  </si>
  <si>
    <t>City of Burbank</t>
  </si>
  <si>
    <t>JP Morgan Ventures Energy</t>
  </si>
  <si>
    <t>Morgan Stanley Capital Group Inc</t>
  </si>
  <si>
    <t>Hedging Activity</t>
  </si>
  <si>
    <t>ONDA Energy</t>
  </si>
  <si>
    <t>Accrual &amp; Accrual Reversal</t>
  </si>
  <si>
    <t>Total</t>
  </si>
  <si>
    <t>Check s/b zero &gt;&gt;</t>
  </si>
  <si>
    <t>Contract administration expenses.</t>
  </si>
  <si>
    <t>Contract hedging activity.</t>
  </si>
  <si>
    <t>California ISO</t>
  </si>
  <si>
    <t>City of Riverside</t>
  </si>
  <si>
    <t>Macquarie Energy LLC</t>
  </si>
  <si>
    <t>LU</t>
  </si>
  <si>
    <t>FERC Vol. 10</t>
  </si>
  <si>
    <t>Calpeak Power LLC</t>
  </si>
  <si>
    <t>Catalina Solar LLC</t>
  </si>
  <si>
    <t xml:space="preserve">Covanta Delano Inc </t>
  </si>
  <si>
    <t>Gas Recovery Systems</t>
  </si>
  <si>
    <t>MM Prima Deshecha Energy LLC</t>
  </si>
  <si>
    <t xml:space="preserve">Naturener Glacier Wind Energy 1 LLC  </t>
  </si>
  <si>
    <t xml:space="preserve">Naturener Glacier Wind Energy 2 LLC </t>
  </si>
  <si>
    <t>Naturener Rim Rock Wind Energy LLC</t>
  </si>
  <si>
    <t>NRG Solar Borrego LLC</t>
  </si>
  <si>
    <t>Ocotillo Express LLC</t>
  </si>
  <si>
    <t>Otay Landfill Gas LLC</t>
  </si>
  <si>
    <t>Pacific Wind Lessee LLC</t>
  </si>
  <si>
    <t>San Diego County Water Authority -Olivenhain-Hodges</t>
  </si>
  <si>
    <t>San Diego County Water Authority -PQ Hydro</t>
  </si>
  <si>
    <t xml:space="preserve">San Marcos Energy LLC </t>
  </si>
  <si>
    <t xml:space="preserve">Sycamore Energy 1 LLC </t>
  </si>
  <si>
    <t>Comision Federal De Electricdad</t>
  </si>
  <si>
    <t>DES Wholesale LLC</t>
  </si>
  <si>
    <t>NV Energy (Nevada Power Company)</t>
  </si>
  <si>
    <t>Southern Energy Solution Group LLC</t>
  </si>
  <si>
    <t>The Finerty Group Inc</t>
  </si>
  <si>
    <t>Arlington Valley Solar I LLC</t>
  </si>
  <si>
    <t>Campo Verde Solar LLC</t>
  </si>
  <si>
    <t>Cascade Solar LLC</t>
  </si>
  <si>
    <t>Centinela Solar Energy LLC</t>
  </si>
  <si>
    <t>Chula Vista Energy Center LLC</t>
  </si>
  <si>
    <t>CSolar IV South</t>
  </si>
  <si>
    <t>Imperial Valley Solar I LLC</t>
  </si>
  <si>
    <t>MM San Diego LLC</t>
  </si>
  <si>
    <t>Olivenhain Muni Water District</t>
  </si>
  <si>
    <t>Pacific Gas &amp; Electric</t>
  </si>
  <si>
    <t xml:space="preserve">Sol Orchard 20 LLC </t>
  </si>
  <si>
    <t xml:space="preserve">Sol Orchard 21 LLC </t>
  </si>
  <si>
    <t xml:space="preserve">Sol Orchard 22 LLC </t>
  </si>
  <si>
    <t xml:space="preserve">Sol Orchard 23 LLC </t>
  </si>
  <si>
    <t>Atlantic Coast Energy Corp</t>
  </si>
  <si>
    <t>GenOn Energy Management LLC</t>
  </si>
  <si>
    <t>ICC Energy Corp</t>
  </si>
  <si>
    <t>Noble Americas Gas &amp; Power Corp</t>
  </si>
  <si>
    <t>Pinnacle West Capital Corporation</t>
  </si>
  <si>
    <t>R = Renewable</t>
  </si>
  <si>
    <t>FOOTNOTES for "Other Charges"</t>
  </si>
  <si>
    <t>R</t>
  </si>
  <si>
    <t>Forecasting fees.</t>
  </si>
  <si>
    <t>Applied Energy Inc</t>
  </si>
  <si>
    <t>CAISO allocated revenues and charges.</t>
  </si>
  <si>
    <t xml:space="preserve">Calpine Energy Services, L.P.  </t>
  </si>
  <si>
    <t>Centinela Solar Energy 2 LLC</t>
  </si>
  <si>
    <t>City of Escondido</t>
  </si>
  <si>
    <t>City of Oceanside</t>
  </si>
  <si>
    <t>CP Kelco US Inc</t>
  </si>
  <si>
    <t>Desert Green Solar Farm LLC</t>
  </si>
  <si>
    <t xml:space="preserve">Dynegy Power Marketing Inc </t>
  </si>
  <si>
    <t>Escondido Energy Center LLC</t>
  </si>
  <si>
    <t>Goal Line LP</t>
  </si>
  <si>
    <t>Grossmont Hospital Corporation</t>
  </si>
  <si>
    <t>NLP Valley Center</t>
  </si>
  <si>
    <t>Oak Creek Wind Power LLC</t>
  </si>
  <si>
    <t>Delay damages.</t>
  </si>
  <si>
    <t>Santa Fe Irrigation District</t>
  </si>
  <si>
    <t>SG2 imperial Valley LLC</t>
  </si>
  <si>
    <t xml:space="preserve">Southern California Edison Company </t>
  </si>
  <si>
    <t xml:space="preserve">Sycamore Energy 2 LLC </t>
  </si>
  <si>
    <t>Anahau Energy LLC</t>
  </si>
  <si>
    <t>NRG Power Marketing LLC</t>
  </si>
  <si>
    <t>W Power LLC</t>
  </si>
  <si>
    <t>GHG Allowances</t>
  </si>
  <si>
    <t>Amortization of GHG Allowances</t>
  </si>
  <si>
    <t>CSolar IV West</t>
  </si>
  <si>
    <t xml:space="preserve">Energia Sierra Juarez </t>
  </si>
  <si>
    <t>FPL Energy Green Power Wind, LLC</t>
  </si>
  <si>
    <t>LanEast Solar Farm, LLC</t>
  </si>
  <si>
    <t>LanWest Solar Farm, LLC</t>
  </si>
  <si>
    <t xml:space="preserve">Maricopa West Solar PV LLC </t>
  </si>
  <si>
    <t>San Gorgonio Westwinds II, LLC</t>
  </si>
  <si>
    <t>Tallbear Seville LLC</t>
  </si>
  <si>
    <t>Tierra Del Sol Solar Farm, LLC</t>
  </si>
  <si>
    <t>Re-MAT Program Fee</t>
  </si>
  <si>
    <t>Fees applicable to the Renewable Market Adjusting Tariff program.</t>
  </si>
  <si>
    <t>Exelon Generation Company LLC</t>
  </si>
  <si>
    <t>TransAlta Energy Marketing US</t>
  </si>
  <si>
    <t>FERC FORM NO. 1  (ED. 12-90)</t>
  </si>
  <si>
    <t>Page 310-311</t>
  </si>
  <si>
    <t>Curtailment of 10,898 MWh and payment/penalties of $1,194,258.  Forecasting fees.</t>
  </si>
  <si>
    <t>Avangrid Renewables LLC</t>
  </si>
  <si>
    <t>Manzana - curtailment of 6,468 MWh and payments of $612,674.</t>
  </si>
  <si>
    <t>Calipatria LLC</t>
  </si>
  <si>
    <t>Curtailment of 1,303 MWh and payment/penalties of $74,388. Forecasting fees.</t>
  </si>
  <si>
    <t>Curtailment of 20,951 MWh and payment/penalties of $2,629,977. Forecasting fees.</t>
  </si>
  <si>
    <t>Curtailment of 7,477 MWh and payment/penalties of $908,986. Forecasting fees.</t>
  </si>
  <si>
    <t>Curtailment of 21,582 MWh and payment/penalties of $2,729,618. Forecasting fees.</t>
  </si>
  <si>
    <t>Curtailment of 66,692 MWh and payment/penalties of $1,457,322. Forecasting fees.</t>
  </si>
  <si>
    <t>Curtailment of 27,591 MWh and payments/penalties of $2,882,587. Forecasting fees.</t>
  </si>
  <si>
    <t>NLP Granger A82 LLC</t>
  </si>
  <si>
    <t>Adjustment for In-Lieu Fees</t>
  </si>
  <si>
    <t>Pio Pico Energy Center</t>
  </si>
  <si>
    <t>Delay damage fees.</t>
  </si>
  <si>
    <t>Curtailment of 4,696 MWh and payments/penalties of $1,304,515.</t>
  </si>
  <si>
    <t>Curtailment of 1,901 MWh and payments/penalties of $116,560. Forecasting fees.</t>
  </si>
  <si>
    <t>California Public Utilities Commission</t>
  </si>
  <si>
    <t>Arlington Valley Solar II LLC</t>
  </si>
  <si>
    <t>Curtailment of 11,083 MWh and payment/penalties of $1,135,452.  Forecasting fees.</t>
  </si>
  <si>
    <t>Manzana - curtailment of 879 MWh and payments of $83,532.</t>
  </si>
  <si>
    <t>Curtailment of 2,681 MWh and payment/penalties of $146,560. Forecasting fees.</t>
  </si>
  <si>
    <t>Curtailment of 33,646 MWh and payment/penalties of $3,500,866. Forecasting fees.</t>
  </si>
  <si>
    <t>Curtailment of 10,785 MWh and payment/penalties of $1,025,705. Forecasting fees.</t>
  </si>
  <si>
    <t>City of Escondido (Bear Valley Hydro)</t>
  </si>
  <si>
    <t>City of Oceanside (San Francisco Peak Hydro)</t>
  </si>
  <si>
    <t>City of San Diego (Point Loma)</t>
  </si>
  <si>
    <t>CSolar IV South LLC</t>
  </si>
  <si>
    <t>Curtailment of 36,968 MWh and payment/penalties of $3,199,554. Forecasting fees.</t>
  </si>
  <si>
    <t>CSolar IV West LLC</t>
  </si>
  <si>
    <t>Curtailment of 32,421 MWh and payment/penalties of $2,339,079. Forecasting fees.</t>
  </si>
  <si>
    <t>Energia Sierra Juarez US LLC</t>
  </si>
  <si>
    <t>HL Power Company LP</t>
  </si>
  <si>
    <t>Imperial Valley Solar I LLC (Mount Signal)</t>
  </si>
  <si>
    <t>Curtailment of 31,286 MWh and payments/penalties of $2,418,298. Forecasting fees.</t>
  </si>
  <si>
    <t>MM San Diego LLC (Miramar RAM)</t>
  </si>
  <si>
    <t>NLP Valley Center Solar LLC</t>
  </si>
  <si>
    <t>Curtailment of 2,230 MWh and payments/penalties of $208,856. Forecasting fees.</t>
  </si>
  <si>
    <t>Engineering services.</t>
  </si>
  <si>
    <t>San Diego County Water Authority Hydro (Rancho Penasquitos)</t>
  </si>
  <si>
    <t>San Gorgonio Westwinds II LLC</t>
  </si>
  <si>
    <t>Curtailment of 4,885 MWh and payments/penalties of $3,030,571.</t>
  </si>
  <si>
    <t>Sol Orchard 20 LLC (Ramona 1)</t>
  </si>
  <si>
    <t>Sol Orchard 21 LLC (Ramona 2)</t>
  </si>
  <si>
    <t>Sol Orchard 22 LLC (Valley Center 1)</t>
  </si>
  <si>
    <t>Sol Orchard 23 LLC (Valley Center 2)</t>
  </si>
  <si>
    <t>Curtailment of 2,561 MWh and payments/penalties of $372,785. Forecasting fees.</t>
  </si>
  <si>
    <t>Santa Fe Irrigation District (Badger Filtration Plant)</t>
  </si>
  <si>
    <t>NRG Curtailment Solutions Inc.</t>
  </si>
  <si>
    <t>NRG forfeited bid fee from the LCR RFO (counterparty default)</t>
  </si>
  <si>
    <t>Energy Crisis Settlements</t>
  </si>
  <si>
    <t>Settlement amounts received from PG&amp;E and Edison.</t>
  </si>
  <si>
    <t>1/1/2018-012/31/2018</t>
  </si>
  <si>
    <t>Curtailment of 32,951 MWh and payment/penalties of $3,538,789.  Forecasting fees.</t>
  </si>
  <si>
    <t>Avangrid Renewables LLC (Mountain Wind)</t>
  </si>
  <si>
    <t>Curtailment of 6,060 MWh and payment/penalties of $373,637. Forecasting fees.</t>
  </si>
  <si>
    <t>Curtailment of 31,590 MWh and payment/penalties of $3,217,801. Forecasting fees.</t>
  </si>
  <si>
    <t>Carlsbad Energy Center LLC</t>
  </si>
  <si>
    <t>Curtailment of 38,237 MWh and payment/penalties of $4,855,298. Forecasting fees.</t>
  </si>
  <si>
    <t>Curtailment of 12,370 MWh and payment/penalties of $1,496,268. Forecasting fees.</t>
  </si>
  <si>
    <t>Clean Power Alliance</t>
  </si>
  <si>
    <t>Curtailment of 31,593 MWh and payment/penalties of $3,847,909. Forecasting fees.</t>
  </si>
  <si>
    <t>Curtailment of 34,800 MWh and payment/penalties of $3,140,314. Forecasting fees.</t>
  </si>
  <si>
    <t>EPA SO2 proceeds</t>
  </si>
  <si>
    <t>Curtailment of 51,384 MWh and payments/penalties of $5,282,026. Forecasting fees.</t>
  </si>
  <si>
    <t>Curtailment of 1,441 MWh and payments/penalties of $121,000. Forecasting fees.</t>
  </si>
  <si>
    <t>Manzana Wind LLC</t>
  </si>
  <si>
    <t>Curtailment of 3,950 MWh and payments/penalties of $375,076.</t>
  </si>
  <si>
    <t>Midway Solar Farm III</t>
  </si>
  <si>
    <t>Curtailment of 1,208 MWh and payments/penalties of $177,929. Forecasting fees.</t>
  </si>
  <si>
    <t>Curtailment of 6,230 MWh and payments/penalties of $721,790. Forecasting fees.</t>
  </si>
  <si>
    <t>Otay Landfill Gas I</t>
  </si>
  <si>
    <t>Otay Landfill Gas II</t>
  </si>
  <si>
    <t>Otay Landfill Gas III</t>
  </si>
  <si>
    <t>Otay Landfill Gas V</t>
  </si>
  <si>
    <t>Otay Landfill Gas VI</t>
  </si>
  <si>
    <t>Curtailment of 20,063 MWh and payments/penalties of $3,253,959.</t>
  </si>
  <si>
    <t>Curtailment of 8,161 MWh and payments/penalties of $665,618. Forecasting fees.</t>
  </si>
  <si>
    <t>Intergen Energy Solutions LLC</t>
  </si>
  <si>
    <t>SAAVI Energy Solutions</t>
  </si>
  <si>
    <t>Sempra Gas &amp; Power Marketing LLC</t>
  </si>
  <si>
    <t>Accion Group Inc.</t>
  </si>
  <si>
    <t>Software &amp; support</t>
  </si>
  <si>
    <t>CAISO PURCHASES (REMOVE)</t>
  </si>
  <si>
    <t>Peak Related Charges</t>
  </si>
  <si>
    <t>Non-peak Related Charges</t>
  </si>
  <si>
    <t>Peak Related % Allocation</t>
  </si>
  <si>
    <t>Non-peak Related % Allocation</t>
  </si>
  <si>
    <t>PPA Conventional Demand Charges</t>
  </si>
  <si>
    <t>Total Capacity Related Charges</t>
  </si>
  <si>
    <t>UOG Conventional Non-fuel Expense</t>
  </si>
  <si>
    <t>Figure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</si>
</sst>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&quot;$&quot;#,##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b/>
      <sz val="11"/>
      <color indexed="10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  <font>
      <b/>
      <u/>
      <sz val="11"/>
      <color rgb="FFC0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4" fontId="5" fillId="0" borderId="0" applyNumberFormat="0" applyFill="0" applyBorder="0" applyAlignment="0" applyProtection="0"/>
    <xf numFmtId="43" fontId="5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</cellStyleXfs>
  <cellXfs count="204">
    <xf numFmtId="0" fontId="0" fillId="0" borderId="0" xfId="0"/>
    <xf numFmtId="14" fontId="7" fillId="0" borderId="0" xfId="2" quotePrefix="1" applyNumberFormat="1" applyFont="1" applyFill="1"/>
    <xf numFmtId="164" fontId="7" fillId="0" borderId="0" xfId="1" applyNumberFormat="1" applyFont="1" applyFill="1"/>
    <xf numFmtId="165" fontId="8" fillId="0" borderId="0" xfId="8" applyNumberFormat="1" applyFont="1" applyFill="1" applyAlignment="1">
      <alignment horizontal="right"/>
    </xf>
    <xf numFmtId="42" fontId="8" fillId="0" borderId="6" xfId="1" applyNumberFormat="1" applyFont="1" applyFill="1" applyBorder="1"/>
    <xf numFmtId="165" fontId="8" fillId="0" borderId="0" xfId="8" applyNumberFormat="1" applyFont="1" applyFill="1"/>
    <xf numFmtId="165" fontId="13" fillId="0" borderId="0" xfId="8" applyNumberFormat="1" applyFont="1" applyFill="1"/>
    <xf numFmtId="8" fontId="13" fillId="0" borderId="0" xfId="8" applyNumberFormat="1" applyFont="1" applyFill="1"/>
    <xf numFmtId="0" fontId="18" fillId="0" borderId="0" xfId="9" applyFont="1"/>
    <xf numFmtId="14" fontId="18" fillId="0" borderId="0" xfId="9" applyNumberFormat="1" applyFont="1" applyAlignment="1">
      <alignment horizontal="right"/>
    </xf>
    <xf numFmtId="0" fontId="18" fillId="0" borderId="0" xfId="9" applyFont="1" applyBorder="1"/>
    <xf numFmtId="41" fontId="18" fillId="0" borderId="0" xfId="9" applyNumberFormat="1" applyFont="1"/>
    <xf numFmtId="41" fontId="18" fillId="0" borderId="0" xfId="9" applyNumberFormat="1" applyFont="1" applyAlignment="1">
      <alignment horizontal="right"/>
    </xf>
    <xf numFmtId="0" fontId="18" fillId="0" borderId="0" xfId="9" applyFont="1" applyAlignment="1">
      <alignment horizontal="center"/>
    </xf>
    <xf numFmtId="0" fontId="19" fillId="0" borderId="0" xfId="9" applyFont="1"/>
    <xf numFmtId="0" fontId="21" fillId="0" borderId="0" xfId="9" applyFont="1"/>
    <xf numFmtId="0" fontId="20" fillId="0" borderId="0" xfId="9" applyFont="1"/>
    <xf numFmtId="0" fontId="20" fillId="0" borderId="0" xfId="9" applyFont="1" applyAlignment="1">
      <alignment horizontal="left"/>
    </xf>
    <xf numFmtId="0" fontId="5" fillId="0" borderId="0" xfId="9"/>
    <xf numFmtId="0" fontId="20" fillId="0" borderId="0" xfId="9" applyFont="1" applyBorder="1"/>
    <xf numFmtId="41" fontId="20" fillId="0" borderId="0" xfId="9" applyNumberFormat="1" applyFont="1"/>
    <xf numFmtId="0" fontId="20" fillId="0" borderId="0" xfId="9" applyFont="1" applyAlignment="1">
      <alignment horizontal="center"/>
    </xf>
    <xf numFmtId="165" fontId="18" fillId="0" borderId="0" xfId="6" applyNumberFormat="1" applyFont="1"/>
    <xf numFmtId="0" fontId="22" fillId="0" borderId="0" xfId="9" applyFont="1" applyAlignment="1">
      <alignment horizontal="right"/>
    </xf>
    <xf numFmtId="44" fontId="18" fillId="0" borderId="0" xfId="5" applyFont="1"/>
    <xf numFmtId="43" fontId="18" fillId="0" borderId="0" xfId="6" applyFont="1" applyFill="1"/>
    <xf numFmtId="0" fontId="23" fillId="0" borderId="0" xfId="9" applyFont="1"/>
    <xf numFmtId="0" fontId="24" fillId="0" borderId="0" xfId="9" applyFont="1"/>
    <xf numFmtId="41" fontId="22" fillId="0" borderId="0" xfId="9" applyNumberFormat="1" applyFont="1" applyAlignment="1">
      <alignment horizontal="right"/>
    </xf>
    <xf numFmtId="44" fontId="22" fillId="0" borderId="0" xfId="5" applyFont="1" applyFill="1"/>
    <xf numFmtId="0" fontId="6" fillId="0" borderId="0" xfId="9" applyFont="1" applyFill="1"/>
    <xf numFmtId="0" fontId="7" fillId="0" borderId="0" xfId="9" applyFont="1" applyFill="1"/>
    <xf numFmtId="41" fontId="7" fillId="0" borderId="0" xfId="9" applyNumberFormat="1" applyFont="1" applyFill="1"/>
    <xf numFmtId="41" fontId="7" fillId="0" borderId="0" xfId="9" applyNumberFormat="1" applyFont="1" applyFill="1" applyAlignment="1">
      <alignment horizontal="right"/>
    </xf>
    <xf numFmtId="14" fontId="6" fillId="0" borderId="0" xfId="9" applyNumberFormat="1" applyFont="1" applyFill="1" applyAlignment="1">
      <alignment horizontal="right"/>
    </xf>
    <xf numFmtId="41" fontId="7" fillId="0" borderId="2" xfId="9" applyNumberFormat="1" applyFont="1" applyFill="1" applyBorder="1"/>
    <xf numFmtId="0" fontId="7" fillId="0" borderId="2" xfId="9" applyFont="1" applyFill="1" applyBorder="1"/>
    <xf numFmtId="0" fontId="7" fillId="0" borderId="3" xfId="9" applyFont="1" applyFill="1" applyBorder="1"/>
    <xf numFmtId="0" fontId="7" fillId="0" borderId="3" xfId="9" applyFont="1" applyFill="1" applyBorder="1" applyAlignment="1">
      <alignment horizontal="center"/>
    </xf>
    <xf numFmtId="0" fontId="7" fillId="0" borderId="12" xfId="9" applyFont="1" applyFill="1" applyBorder="1" applyAlignment="1">
      <alignment horizontal="center"/>
    </xf>
    <xf numFmtId="0" fontId="7" fillId="0" borderId="4" xfId="9" applyFont="1" applyFill="1" applyBorder="1" applyAlignment="1">
      <alignment horizontal="centerContinuous"/>
    </xf>
    <xf numFmtId="41" fontId="7" fillId="0" borderId="3" xfId="9" applyNumberFormat="1" applyFont="1" applyFill="1" applyBorder="1" applyAlignment="1">
      <alignment horizontal="center"/>
    </xf>
    <xf numFmtId="41" fontId="7" fillId="0" borderId="4" xfId="9" applyNumberFormat="1" applyFont="1" applyFill="1" applyBorder="1"/>
    <xf numFmtId="0" fontId="7" fillId="0" borderId="5" xfId="9" applyFont="1" applyFill="1" applyBorder="1" applyAlignment="1">
      <alignment horizontal="centerContinuous"/>
    </xf>
    <xf numFmtId="41" fontId="7" fillId="0" borderId="4" xfId="9" applyNumberFormat="1" applyFont="1" applyFill="1" applyBorder="1" applyAlignment="1">
      <alignment horizontal="centerContinuous"/>
    </xf>
    <xf numFmtId="41" fontId="7" fillId="0" borderId="13" xfId="9" applyNumberFormat="1" applyFont="1" applyFill="1" applyBorder="1" applyAlignment="1">
      <alignment horizontal="center"/>
    </xf>
    <xf numFmtId="0" fontId="7" fillId="0" borderId="0" xfId="9" applyFont="1" applyFill="1" applyAlignment="1">
      <alignment horizontal="center"/>
    </xf>
    <xf numFmtId="0" fontId="7" fillId="0" borderId="6" xfId="9" applyFont="1" applyFill="1" applyBorder="1" applyAlignment="1">
      <alignment horizontal="center"/>
    </xf>
    <xf numFmtId="0" fontId="7" fillId="0" borderId="9" xfId="9" applyFont="1" applyFill="1" applyBorder="1" applyAlignment="1">
      <alignment horizontal="center"/>
    </xf>
    <xf numFmtId="41" fontId="7" fillId="0" borderId="6" xfId="9" applyNumberFormat="1" applyFont="1" applyFill="1" applyBorder="1" applyAlignment="1">
      <alignment horizontal="center"/>
    </xf>
    <xf numFmtId="0" fontId="7" fillId="0" borderId="7" xfId="9" applyFont="1" applyFill="1" applyBorder="1" applyAlignment="1">
      <alignment horizontal="center"/>
    </xf>
    <xf numFmtId="0" fontId="7" fillId="0" borderId="5" xfId="9" applyFont="1" applyFill="1" applyBorder="1" applyAlignment="1">
      <alignment horizontal="center"/>
    </xf>
    <xf numFmtId="41" fontId="7" fillId="0" borderId="7" xfId="9" applyNumberFormat="1" applyFont="1" applyFill="1" applyBorder="1" applyAlignment="1">
      <alignment horizontal="center"/>
    </xf>
    <xf numFmtId="0" fontId="7" fillId="0" borderId="8" xfId="9" applyFont="1" applyFill="1" applyBorder="1" applyAlignment="1">
      <alignment horizontal="center"/>
    </xf>
    <xf numFmtId="41" fontId="7" fillId="0" borderId="8" xfId="9" applyNumberFormat="1" applyFont="1" applyFill="1" applyBorder="1" applyAlignment="1">
      <alignment horizontal="center"/>
    </xf>
    <xf numFmtId="0" fontId="12" fillId="0" borderId="0" xfId="9" applyFont="1" applyFill="1" applyAlignment="1">
      <alignment horizontal="left"/>
    </xf>
    <xf numFmtId="0" fontId="7" fillId="0" borderId="0" xfId="9" applyFont="1" applyFill="1" applyBorder="1" applyAlignment="1">
      <alignment horizontal="center"/>
    </xf>
    <xf numFmtId="0" fontId="8" fillId="0" borderId="0" xfId="9" applyFont="1" applyFill="1" applyAlignment="1">
      <alignment horizontal="left"/>
    </xf>
    <xf numFmtId="0" fontId="8" fillId="0" borderId="6" xfId="9" applyFont="1" applyFill="1" applyBorder="1" applyAlignment="1">
      <alignment horizontal="center"/>
    </xf>
    <xf numFmtId="0" fontId="9" fillId="0" borderId="0" xfId="9" applyFont="1" applyFill="1" applyAlignment="1">
      <alignment horizontal="center"/>
    </xf>
    <xf numFmtId="41" fontId="9" fillId="0" borderId="6" xfId="9" applyNumberFormat="1" applyFont="1" applyFill="1" applyBorder="1"/>
    <xf numFmtId="41" fontId="9" fillId="0" borderId="13" xfId="9" applyNumberFormat="1" applyFont="1" applyFill="1" applyBorder="1"/>
    <xf numFmtId="42" fontId="6" fillId="0" borderId="0" xfId="9" applyNumberFormat="1" applyFont="1" applyFill="1"/>
    <xf numFmtId="0" fontId="7" fillId="0" borderId="6" xfId="9" applyFont="1" applyFill="1" applyBorder="1"/>
    <xf numFmtId="0" fontId="10" fillId="0" borderId="0" xfId="9" applyFont="1" applyFill="1" applyAlignment="1">
      <alignment horizontal="center"/>
    </xf>
    <xf numFmtId="0" fontId="8" fillId="0" borderId="0" xfId="9" applyFont="1" applyFill="1"/>
    <xf numFmtId="0" fontId="8" fillId="0" borderId="0" xfId="9" applyFont="1" applyFill="1" applyBorder="1"/>
    <xf numFmtId="0" fontId="6" fillId="0" borderId="0" xfId="9" applyFont="1" applyFill="1" applyAlignment="1">
      <alignment horizontal="center"/>
    </xf>
    <xf numFmtId="38" fontId="8" fillId="0" borderId="13" xfId="9" applyNumberFormat="1" applyFont="1" applyFill="1" applyBorder="1" applyAlignment="1">
      <alignment horizontal="right"/>
    </xf>
    <xf numFmtId="44" fontId="7" fillId="0" borderId="0" xfId="9" applyNumberFormat="1" applyFont="1" applyFill="1"/>
    <xf numFmtId="0" fontId="5" fillId="0" borderId="0" xfId="9" applyFill="1" applyBorder="1" applyAlignment="1">
      <alignment vertical="top"/>
    </xf>
    <xf numFmtId="0" fontId="11" fillId="0" borderId="0" xfId="9" applyFont="1" applyFill="1" applyAlignment="1">
      <alignment horizontal="center"/>
    </xf>
    <xf numFmtId="41" fontId="8" fillId="0" borderId="6" xfId="9" applyNumberFormat="1" applyFont="1" applyFill="1" applyBorder="1" applyAlignment="1">
      <alignment horizontal="right"/>
    </xf>
    <xf numFmtId="8" fontId="7" fillId="0" borderId="0" xfId="9" applyNumberFormat="1" applyFont="1" applyFill="1"/>
    <xf numFmtId="38" fontId="8" fillId="0" borderId="6" xfId="9" applyNumberFormat="1" applyFont="1" applyFill="1" applyBorder="1" applyAlignment="1">
      <alignment horizontal="right"/>
    </xf>
    <xf numFmtId="4" fontId="8" fillId="0" borderId="0" xfId="9" applyNumberFormat="1" applyFont="1" applyFill="1" applyAlignment="1">
      <alignment horizontal="left"/>
    </xf>
    <xf numFmtId="0" fontId="8" fillId="0" borderId="0" xfId="9" applyFont="1"/>
    <xf numFmtId="42" fontId="8" fillId="0" borderId="6" xfId="9" applyNumberFormat="1" applyFont="1" applyFill="1" applyBorder="1"/>
    <xf numFmtId="166" fontId="8" fillId="0" borderId="6" xfId="9" applyNumberFormat="1" applyFont="1" applyFill="1" applyBorder="1"/>
    <xf numFmtId="8" fontId="6" fillId="0" borderId="0" xfId="9" applyNumberFormat="1" applyFont="1" applyFill="1"/>
    <xf numFmtId="0" fontId="6" fillId="2" borderId="16" xfId="9" applyFont="1" applyFill="1" applyBorder="1"/>
    <xf numFmtId="41" fontId="6" fillId="2" borderId="16" xfId="9" applyNumberFormat="1" applyFont="1" applyFill="1" applyBorder="1"/>
    <xf numFmtId="0" fontId="6" fillId="2" borderId="16" xfId="9" applyFont="1" applyFill="1" applyBorder="1" applyAlignment="1">
      <alignment horizontal="right"/>
    </xf>
    <xf numFmtId="38" fontId="6" fillId="2" borderId="16" xfId="9" applyNumberFormat="1" applyFont="1" applyFill="1" applyBorder="1"/>
    <xf numFmtId="8" fontId="6" fillId="2" borderId="16" xfId="9" applyNumberFormat="1" applyFont="1" applyFill="1" applyBorder="1"/>
    <xf numFmtId="0" fontId="6" fillId="0" borderId="16" xfId="9" applyFont="1" applyFill="1" applyBorder="1"/>
    <xf numFmtId="41" fontId="11" fillId="0" borderId="0" xfId="9" applyNumberFormat="1" applyFont="1" applyFill="1" applyAlignment="1">
      <alignment horizontal="right"/>
    </xf>
    <xf numFmtId="0" fontId="15" fillId="0" borderId="0" xfId="9" applyFont="1"/>
    <xf numFmtId="0" fontId="14" fillId="0" borderId="0" xfId="9" applyFont="1" applyFill="1"/>
    <xf numFmtId="0" fontId="6" fillId="0" borderId="0" xfId="9" applyFont="1" applyFill="1" applyAlignment="1">
      <alignment horizontal="left"/>
    </xf>
    <xf numFmtId="38" fontId="6" fillId="0" borderId="0" xfId="9" applyNumberFormat="1" applyFont="1" applyFill="1"/>
    <xf numFmtId="8" fontId="12" fillId="0" borderId="0" xfId="9" applyNumberFormat="1" applyFont="1" applyFill="1" applyAlignment="1">
      <alignment horizontal="right"/>
    </xf>
    <xf numFmtId="0" fontId="25" fillId="0" borderId="0" xfId="9" applyFont="1" applyFill="1"/>
    <xf numFmtId="0" fontId="26" fillId="0" borderId="0" xfId="9" applyFont="1" applyFill="1"/>
    <xf numFmtId="14" fontId="26" fillId="0" borderId="0" xfId="2" quotePrefix="1" applyNumberFormat="1" applyFont="1" applyFill="1"/>
    <xf numFmtId="41" fontId="26" fillId="0" borderId="0" xfId="9" applyNumberFormat="1" applyFont="1" applyFill="1"/>
    <xf numFmtId="164" fontId="26" fillId="0" borderId="0" xfId="1" applyNumberFormat="1" applyFont="1" applyFill="1"/>
    <xf numFmtId="41" fontId="26" fillId="0" borderId="0" xfId="9" applyNumberFormat="1" applyFont="1" applyFill="1" applyAlignment="1">
      <alignment horizontal="right"/>
    </xf>
    <xf numFmtId="14" fontId="25" fillId="0" borderId="0" xfId="9" applyNumberFormat="1" applyFont="1" applyFill="1" applyAlignment="1">
      <alignment horizontal="right"/>
    </xf>
    <xf numFmtId="41" fontId="26" fillId="0" borderId="2" xfId="9" applyNumberFormat="1" applyFont="1" applyFill="1" applyBorder="1"/>
    <xf numFmtId="0" fontId="26" fillId="0" borderId="2" xfId="9" applyFont="1" applyFill="1" applyBorder="1"/>
    <xf numFmtId="0" fontId="26" fillId="0" borderId="3" xfId="9" applyFont="1" applyFill="1" applyBorder="1"/>
    <xf numFmtId="0" fontId="26" fillId="0" borderId="3" xfId="9" applyFont="1" applyFill="1" applyBorder="1" applyAlignment="1">
      <alignment horizontal="center"/>
    </xf>
    <xf numFmtId="0" fontId="26" fillId="0" borderId="12" xfId="9" applyFont="1" applyFill="1" applyBorder="1" applyAlignment="1">
      <alignment horizontal="center"/>
    </xf>
    <xf numFmtId="0" fontId="26" fillId="0" borderId="4" xfId="9" applyFont="1" applyFill="1" applyBorder="1" applyAlignment="1">
      <alignment horizontal="centerContinuous"/>
    </xf>
    <xf numFmtId="41" fontId="26" fillId="0" borderId="3" xfId="9" applyNumberFormat="1" applyFont="1" applyFill="1" applyBorder="1" applyAlignment="1">
      <alignment horizontal="center"/>
    </xf>
    <xf numFmtId="41" fontId="26" fillId="0" borderId="4" xfId="9" applyNumberFormat="1" applyFont="1" applyFill="1" applyBorder="1"/>
    <xf numFmtId="0" fontId="26" fillId="0" borderId="5" xfId="9" applyFont="1" applyFill="1" applyBorder="1" applyAlignment="1">
      <alignment horizontal="centerContinuous"/>
    </xf>
    <xf numFmtId="41" fontId="26" fillId="0" borderId="4" xfId="9" applyNumberFormat="1" applyFont="1" applyFill="1" applyBorder="1" applyAlignment="1">
      <alignment horizontal="centerContinuous"/>
    </xf>
    <xf numFmtId="41" fontId="26" fillId="0" borderId="13" xfId="9" applyNumberFormat="1" applyFont="1" applyFill="1" applyBorder="1" applyAlignment="1">
      <alignment horizontal="center"/>
    </xf>
    <xf numFmtId="0" fontId="26" fillId="0" borderId="0" xfId="9" applyFont="1" applyFill="1" applyAlignment="1">
      <alignment horizontal="center"/>
    </xf>
    <xf numFmtId="0" fontId="26" fillId="0" borderId="6" xfId="9" applyFont="1" applyFill="1" applyBorder="1" applyAlignment="1">
      <alignment horizontal="center"/>
    </xf>
    <xf numFmtId="0" fontId="26" fillId="0" borderId="9" xfId="9" applyFont="1" applyFill="1" applyBorder="1" applyAlignment="1">
      <alignment horizontal="center"/>
    </xf>
    <xf numFmtId="41" fontId="26" fillId="0" borderId="6" xfId="9" applyNumberFormat="1" applyFont="1" applyFill="1" applyBorder="1" applyAlignment="1">
      <alignment horizontal="center"/>
    </xf>
    <xf numFmtId="0" fontId="26" fillId="0" borderId="7" xfId="9" applyFont="1" applyFill="1" applyBorder="1" applyAlignment="1">
      <alignment horizontal="center"/>
    </xf>
    <xf numFmtId="0" fontId="26" fillId="0" borderId="5" xfId="9" applyFont="1" applyFill="1" applyBorder="1" applyAlignment="1">
      <alignment horizontal="center"/>
    </xf>
    <xf numFmtId="41" fontId="26" fillId="0" borderId="7" xfId="9" applyNumberFormat="1" applyFont="1" applyFill="1" applyBorder="1" applyAlignment="1">
      <alignment horizontal="center"/>
    </xf>
    <xf numFmtId="0" fontId="26" fillId="0" borderId="8" xfId="9" applyFont="1" applyFill="1" applyBorder="1" applyAlignment="1">
      <alignment horizontal="center"/>
    </xf>
    <xf numFmtId="41" fontId="26" fillId="0" borderId="8" xfId="9" applyNumberFormat="1" applyFont="1" applyFill="1" applyBorder="1" applyAlignment="1">
      <alignment horizontal="center"/>
    </xf>
    <xf numFmtId="0" fontId="27" fillId="0" borderId="0" xfId="9" applyFont="1" applyFill="1" applyAlignment="1">
      <alignment horizontal="left"/>
    </xf>
    <xf numFmtId="0" fontId="26" fillId="0" borderId="0" xfId="9" applyFont="1" applyFill="1" applyBorder="1" applyAlignment="1">
      <alignment horizontal="center"/>
    </xf>
    <xf numFmtId="0" fontId="2" fillId="0" borderId="0" xfId="9" applyFont="1" applyFill="1" applyAlignment="1">
      <alignment horizontal="left"/>
    </xf>
    <xf numFmtId="0" fontId="2" fillId="0" borderId="6" xfId="9" applyFont="1" applyFill="1" applyBorder="1" applyAlignment="1">
      <alignment horizontal="center"/>
    </xf>
    <xf numFmtId="0" fontId="28" fillId="0" borderId="0" xfId="9" applyFont="1" applyFill="1" applyAlignment="1">
      <alignment horizontal="center"/>
    </xf>
    <xf numFmtId="41" fontId="28" fillId="0" borderId="6" xfId="9" applyNumberFormat="1" applyFont="1" applyFill="1" applyBorder="1"/>
    <xf numFmtId="165" fontId="2" fillId="0" borderId="0" xfId="8" applyNumberFormat="1" applyFont="1" applyFill="1" applyAlignment="1">
      <alignment horizontal="right"/>
    </xf>
    <xf numFmtId="41" fontId="28" fillId="0" borderId="13" xfId="9" applyNumberFormat="1" applyFont="1" applyFill="1" applyBorder="1"/>
    <xf numFmtId="42" fontId="2" fillId="0" borderId="6" xfId="1" applyNumberFormat="1" applyFont="1" applyFill="1" applyBorder="1"/>
    <xf numFmtId="42" fontId="25" fillId="0" borderId="0" xfId="9" applyNumberFormat="1" applyFont="1" applyFill="1"/>
    <xf numFmtId="0" fontId="26" fillId="0" borderId="6" xfId="9" applyFont="1" applyFill="1" applyBorder="1"/>
    <xf numFmtId="0" fontId="29" fillId="0" borderId="0" xfId="9" applyFont="1" applyFill="1" applyAlignment="1">
      <alignment horizontal="center"/>
    </xf>
    <xf numFmtId="0" fontId="2" fillId="0" borderId="0" xfId="9" applyFont="1" applyFill="1"/>
    <xf numFmtId="0" fontId="2" fillId="0" borderId="0" xfId="9" applyFont="1" applyFill="1" applyBorder="1"/>
    <xf numFmtId="0" fontId="25" fillId="0" borderId="0" xfId="9" applyFont="1" applyFill="1" applyAlignment="1">
      <alignment horizontal="center"/>
    </xf>
    <xf numFmtId="38" fontId="2" fillId="0" borderId="13" xfId="9" applyNumberFormat="1" applyFont="1" applyFill="1" applyBorder="1" applyAlignment="1">
      <alignment horizontal="right"/>
    </xf>
    <xf numFmtId="44" fontId="26" fillId="0" borderId="0" xfId="9" applyNumberFormat="1" applyFont="1" applyFill="1"/>
    <xf numFmtId="0" fontId="30" fillId="0" borderId="0" xfId="9" applyFont="1" applyFill="1" applyBorder="1" applyAlignment="1">
      <alignment vertical="top"/>
    </xf>
    <xf numFmtId="0" fontId="31" fillId="0" borderId="0" xfId="9" applyFont="1" applyFill="1" applyAlignment="1">
      <alignment horizontal="center"/>
    </xf>
    <xf numFmtId="41" fontId="2" fillId="0" borderId="6" xfId="9" applyNumberFormat="1" applyFont="1" applyFill="1" applyBorder="1" applyAlignment="1">
      <alignment horizontal="right"/>
    </xf>
    <xf numFmtId="8" fontId="26" fillId="0" borderId="0" xfId="9" applyNumberFormat="1" applyFont="1" applyFill="1"/>
    <xf numFmtId="38" fontId="2" fillId="0" borderId="6" xfId="9" applyNumberFormat="1" applyFont="1" applyFill="1" applyBorder="1" applyAlignment="1">
      <alignment horizontal="right"/>
    </xf>
    <xf numFmtId="4" fontId="2" fillId="0" borderId="0" xfId="9" applyNumberFormat="1" applyFont="1" applyFill="1" applyAlignment="1">
      <alignment horizontal="left"/>
    </xf>
    <xf numFmtId="0" fontId="2" fillId="0" borderId="0" xfId="9" applyFont="1"/>
    <xf numFmtId="42" fontId="2" fillId="0" borderId="6" xfId="9" applyNumberFormat="1" applyFont="1" applyFill="1" applyBorder="1"/>
    <xf numFmtId="166" fontId="2" fillId="0" borderId="6" xfId="9" applyNumberFormat="1" applyFont="1" applyFill="1" applyBorder="1"/>
    <xf numFmtId="165" fontId="2" fillId="0" borderId="0" xfId="8" applyNumberFormat="1" applyFont="1" applyFill="1"/>
    <xf numFmtId="8" fontId="25" fillId="0" borderId="0" xfId="9" applyNumberFormat="1" applyFont="1" applyFill="1"/>
    <xf numFmtId="0" fontId="25" fillId="3" borderId="16" xfId="9" applyFont="1" applyFill="1" applyBorder="1"/>
    <xf numFmtId="41" fontId="25" fillId="3" borderId="16" xfId="9" applyNumberFormat="1" applyFont="1" applyFill="1" applyBorder="1"/>
    <xf numFmtId="0" fontId="25" fillId="3" borderId="16" xfId="9" applyFont="1" applyFill="1" applyBorder="1" applyAlignment="1">
      <alignment horizontal="right"/>
    </xf>
    <xf numFmtId="38" fontId="25" fillId="3" borderId="16" xfId="9" applyNumberFormat="1" applyFont="1" applyFill="1" applyBorder="1"/>
    <xf numFmtId="42" fontId="25" fillId="3" borderId="16" xfId="9" applyNumberFormat="1" applyFont="1" applyFill="1" applyBorder="1"/>
    <xf numFmtId="0" fontId="25" fillId="0" borderId="16" xfId="9" applyFont="1" applyFill="1" applyBorder="1"/>
    <xf numFmtId="41" fontId="31" fillId="0" borderId="0" xfId="9" applyNumberFormat="1" applyFont="1" applyFill="1" applyAlignment="1">
      <alignment horizontal="right"/>
    </xf>
    <xf numFmtId="0" fontId="32" fillId="0" borderId="0" xfId="9" applyFont="1"/>
    <xf numFmtId="0" fontId="33" fillId="0" borderId="0" xfId="9" applyFont="1" applyFill="1"/>
    <xf numFmtId="0" fontId="25" fillId="0" borderId="0" xfId="9" applyFont="1" applyFill="1" applyAlignment="1">
      <alignment horizontal="left"/>
    </xf>
    <xf numFmtId="38" fontId="25" fillId="0" borderId="0" xfId="9" applyNumberFormat="1" applyFont="1" applyFill="1"/>
    <xf numFmtId="8" fontId="27" fillId="0" borderId="0" xfId="9" applyNumberFormat="1" applyFont="1" applyFill="1" applyAlignment="1">
      <alignment horizontal="right"/>
    </xf>
    <xf numFmtId="165" fontId="3" fillId="0" borderId="0" xfId="8" applyNumberFormat="1" applyFont="1" applyFill="1"/>
    <xf numFmtId="8" fontId="3" fillId="0" borderId="0" xfId="8" applyNumberFormat="1" applyFont="1" applyFill="1"/>
    <xf numFmtId="0" fontId="26" fillId="0" borderId="0" xfId="9" applyFont="1" applyFill="1" applyBorder="1"/>
    <xf numFmtId="0" fontId="25" fillId="0" borderId="4" xfId="9" applyFont="1" applyFill="1" applyBorder="1"/>
    <xf numFmtId="0" fontId="36" fillId="0" borderId="17" xfId="0" applyFont="1" applyBorder="1"/>
    <xf numFmtId="42" fontId="8" fillId="4" borderId="6" xfId="1" applyNumberFormat="1" applyFont="1" applyFill="1" applyBorder="1"/>
    <xf numFmtId="42" fontId="2" fillId="4" borderId="6" xfId="1" applyNumberFormat="1" applyFont="1" applyFill="1" applyBorder="1"/>
    <xf numFmtId="168" fontId="5" fillId="0" borderId="22" xfId="1" applyNumberFormat="1" applyBorder="1"/>
    <xf numFmtId="0" fontId="36" fillId="0" borderId="25" xfId="0" applyFont="1" applyBorder="1"/>
    <xf numFmtId="0" fontId="36" fillId="0" borderId="24" xfId="0" applyFont="1" applyBorder="1"/>
    <xf numFmtId="168" fontId="36" fillId="0" borderId="26" xfId="1" applyNumberFormat="1" applyFont="1" applyBorder="1"/>
    <xf numFmtId="168" fontId="36" fillId="0" borderId="32" xfId="1" applyNumberFormat="1" applyFont="1" applyBorder="1"/>
    <xf numFmtId="168" fontId="36" fillId="0" borderId="36" xfId="1" applyNumberFormat="1" applyFont="1" applyBorder="1"/>
    <xf numFmtId="168" fontId="36" fillId="0" borderId="37" xfId="1" applyNumberFormat="1" applyFont="1" applyBorder="1"/>
    <xf numFmtId="9" fontId="0" fillId="0" borderId="34" xfId="0" applyNumberFormat="1" applyBorder="1"/>
    <xf numFmtId="9" fontId="0" fillId="0" borderId="35" xfId="0" applyNumberFormat="1" applyBorder="1"/>
    <xf numFmtId="0" fontId="5" fillId="0" borderId="19" xfId="0" applyFont="1" applyBorder="1"/>
    <xf numFmtId="0" fontId="5" fillId="0" borderId="20" xfId="0" applyFont="1" applyBorder="1"/>
    <xf numFmtId="9" fontId="0" fillId="0" borderId="30" xfId="0" applyNumberFormat="1" applyBorder="1"/>
    <xf numFmtId="9" fontId="0" fillId="0" borderId="31" xfId="0" applyNumberFormat="1" applyBorder="1"/>
    <xf numFmtId="0" fontId="5" fillId="0" borderId="29" xfId="0" applyFont="1" applyBorder="1"/>
    <xf numFmtId="0" fontId="5" fillId="0" borderId="33" xfId="0" applyFont="1" applyBorder="1"/>
    <xf numFmtId="0" fontId="0" fillId="5" borderId="0" xfId="0" applyFill="1" applyBorder="1"/>
    <xf numFmtId="168" fontId="36" fillId="0" borderId="21" xfId="1" applyNumberFormat="1" applyFont="1" applyFill="1" applyBorder="1"/>
    <xf numFmtId="0" fontId="25" fillId="0" borderId="10" xfId="9" applyFont="1" applyFill="1" applyBorder="1" applyAlignment="1">
      <alignment horizontal="center"/>
    </xf>
    <xf numFmtId="0" fontId="25" fillId="0" borderId="1" xfId="9" applyFont="1" applyFill="1" applyBorder="1" applyAlignment="1">
      <alignment horizontal="center"/>
    </xf>
    <xf numFmtId="0" fontId="25" fillId="0" borderId="11" xfId="9" applyFont="1" applyFill="1" applyBorder="1" applyAlignment="1">
      <alignment horizontal="center"/>
    </xf>
    <xf numFmtId="0" fontId="25" fillId="3" borderId="14" xfId="9" applyFont="1" applyFill="1" applyBorder="1" applyAlignment="1">
      <alignment horizontal="center"/>
    </xf>
    <xf numFmtId="0" fontId="25" fillId="3" borderId="15" xfId="9" applyFont="1" applyFill="1" applyBorder="1" applyAlignment="1">
      <alignment horizontal="center"/>
    </xf>
    <xf numFmtId="0" fontId="6" fillId="0" borderId="10" xfId="9" applyFont="1" applyFill="1" applyBorder="1" applyAlignment="1">
      <alignment horizontal="center"/>
    </xf>
    <xf numFmtId="0" fontId="6" fillId="0" borderId="1" xfId="9" applyFont="1" applyFill="1" applyBorder="1" applyAlignment="1">
      <alignment horizontal="center"/>
    </xf>
    <xf numFmtId="0" fontId="6" fillId="0" borderId="11" xfId="9" applyFont="1" applyFill="1" applyBorder="1" applyAlignment="1">
      <alignment horizontal="center"/>
    </xf>
    <xf numFmtId="0" fontId="6" fillId="2" borderId="14" xfId="9" applyFont="1" applyFill="1" applyBorder="1" applyAlignment="1">
      <alignment horizontal="center"/>
    </xf>
    <xf numFmtId="0" fontId="6" fillId="2" borderId="15" xfId="9" applyFont="1" applyFill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168" fontId="36" fillId="0" borderId="36" xfId="1" applyNumberFormat="1" applyFont="1" applyFill="1" applyBorder="1"/>
    <xf numFmtId="168" fontId="5" fillId="0" borderId="36" xfId="1" applyNumberFormat="1" applyBorder="1"/>
    <xf numFmtId="0" fontId="7" fillId="0" borderId="0" xfId="9" applyFont="1" applyFill="1" applyAlignment="1">
      <alignment horizontal="left"/>
    </xf>
    <xf numFmtId="167" fontId="8" fillId="0" borderId="0" xfId="8" applyNumberFormat="1" applyFont="1" applyFill="1" applyAlignment="1">
      <alignment horizontal="right"/>
    </xf>
    <xf numFmtId="0" fontId="26" fillId="0" borderId="0" xfId="9" applyFont="1" applyFill="1" applyAlignment="1">
      <alignment horizontal="left"/>
    </xf>
    <xf numFmtId="42" fontId="6" fillId="0" borderId="21" xfId="9" applyNumberFormat="1" applyFont="1" applyFill="1" applyBorder="1"/>
  </cellXfs>
  <cellStyles count="11">
    <cellStyle name="Comma 11 3" xfId="8" xr:uid="{7193D1ED-5783-46D3-9AC5-A6217B02863F}"/>
    <cellStyle name="Comma 2" xfId="4" xr:uid="{68AC7AC3-9141-44C9-88A3-BB347871CB3A}"/>
    <cellStyle name="Comma 3" xfId="6" xr:uid="{D4FC74DA-6636-403C-BC90-AB33CA58B92E}"/>
    <cellStyle name="Comma_011_401a" xfId="2" xr:uid="{FA112C74-3B9C-4381-A8D1-010800D02128}"/>
    <cellStyle name="Currency" xfId="1" builtinId="4"/>
    <cellStyle name="Currency 2" xfId="5" xr:uid="{5CBC2DEE-2588-4697-8EEA-FE87C90E7FCF}"/>
    <cellStyle name="Currency 3" xfId="10" xr:uid="{28016C3E-746F-4901-A62E-EF9BD1747817}"/>
    <cellStyle name="Normal" xfId="0" builtinId="0"/>
    <cellStyle name="Normal 102" xfId="9" xr:uid="{DA45D311-BB1F-47DC-839D-DD166E8D842B}"/>
    <cellStyle name="Normal 2" xfId="3" xr:uid="{E8FB22BC-6E1E-4440-B01C-E6AF4E53D93D}"/>
    <cellStyle name="Percent 2" xfId="7" xr:uid="{0AC61734-37EB-476B-822D-118073681A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FUNKE\Local%20Settings\Temp\ENCI012007E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Documents%20and%20Settings/CFUNKE/Local%20Settings/Temp/ENCI012007EF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>
        <row r="4">
          <cell r="I4" t="str">
            <v>ENCI012007EF-0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6">
          <cell r="C26">
            <v>162907.09</v>
          </cell>
        </row>
        <row r="50">
          <cell r="L50" t="str">
            <v>DO</v>
          </cell>
          <cell r="M50">
            <v>16</v>
          </cell>
        </row>
        <row r="51">
          <cell r="L51" t="str">
            <v>DOG</v>
          </cell>
          <cell r="M51">
            <v>16</v>
          </cell>
        </row>
        <row r="52">
          <cell r="L52" t="str">
            <v>G</v>
          </cell>
          <cell r="M52">
            <v>17</v>
          </cell>
        </row>
        <row r="53">
          <cell r="L53" t="str">
            <v>RO</v>
          </cell>
          <cell r="M53">
            <v>18</v>
          </cell>
        </row>
        <row r="54">
          <cell r="L54" t="str">
            <v>ROG</v>
          </cell>
          <cell r="M54">
            <v>18</v>
          </cell>
        </row>
      </sheetData>
      <sheetData sheetId="8"/>
      <sheetData sheetId="9">
        <row r="6">
          <cell r="A6" t="str">
            <v>EN01</v>
          </cell>
          <cell r="B6">
            <v>106</v>
          </cell>
          <cell r="C6">
            <v>106</v>
          </cell>
          <cell r="D6">
            <v>0.98</v>
          </cell>
          <cell r="E6">
            <v>0.92</v>
          </cell>
          <cell r="F6">
            <v>138</v>
          </cell>
          <cell r="G6">
            <v>20</v>
          </cell>
          <cell r="H6">
            <v>20</v>
          </cell>
          <cell r="I6">
            <v>0.5</v>
          </cell>
          <cell r="J6">
            <v>1.5</v>
          </cell>
          <cell r="K6">
            <v>2</v>
          </cell>
          <cell r="L6">
            <v>48</v>
          </cell>
          <cell r="M6">
            <v>8</v>
          </cell>
          <cell r="N6">
            <v>0.30640000000000001</v>
          </cell>
          <cell r="O6">
            <v>5.0999999999999997E-2</v>
          </cell>
          <cell r="Q6">
            <v>1.68</v>
          </cell>
          <cell r="R6">
            <v>148024</v>
          </cell>
          <cell r="S6">
            <v>3374</v>
          </cell>
          <cell r="T6">
            <v>89.65</v>
          </cell>
          <cell r="U6">
            <v>38.619999999999997</v>
          </cell>
          <cell r="V6">
            <v>268.94</v>
          </cell>
          <cell r="W6">
            <v>115.85</v>
          </cell>
          <cell r="X6">
            <v>2311248</v>
          </cell>
          <cell r="Y6">
            <v>995528.11</v>
          </cell>
          <cell r="Z6">
            <v>1</v>
          </cell>
          <cell r="AB6">
            <v>28</v>
          </cell>
          <cell r="AC6">
            <v>8674.77</v>
          </cell>
          <cell r="AD6">
            <v>242893.66</v>
          </cell>
          <cell r="AE6">
            <v>56</v>
          </cell>
          <cell r="AF6">
            <v>13.1</v>
          </cell>
          <cell r="AG6">
            <v>35.200000000000003</v>
          </cell>
          <cell r="AH6">
            <v>0.42</v>
          </cell>
          <cell r="AI6">
            <v>0</v>
          </cell>
          <cell r="AJ6">
            <v>0</v>
          </cell>
          <cell r="AK6">
            <v>8.1199999999999992</v>
          </cell>
          <cell r="AL6">
            <v>12</v>
          </cell>
          <cell r="AM6">
            <v>8.5</v>
          </cell>
          <cell r="AN6">
            <v>3</v>
          </cell>
          <cell r="AO6">
            <v>0</v>
          </cell>
          <cell r="AP6">
            <v>0.97</v>
          </cell>
          <cell r="AQ6">
            <v>2</v>
          </cell>
          <cell r="AS6" t="str">
            <v>ROG</v>
          </cell>
          <cell r="AT6" t="str">
            <v>FALSE</v>
          </cell>
          <cell r="AU6" t="str">
            <v>F</v>
          </cell>
          <cell r="AW6" t="str">
            <v>FALSE</v>
          </cell>
          <cell r="AX6">
            <v>28</v>
          </cell>
          <cell r="AZ6">
            <v>0</v>
          </cell>
        </row>
        <row r="7">
          <cell r="A7" t="str">
            <v>EN02</v>
          </cell>
          <cell r="B7">
            <v>103</v>
          </cell>
          <cell r="C7">
            <v>103</v>
          </cell>
          <cell r="D7">
            <v>0.98</v>
          </cell>
          <cell r="E7">
            <v>0.91</v>
          </cell>
          <cell r="F7">
            <v>138</v>
          </cell>
          <cell r="G7">
            <v>20</v>
          </cell>
          <cell r="H7">
            <v>20</v>
          </cell>
          <cell r="I7">
            <v>0.5</v>
          </cell>
          <cell r="J7">
            <v>1.5</v>
          </cell>
          <cell r="K7">
            <v>2</v>
          </cell>
          <cell r="L7">
            <v>48</v>
          </cell>
          <cell r="M7">
            <v>8</v>
          </cell>
          <cell r="N7">
            <v>0.30640000000000001</v>
          </cell>
          <cell r="O7">
            <v>5.0999999999999997E-2</v>
          </cell>
          <cell r="Q7">
            <v>2.59</v>
          </cell>
          <cell r="R7">
            <v>184563</v>
          </cell>
          <cell r="S7">
            <v>3990</v>
          </cell>
          <cell r="T7">
            <v>98.73</v>
          </cell>
          <cell r="U7">
            <v>27.819999999999997</v>
          </cell>
          <cell r="V7">
            <v>296.19</v>
          </cell>
          <cell r="W7">
            <v>83.46</v>
          </cell>
          <cell r="X7">
            <v>2599810</v>
          </cell>
          <cell r="Y7">
            <v>732555.37</v>
          </cell>
          <cell r="Z7">
            <v>1</v>
          </cell>
          <cell r="AA7">
            <v>0</v>
          </cell>
          <cell r="AB7">
            <v>22</v>
          </cell>
          <cell r="AC7">
            <v>8715.91</v>
          </cell>
          <cell r="AD7">
            <v>191750.13</v>
          </cell>
          <cell r="AE7">
            <v>56</v>
          </cell>
          <cell r="AF7">
            <v>13.1</v>
          </cell>
          <cell r="AG7">
            <v>35.200000000000003</v>
          </cell>
          <cell r="AH7">
            <v>0.42</v>
          </cell>
          <cell r="AI7">
            <v>0</v>
          </cell>
          <cell r="AJ7">
            <v>0</v>
          </cell>
          <cell r="AK7">
            <v>8.68</v>
          </cell>
          <cell r="AL7">
            <v>10.5</v>
          </cell>
          <cell r="AM7">
            <v>8</v>
          </cell>
          <cell r="AN7">
            <v>3</v>
          </cell>
          <cell r="AO7">
            <v>0</v>
          </cell>
          <cell r="AP7">
            <v>0.97</v>
          </cell>
          <cell r="AQ7">
            <v>2</v>
          </cell>
          <cell r="AS7" t="str">
            <v>ROG</v>
          </cell>
          <cell r="AT7" t="str">
            <v>FALSE</v>
          </cell>
          <cell r="AU7" t="str">
            <v>F</v>
          </cell>
          <cell r="AW7" t="str">
            <v>FALSE</v>
          </cell>
          <cell r="AX7">
            <v>22</v>
          </cell>
          <cell r="AZ7">
            <v>0</v>
          </cell>
        </row>
        <row r="8">
          <cell r="A8" t="str">
            <v>EN03</v>
          </cell>
          <cell r="B8">
            <v>109</v>
          </cell>
          <cell r="C8">
            <v>109</v>
          </cell>
          <cell r="D8">
            <v>0.98</v>
          </cell>
          <cell r="E8">
            <v>0.92</v>
          </cell>
          <cell r="F8">
            <v>138</v>
          </cell>
          <cell r="G8">
            <v>20</v>
          </cell>
          <cell r="H8">
            <v>20</v>
          </cell>
          <cell r="I8">
            <v>0.5</v>
          </cell>
          <cell r="J8">
            <v>1.5</v>
          </cell>
          <cell r="K8">
            <v>2</v>
          </cell>
          <cell r="L8">
            <v>48</v>
          </cell>
          <cell r="M8">
            <v>8</v>
          </cell>
          <cell r="N8">
            <v>0.30640000000000001</v>
          </cell>
          <cell r="O8">
            <v>5.0999999999999997E-2</v>
          </cell>
          <cell r="Q8">
            <v>1.67</v>
          </cell>
          <cell r="R8">
            <v>234344</v>
          </cell>
          <cell r="S8">
            <v>4602</v>
          </cell>
          <cell r="T8">
            <v>163.68</v>
          </cell>
          <cell r="U8">
            <v>41.27</v>
          </cell>
          <cell r="V8">
            <v>491.05</v>
          </cell>
          <cell r="W8">
            <v>123.80000000000001</v>
          </cell>
          <cell r="X8">
            <v>4318525</v>
          </cell>
          <cell r="Y8">
            <v>1088755.67</v>
          </cell>
          <cell r="Z8">
            <v>1</v>
          </cell>
          <cell r="AA8">
            <v>0</v>
          </cell>
          <cell r="AB8">
            <v>16</v>
          </cell>
          <cell r="AC8">
            <v>8441.06</v>
          </cell>
          <cell r="AD8">
            <v>135056.93</v>
          </cell>
          <cell r="AE8">
            <v>56</v>
          </cell>
          <cell r="AF8">
            <v>13.1</v>
          </cell>
          <cell r="AG8">
            <v>35.1</v>
          </cell>
          <cell r="AH8">
            <v>0.35</v>
          </cell>
          <cell r="AI8">
            <v>0</v>
          </cell>
          <cell r="AJ8">
            <v>0</v>
          </cell>
          <cell r="AK8">
            <v>8.8699999999999992</v>
          </cell>
          <cell r="AL8">
            <v>10.5</v>
          </cell>
          <cell r="AM8">
            <v>8</v>
          </cell>
          <cell r="AN8">
            <v>3</v>
          </cell>
          <cell r="AO8">
            <v>0</v>
          </cell>
          <cell r="AP8">
            <v>0.97</v>
          </cell>
          <cell r="AQ8">
            <v>2</v>
          </cell>
          <cell r="AS8" t="str">
            <v>ROG</v>
          </cell>
          <cell r="AT8" t="str">
            <v>FALSE</v>
          </cell>
          <cell r="AU8" t="str">
            <v>F</v>
          </cell>
          <cell r="AW8" t="str">
            <v>FALSE</v>
          </cell>
          <cell r="AX8">
            <v>16</v>
          </cell>
          <cell r="AZ8">
            <v>0</v>
          </cell>
        </row>
        <row r="9">
          <cell r="A9" t="str">
            <v>EN04</v>
          </cell>
          <cell r="B9">
            <v>299</v>
          </cell>
          <cell r="C9">
            <v>299</v>
          </cell>
          <cell r="D9">
            <v>0.99</v>
          </cell>
          <cell r="E9">
            <v>0.93</v>
          </cell>
          <cell r="F9">
            <v>138</v>
          </cell>
          <cell r="G9">
            <v>20</v>
          </cell>
          <cell r="H9">
            <v>63</v>
          </cell>
          <cell r="I9">
            <v>0.5</v>
          </cell>
          <cell r="J9">
            <v>1</v>
          </cell>
          <cell r="K9">
            <v>1.5</v>
          </cell>
          <cell r="L9">
            <v>7</v>
          </cell>
          <cell r="M9">
            <v>6</v>
          </cell>
          <cell r="N9">
            <v>0.30640000000000001</v>
          </cell>
          <cell r="O9">
            <v>5.0999999999999997E-2</v>
          </cell>
          <cell r="Q9">
            <v>1.05</v>
          </cell>
          <cell r="R9">
            <v>945858</v>
          </cell>
          <cell r="S9">
            <v>7249</v>
          </cell>
          <cell r="T9">
            <v>659.99</v>
          </cell>
          <cell r="U9">
            <v>91.27</v>
          </cell>
          <cell r="V9">
            <v>1979.98</v>
          </cell>
          <cell r="W9">
            <v>273.82</v>
          </cell>
          <cell r="X9">
            <v>14857119</v>
          </cell>
          <cell r="Y9">
            <v>2054583.15</v>
          </cell>
          <cell r="Z9">
            <v>1</v>
          </cell>
          <cell r="AA9">
            <v>0</v>
          </cell>
          <cell r="AB9">
            <v>8</v>
          </cell>
          <cell r="AC9">
            <v>19337.21</v>
          </cell>
          <cell r="AD9">
            <v>154697.68</v>
          </cell>
          <cell r="AE9">
            <v>58</v>
          </cell>
          <cell r="AF9">
            <v>25.2</v>
          </cell>
          <cell r="AG9">
            <v>53.1</v>
          </cell>
          <cell r="AH9">
            <v>0.96</v>
          </cell>
          <cell r="AI9">
            <v>0</v>
          </cell>
          <cell r="AJ9">
            <v>0</v>
          </cell>
          <cell r="AK9">
            <v>37.229999999999997</v>
          </cell>
          <cell r="AL9">
            <v>10</v>
          </cell>
          <cell r="AM9">
            <v>3</v>
          </cell>
          <cell r="AN9">
            <v>2.5</v>
          </cell>
          <cell r="AO9">
            <v>0</v>
          </cell>
          <cell r="AP9">
            <v>0.97</v>
          </cell>
          <cell r="AQ9">
            <v>2</v>
          </cell>
          <cell r="AS9" t="str">
            <v>ROG</v>
          </cell>
          <cell r="AT9" t="str">
            <v>FALSE</v>
          </cell>
          <cell r="AU9" t="str">
            <v>F</v>
          </cell>
          <cell r="AW9" t="str">
            <v>FALSE</v>
          </cell>
          <cell r="AX9">
            <v>8</v>
          </cell>
          <cell r="AZ9">
            <v>0</v>
          </cell>
        </row>
        <row r="10">
          <cell r="A10" t="str">
            <v>EN05</v>
          </cell>
          <cell r="B10">
            <v>329</v>
          </cell>
          <cell r="C10">
            <v>329</v>
          </cell>
          <cell r="D10">
            <v>0.99</v>
          </cell>
          <cell r="E10">
            <v>0.89</v>
          </cell>
          <cell r="F10">
            <v>230</v>
          </cell>
          <cell r="G10">
            <v>20</v>
          </cell>
          <cell r="H10">
            <v>68</v>
          </cell>
          <cell r="I10">
            <v>0.5</v>
          </cell>
          <cell r="J10">
            <v>1</v>
          </cell>
          <cell r="K10">
            <v>1.5</v>
          </cell>
          <cell r="L10">
            <v>7</v>
          </cell>
          <cell r="M10">
            <v>6</v>
          </cell>
          <cell r="N10">
            <v>0.30640000000000001</v>
          </cell>
          <cell r="O10">
            <v>5.0999999999999997E-2</v>
          </cell>
          <cell r="Q10">
            <v>0.98</v>
          </cell>
          <cell r="R10">
            <v>949085</v>
          </cell>
          <cell r="S10">
            <v>6459</v>
          </cell>
          <cell r="T10">
            <v>705.23</v>
          </cell>
          <cell r="U10">
            <v>103.23</v>
          </cell>
          <cell r="V10">
            <v>2115.69</v>
          </cell>
          <cell r="W10">
            <v>309.69000000000005</v>
          </cell>
          <cell r="X10">
            <v>17343963</v>
          </cell>
          <cell r="Y10">
            <v>2538727.5700000003</v>
          </cell>
          <cell r="Z10">
            <v>1</v>
          </cell>
          <cell r="AA10">
            <v>0</v>
          </cell>
          <cell r="AB10">
            <v>19</v>
          </cell>
          <cell r="AC10">
            <v>21666.84</v>
          </cell>
          <cell r="AD10">
            <v>411670.05</v>
          </cell>
          <cell r="AE10">
            <v>58</v>
          </cell>
          <cell r="AF10">
            <v>27.9</v>
          </cell>
          <cell r="AG10">
            <v>60.6</v>
          </cell>
          <cell r="AH10">
            <v>1.0900000000000001</v>
          </cell>
          <cell r="AI10">
            <v>0</v>
          </cell>
          <cell r="AJ10">
            <v>0</v>
          </cell>
          <cell r="AK10">
            <v>42.95</v>
          </cell>
          <cell r="AL10">
            <v>10</v>
          </cell>
          <cell r="AM10">
            <v>3</v>
          </cell>
          <cell r="AN10">
            <v>2.5</v>
          </cell>
          <cell r="AO10">
            <v>0</v>
          </cell>
          <cell r="AP10">
            <v>0.97</v>
          </cell>
          <cell r="AQ10">
            <v>2</v>
          </cell>
          <cell r="AS10" t="str">
            <v>ROG</v>
          </cell>
          <cell r="AT10" t="str">
            <v>FALSE</v>
          </cell>
          <cell r="AU10" t="str">
            <v>F</v>
          </cell>
          <cell r="AW10" t="str">
            <v>FALSE</v>
          </cell>
          <cell r="AX10">
            <v>19</v>
          </cell>
          <cell r="AZ10">
            <v>0</v>
          </cell>
        </row>
        <row r="11">
          <cell r="A11" t="str">
            <v>ENCT</v>
          </cell>
          <cell r="B11">
            <v>14</v>
          </cell>
          <cell r="C11">
            <v>15</v>
          </cell>
          <cell r="D11">
            <v>0.997</v>
          </cell>
          <cell r="E11">
            <v>0.94</v>
          </cell>
          <cell r="F11">
            <v>138</v>
          </cell>
          <cell r="G11">
            <v>14</v>
          </cell>
          <cell r="L11">
            <v>0.5</v>
          </cell>
          <cell r="M11">
            <v>1</v>
          </cell>
          <cell r="N11">
            <v>0.30640000000000001</v>
          </cell>
          <cell r="O11">
            <v>5.0999999999999997E-2</v>
          </cell>
          <cell r="Q11">
            <v>0</v>
          </cell>
          <cell r="R11">
            <v>1603</v>
          </cell>
          <cell r="S11">
            <v>108</v>
          </cell>
          <cell r="T11">
            <v>2.5099999999999998</v>
          </cell>
          <cell r="U11">
            <v>0</v>
          </cell>
          <cell r="V11">
            <v>7.52</v>
          </cell>
          <cell r="W11">
            <v>0</v>
          </cell>
          <cell r="X11">
            <v>69333</v>
          </cell>
          <cell r="Y11">
            <v>0</v>
          </cell>
          <cell r="Z11">
            <v>1</v>
          </cell>
          <cell r="AA11">
            <v>0</v>
          </cell>
          <cell r="AB11">
            <v>27</v>
          </cell>
          <cell r="AC11">
            <v>206.5</v>
          </cell>
          <cell r="AD11">
            <v>5575.5</v>
          </cell>
          <cell r="AE11">
            <v>0</v>
          </cell>
          <cell r="AF11">
            <v>0</v>
          </cell>
          <cell r="AG11">
            <v>25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0.16669999999999999</v>
          </cell>
          <cell r="AM11">
            <v>0.16669999999999999</v>
          </cell>
          <cell r="AN11">
            <v>0.16669999999999999</v>
          </cell>
          <cell r="AO11">
            <v>0</v>
          </cell>
          <cell r="AP11">
            <v>0.97</v>
          </cell>
          <cell r="AQ11">
            <v>2</v>
          </cell>
          <cell r="AS11" t="str">
            <v>DOG</v>
          </cell>
          <cell r="AT11" t="str">
            <v>FALSE</v>
          </cell>
          <cell r="AU11" t="str">
            <v>C</v>
          </cell>
          <cell r="AW11" t="str">
            <v>FALSE</v>
          </cell>
          <cell r="AX11">
            <v>27</v>
          </cell>
          <cell r="AZ11">
            <v>0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>
        <row r="4">
          <cell r="I4" t="str">
            <v>ENCI012007EF-0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6">
          <cell r="C26">
            <v>162907.09</v>
          </cell>
        </row>
        <row r="50">
          <cell r="L50" t="str">
            <v>DO</v>
          </cell>
          <cell r="M50">
            <v>16</v>
          </cell>
        </row>
        <row r="51">
          <cell r="L51" t="str">
            <v>DOG</v>
          </cell>
          <cell r="M51">
            <v>16</v>
          </cell>
        </row>
        <row r="52">
          <cell r="L52" t="str">
            <v>G</v>
          </cell>
          <cell r="M52">
            <v>17</v>
          </cell>
        </row>
        <row r="53">
          <cell r="L53" t="str">
            <v>RO</v>
          </cell>
          <cell r="M53">
            <v>18</v>
          </cell>
        </row>
        <row r="54">
          <cell r="L54" t="str">
            <v>ROG</v>
          </cell>
          <cell r="M54">
            <v>18</v>
          </cell>
        </row>
      </sheetData>
      <sheetData sheetId="8"/>
      <sheetData sheetId="9">
        <row r="6">
          <cell r="A6" t="str">
            <v>EN01</v>
          </cell>
          <cell r="B6">
            <v>106</v>
          </cell>
          <cell r="C6">
            <v>106</v>
          </cell>
          <cell r="D6">
            <v>0.98</v>
          </cell>
          <cell r="E6">
            <v>0.92</v>
          </cell>
          <cell r="F6">
            <v>138</v>
          </cell>
          <cell r="G6">
            <v>20</v>
          </cell>
          <cell r="H6">
            <v>20</v>
          </cell>
          <cell r="I6">
            <v>0.5</v>
          </cell>
          <cell r="J6">
            <v>1.5</v>
          </cell>
          <cell r="K6">
            <v>2</v>
          </cell>
          <cell r="L6">
            <v>48</v>
          </cell>
          <cell r="M6">
            <v>8</v>
          </cell>
          <cell r="N6">
            <v>0.30640000000000001</v>
          </cell>
          <cell r="O6">
            <v>5.0999999999999997E-2</v>
          </cell>
          <cell r="Q6">
            <v>1.68</v>
          </cell>
          <cell r="R6">
            <v>148024</v>
          </cell>
          <cell r="S6">
            <v>3374</v>
          </cell>
          <cell r="T6">
            <v>89.65</v>
          </cell>
          <cell r="U6">
            <v>38.619999999999997</v>
          </cell>
          <cell r="V6">
            <v>268.94</v>
          </cell>
          <cell r="W6">
            <v>115.85</v>
          </cell>
          <cell r="X6">
            <v>2311248</v>
          </cell>
          <cell r="Y6">
            <v>995528.11</v>
          </cell>
          <cell r="Z6">
            <v>1</v>
          </cell>
          <cell r="AB6">
            <v>28</v>
          </cell>
          <cell r="AC6">
            <v>8674.77</v>
          </cell>
          <cell r="AD6">
            <v>242893.66</v>
          </cell>
          <cell r="AE6">
            <v>56</v>
          </cell>
          <cell r="AF6">
            <v>13.1</v>
          </cell>
          <cell r="AG6">
            <v>35.200000000000003</v>
          </cell>
          <cell r="AH6">
            <v>0.42</v>
          </cell>
          <cell r="AI6">
            <v>0</v>
          </cell>
          <cell r="AJ6">
            <v>0</v>
          </cell>
          <cell r="AK6">
            <v>8.1199999999999992</v>
          </cell>
          <cell r="AL6">
            <v>12</v>
          </cell>
          <cell r="AM6">
            <v>8.5</v>
          </cell>
          <cell r="AN6">
            <v>3</v>
          </cell>
          <cell r="AO6">
            <v>0</v>
          </cell>
          <cell r="AP6">
            <v>0.97</v>
          </cell>
          <cell r="AQ6">
            <v>2</v>
          </cell>
          <cell r="AS6" t="str">
            <v>ROG</v>
          </cell>
          <cell r="AT6" t="str">
            <v>FALSE</v>
          </cell>
          <cell r="AU6" t="str">
            <v>F</v>
          </cell>
          <cell r="AW6" t="str">
            <v>FALSE</v>
          </cell>
          <cell r="AX6">
            <v>28</v>
          </cell>
          <cell r="AZ6">
            <v>0</v>
          </cell>
        </row>
        <row r="7">
          <cell r="A7" t="str">
            <v>EN02</v>
          </cell>
          <cell r="B7">
            <v>103</v>
          </cell>
          <cell r="C7">
            <v>103</v>
          </cell>
          <cell r="D7">
            <v>0.98</v>
          </cell>
          <cell r="E7">
            <v>0.91</v>
          </cell>
          <cell r="F7">
            <v>138</v>
          </cell>
          <cell r="G7">
            <v>20</v>
          </cell>
          <cell r="H7">
            <v>20</v>
          </cell>
          <cell r="I7">
            <v>0.5</v>
          </cell>
          <cell r="J7">
            <v>1.5</v>
          </cell>
          <cell r="K7">
            <v>2</v>
          </cell>
          <cell r="L7">
            <v>48</v>
          </cell>
          <cell r="M7">
            <v>8</v>
          </cell>
          <cell r="N7">
            <v>0.30640000000000001</v>
          </cell>
          <cell r="O7">
            <v>5.0999999999999997E-2</v>
          </cell>
          <cell r="Q7">
            <v>2.59</v>
          </cell>
          <cell r="R7">
            <v>184563</v>
          </cell>
          <cell r="S7">
            <v>3990</v>
          </cell>
          <cell r="T7">
            <v>98.73</v>
          </cell>
          <cell r="U7">
            <v>27.819999999999997</v>
          </cell>
          <cell r="V7">
            <v>296.19</v>
          </cell>
          <cell r="W7">
            <v>83.46</v>
          </cell>
          <cell r="X7">
            <v>2599810</v>
          </cell>
          <cell r="Y7">
            <v>732555.37</v>
          </cell>
          <cell r="Z7">
            <v>1</v>
          </cell>
          <cell r="AA7">
            <v>0</v>
          </cell>
          <cell r="AB7">
            <v>22</v>
          </cell>
          <cell r="AC7">
            <v>8715.91</v>
          </cell>
          <cell r="AD7">
            <v>191750.13</v>
          </cell>
          <cell r="AE7">
            <v>56</v>
          </cell>
          <cell r="AF7">
            <v>13.1</v>
          </cell>
          <cell r="AG7">
            <v>35.200000000000003</v>
          </cell>
          <cell r="AH7">
            <v>0.42</v>
          </cell>
          <cell r="AI7">
            <v>0</v>
          </cell>
          <cell r="AJ7">
            <v>0</v>
          </cell>
          <cell r="AK7">
            <v>8.68</v>
          </cell>
          <cell r="AL7">
            <v>10.5</v>
          </cell>
          <cell r="AM7">
            <v>8</v>
          </cell>
          <cell r="AN7">
            <v>3</v>
          </cell>
          <cell r="AO7">
            <v>0</v>
          </cell>
          <cell r="AP7">
            <v>0.97</v>
          </cell>
          <cell r="AQ7">
            <v>2</v>
          </cell>
          <cell r="AS7" t="str">
            <v>ROG</v>
          </cell>
          <cell r="AT7" t="str">
            <v>FALSE</v>
          </cell>
          <cell r="AU7" t="str">
            <v>F</v>
          </cell>
          <cell r="AW7" t="str">
            <v>FALSE</v>
          </cell>
          <cell r="AX7">
            <v>22</v>
          </cell>
          <cell r="AZ7">
            <v>0</v>
          </cell>
        </row>
        <row r="8">
          <cell r="A8" t="str">
            <v>EN03</v>
          </cell>
          <cell r="B8">
            <v>109</v>
          </cell>
          <cell r="C8">
            <v>109</v>
          </cell>
          <cell r="D8">
            <v>0.98</v>
          </cell>
          <cell r="E8">
            <v>0.92</v>
          </cell>
          <cell r="F8">
            <v>138</v>
          </cell>
          <cell r="G8">
            <v>20</v>
          </cell>
          <cell r="H8">
            <v>20</v>
          </cell>
          <cell r="I8">
            <v>0.5</v>
          </cell>
          <cell r="J8">
            <v>1.5</v>
          </cell>
          <cell r="K8">
            <v>2</v>
          </cell>
          <cell r="L8">
            <v>48</v>
          </cell>
          <cell r="M8">
            <v>8</v>
          </cell>
          <cell r="N8">
            <v>0.30640000000000001</v>
          </cell>
          <cell r="O8">
            <v>5.0999999999999997E-2</v>
          </cell>
          <cell r="Q8">
            <v>1.67</v>
          </cell>
          <cell r="R8">
            <v>234344</v>
          </cell>
          <cell r="S8">
            <v>4602</v>
          </cell>
          <cell r="T8">
            <v>163.68</v>
          </cell>
          <cell r="U8">
            <v>41.27</v>
          </cell>
          <cell r="V8">
            <v>491.05</v>
          </cell>
          <cell r="W8">
            <v>123.80000000000001</v>
          </cell>
          <cell r="X8">
            <v>4318525</v>
          </cell>
          <cell r="Y8">
            <v>1088755.67</v>
          </cell>
          <cell r="Z8">
            <v>1</v>
          </cell>
          <cell r="AA8">
            <v>0</v>
          </cell>
          <cell r="AB8">
            <v>16</v>
          </cell>
          <cell r="AC8">
            <v>8441.06</v>
          </cell>
          <cell r="AD8">
            <v>135056.93</v>
          </cell>
          <cell r="AE8">
            <v>56</v>
          </cell>
          <cell r="AF8">
            <v>13.1</v>
          </cell>
          <cell r="AG8">
            <v>35.1</v>
          </cell>
          <cell r="AH8">
            <v>0.35</v>
          </cell>
          <cell r="AI8">
            <v>0</v>
          </cell>
          <cell r="AJ8">
            <v>0</v>
          </cell>
          <cell r="AK8">
            <v>8.8699999999999992</v>
          </cell>
          <cell r="AL8">
            <v>10.5</v>
          </cell>
          <cell r="AM8">
            <v>8</v>
          </cell>
          <cell r="AN8">
            <v>3</v>
          </cell>
          <cell r="AO8">
            <v>0</v>
          </cell>
          <cell r="AP8">
            <v>0.97</v>
          </cell>
          <cell r="AQ8">
            <v>2</v>
          </cell>
          <cell r="AS8" t="str">
            <v>ROG</v>
          </cell>
          <cell r="AT8" t="str">
            <v>FALSE</v>
          </cell>
          <cell r="AU8" t="str">
            <v>F</v>
          </cell>
          <cell r="AW8" t="str">
            <v>FALSE</v>
          </cell>
          <cell r="AX8">
            <v>16</v>
          </cell>
          <cell r="AZ8">
            <v>0</v>
          </cell>
        </row>
        <row r="9">
          <cell r="A9" t="str">
            <v>EN04</v>
          </cell>
          <cell r="B9">
            <v>299</v>
          </cell>
          <cell r="C9">
            <v>299</v>
          </cell>
          <cell r="D9">
            <v>0.99</v>
          </cell>
          <cell r="E9">
            <v>0.93</v>
          </cell>
          <cell r="F9">
            <v>138</v>
          </cell>
          <cell r="G9">
            <v>20</v>
          </cell>
          <cell r="H9">
            <v>63</v>
          </cell>
          <cell r="I9">
            <v>0.5</v>
          </cell>
          <cell r="J9">
            <v>1</v>
          </cell>
          <cell r="K9">
            <v>1.5</v>
          </cell>
          <cell r="L9">
            <v>7</v>
          </cell>
          <cell r="M9">
            <v>6</v>
          </cell>
          <cell r="N9">
            <v>0.30640000000000001</v>
          </cell>
          <cell r="O9">
            <v>5.0999999999999997E-2</v>
          </cell>
          <cell r="Q9">
            <v>1.05</v>
          </cell>
          <cell r="R9">
            <v>945858</v>
          </cell>
          <cell r="S9">
            <v>7249</v>
          </cell>
          <cell r="T9">
            <v>659.99</v>
          </cell>
          <cell r="U9">
            <v>91.27</v>
          </cell>
          <cell r="V9">
            <v>1979.98</v>
          </cell>
          <cell r="W9">
            <v>273.82</v>
          </cell>
          <cell r="X9">
            <v>14857119</v>
          </cell>
          <cell r="Y9">
            <v>2054583.15</v>
          </cell>
          <cell r="Z9">
            <v>1</v>
          </cell>
          <cell r="AA9">
            <v>0</v>
          </cell>
          <cell r="AB9">
            <v>8</v>
          </cell>
          <cell r="AC9">
            <v>19337.21</v>
          </cell>
          <cell r="AD9">
            <v>154697.68</v>
          </cell>
          <cell r="AE9">
            <v>58</v>
          </cell>
          <cell r="AF9">
            <v>25.2</v>
          </cell>
          <cell r="AG9">
            <v>53.1</v>
          </cell>
          <cell r="AH9">
            <v>0.96</v>
          </cell>
          <cell r="AI9">
            <v>0</v>
          </cell>
          <cell r="AJ9">
            <v>0</v>
          </cell>
          <cell r="AK9">
            <v>37.229999999999997</v>
          </cell>
          <cell r="AL9">
            <v>10</v>
          </cell>
          <cell r="AM9">
            <v>3</v>
          </cell>
          <cell r="AN9">
            <v>2.5</v>
          </cell>
          <cell r="AO9">
            <v>0</v>
          </cell>
          <cell r="AP9">
            <v>0.97</v>
          </cell>
          <cell r="AQ9">
            <v>2</v>
          </cell>
          <cell r="AS9" t="str">
            <v>ROG</v>
          </cell>
          <cell r="AT9" t="str">
            <v>FALSE</v>
          </cell>
          <cell r="AU9" t="str">
            <v>F</v>
          </cell>
          <cell r="AW9" t="str">
            <v>FALSE</v>
          </cell>
          <cell r="AX9">
            <v>8</v>
          </cell>
          <cell r="AZ9">
            <v>0</v>
          </cell>
        </row>
        <row r="10">
          <cell r="A10" t="str">
            <v>EN05</v>
          </cell>
          <cell r="B10">
            <v>329</v>
          </cell>
          <cell r="C10">
            <v>329</v>
          </cell>
          <cell r="D10">
            <v>0.99</v>
          </cell>
          <cell r="E10">
            <v>0.89</v>
          </cell>
          <cell r="F10">
            <v>230</v>
          </cell>
          <cell r="G10">
            <v>20</v>
          </cell>
          <cell r="H10">
            <v>68</v>
          </cell>
          <cell r="I10">
            <v>0.5</v>
          </cell>
          <cell r="J10">
            <v>1</v>
          </cell>
          <cell r="K10">
            <v>1.5</v>
          </cell>
          <cell r="L10">
            <v>7</v>
          </cell>
          <cell r="M10">
            <v>6</v>
          </cell>
          <cell r="N10">
            <v>0.30640000000000001</v>
          </cell>
          <cell r="O10">
            <v>5.0999999999999997E-2</v>
          </cell>
          <cell r="Q10">
            <v>0.98</v>
          </cell>
          <cell r="R10">
            <v>949085</v>
          </cell>
          <cell r="S10">
            <v>6459</v>
          </cell>
          <cell r="T10">
            <v>705.23</v>
          </cell>
          <cell r="U10">
            <v>103.23</v>
          </cell>
          <cell r="V10">
            <v>2115.69</v>
          </cell>
          <cell r="W10">
            <v>309.69000000000005</v>
          </cell>
          <cell r="X10">
            <v>17343963</v>
          </cell>
          <cell r="Y10">
            <v>2538727.5700000003</v>
          </cell>
          <cell r="Z10">
            <v>1</v>
          </cell>
          <cell r="AA10">
            <v>0</v>
          </cell>
          <cell r="AB10">
            <v>19</v>
          </cell>
          <cell r="AC10">
            <v>21666.84</v>
          </cell>
          <cell r="AD10">
            <v>411670.05</v>
          </cell>
          <cell r="AE10">
            <v>58</v>
          </cell>
          <cell r="AF10">
            <v>27.9</v>
          </cell>
          <cell r="AG10">
            <v>60.6</v>
          </cell>
          <cell r="AH10">
            <v>1.0900000000000001</v>
          </cell>
          <cell r="AI10">
            <v>0</v>
          </cell>
          <cell r="AJ10">
            <v>0</v>
          </cell>
          <cell r="AK10">
            <v>42.95</v>
          </cell>
          <cell r="AL10">
            <v>10</v>
          </cell>
          <cell r="AM10">
            <v>3</v>
          </cell>
          <cell r="AN10">
            <v>2.5</v>
          </cell>
          <cell r="AO10">
            <v>0</v>
          </cell>
          <cell r="AP10">
            <v>0.97</v>
          </cell>
          <cell r="AQ10">
            <v>2</v>
          </cell>
          <cell r="AS10" t="str">
            <v>ROG</v>
          </cell>
          <cell r="AT10" t="str">
            <v>FALSE</v>
          </cell>
          <cell r="AU10" t="str">
            <v>F</v>
          </cell>
          <cell r="AW10" t="str">
            <v>FALSE</v>
          </cell>
          <cell r="AX10">
            <v>19</v>
          </cell>
          <cell r="AZ10">
            <v>0</v>
          </cell>
        </row>
        <row r="11">
          <cell r="A11" t="str">
            <v>ENCT</v>
          </cell>
          <cell r="B11">
            <v>14</v>
          </cell>
          <cell r="C11">
            <v>15</v>
          </cell>
          <cell r="D11">
            <v>0.997</v>
          </cell>
          <cell r="E11">
            <v>0.94</v>
          </cell>
          <cell r="F11">
            <v>138</v>
          </cell>
          <cell r="G11">
            <v>14</v>
          </cell>
          <cell r="L11">
            <v>0.5</v>
          </cell>
          <cell r="M11">
            <v>1</v>
          </cell>
          <cell r="N11">
            <v>0.30640000000000001</v>
          </cell>
          <cell r="O11">
            <v>5.0999999999999997E-2</v>
          </cell>
          <cell r="Q11">
            <v>0</v>
          </cell>
          <cell r="R11">
            <v>1603</v>
          </cell>
          <cell r="S11">
            <v>108</v>
          </cell>
          <cell r="T11">
            <v>2.5099999999999998</v>
          </cell>
          <cell r="U11">
            <v>0</v>
          </cell>
          <cell r="V11">
            <v>7.52</v>
          </cell>
          <cell r="W11">
            <v>0</v>
          </cell>
          <cell r="X11">
            <v>69333</v>
          </cell>
          <cell r="Y11">
            <v>0</v>
          </cell>
          <cell r="Z11">
            <v>1</v>
          </cell>
          <cell r="AA11">
            <v>0</v>
          </cell>
          <cell r="AB11">
            <v>27</v>
          </cell>
          <cell r="AC11">
            <v>206.5</v>
          </cell>
          <cell r="AD11">
            <v>5575.5</v>
          </cell>
          <cell r="AE11">
            <v>0</v>
          </cell>
          <cell r="AF11">
            <v>0</v>
          </cell>
          <cell r="AG11">
            <v>25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0.16669999999999999</v>
          </cell>
          <cell r="AM11">
            <v>0.16669999999999999</v>
          </cell>
          <cell r="AN11">
            <v>0.16669999999999999</v>
          </cell>
          <cell r="AO11">
            <v>0</v>
          </cell>
          <cell r="AP11">
            <v>0.97</v>
          </cell>
          <cell r="AQ11">
            <v>2</v>
          </cell>
          <cell r="AS11" t="str">
            <v>DOG</v>
          </cell>
          <cell r="AT11" t="str">
            <v>FALSE</v>
          </cell>
          <cell r="AU11" t="str">
            <v>C</v>
          </cell>
          <cell r="AW11" t="str">
            <v>FALSE</v>
          </cell>
          <cell r="AX11">
            <v>27</v>
          </cell>
          <cell r="AZ11">
            <v>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F56A8-81E4-46E8-9D54-F5BE649D620C}">
  <dimension ref="A1:D9"/>
  <sheetViews>
    <sheetView tabSelected="1" workbookViewId="0">
      <selection sqref="A1:D1"/>
    </sheetView>
  </sheetViews>
  <sheetFormatPr defaultRowHeight="12.5" x14ac:dyDescent="0.25"/>
  <cols>
    <col min="1" max="1" width="30.453125" customWidth="1"/>
    <col min="2" max="2" width="14.26953125" customWidth="1"/>
    <col min="3" max="4" width="14" customWidth="1"/>
    <col min="6" max="6" width="34.7265625" customWidth="1"/>
    <col min="7" max="7" width="15.26953125" customWidth="1"/>
    <col min="8" max="9" width="15.7265625" customWidth="1"/>
    <col min="12" max="12" width="16.1796875" bestFit="1" customWidth="1"/>
  </cols>
  <sheetData>
    <row r="1" spans="1:4" ht="13.5" thickBot="1" x14ac:dyDescent="0.35">
      <c r="A1" s="195" t="s">
        <v>277</v>
      </c>
      <c r="B1" s="196"/>
      <c r="C1" s="196"/>
      <c r="D1" s="197"/>
    </row>
    <row r="2" spans="1:4" ht="13.5" thickBot="1" x14ac:dyDescent="0.35">
      <c r="A2" s="181"/>
      <c r="B2" s="193">
        <v>2016</v>
      </c>
      <c r="C2" s="193">
        <v>2017</v>
      </c>
      <c r="D2" s="194">
        <v>2018</v>
      </c>
    </row>
    <row r="3" spans="1:4" x14ac:dyDescent="0.25">
      <c r="A3" s="175" t="s">
        <v>276</v>
      </c>
      <c r="B3" s="166">
        <v>214272728</v>
      </c>
      <c r="C3" s="166">
        <v>226814000</v>
      </c>
      <c r="D3" s="166">
        <v>232598000</v>
      </c>
    </row>
    <row r="4" spans="1:4" ht="13" thickBot="1" x14ac:dyDescent="0.3">
      <c r="A4" s="176" t="s">
        <v>274</v>
      </c>
      <c r="B4" s="199">
        <f>'FERC Form 1_2016'!K141</f>
        <v>198131460.08000001</v>
      </c>
      <c r="C4" s="199">
        <f>'FERC Form 1_2017'!K144</f>
        <v>180728608.70000002</v>
      </c>
      <c r="D4" s="199">
        <f>'FERC Form 1_2018'!K124</f>
        <v>136445282.30000001</v>
      </c>
    </row>
    <row r="5" spans="1:4" ht="13.5" thickBot="1" x14ac:dyDescent="0.35">
      <c r="A5" s="163" t="s">
        <v>275</v>
      </c>
      <c r="B5" s="198">
        <f>SUM(B3:B4)</f>
        <v>412404188.08000004</v>
      </c>
      <c r="C5" s="182">
        <f>SUM(C3:C4)</f>
        <v>407542608.70000005</v>
      </c>
      <c r="D5" s="182">
        <f>SUM(D3:D4)</f>
        <v>369043282.30000001</v>
      </c>
    </row>
    <row r="6" spans="1:4" x14ac:dyDescent="0.25">
      <c r="A6" s="179" t="s">
        <v>272</v>
      </c>
      <c r="B6" s="177">
        <v>0.56000000000000005</v>
      </c>
      <c r="C6" s="177">
        <v>0.56000000000000005</v>
      </c>
      <c r="D6" s="178">
        <v>0.56000000000000005</v>
      </c>
    </row>
    <row r="7" spans="1:4" ht="13" thickBot="1" x14ac:dyDescent="0.3">
      <c r="A7" s="180" t="s">
        <v>273</v>
      </c>
      <c r="B7" s="173">
        <v>0.44</v>
      </c>
      <c r="C7" s="173">
        <v>0.44</v>
      </c>
      <c r="D7" s="174">
        <v>0.44</v>
      </c>
    </row>
    <row r="8" spans="1:4" ht="13" x14ac:dyDescent="0.3">
      <c r="A8" s="168" t="s">
        <v>270</v>
      </c>
      <c r="B8" s="169">
        <f>B6*B$5</f>
        <v>230946345.32480004</v>
      </c>
      <c r="C8" s="169">
        <f>C6*C$5</f>
        <v>228223860.87200004</v>
      </c>
      <c r="D8" s="170">
        <f>D6*D$5</f>
        <v>206664238.08800003</v>
      </c>
    </row>
    <row r="9" spans="1:4" ht="13.5" thickBot="1" x14ac:dyDescent="0.35">
      <c r="A9" s="167" t="s">
        <v>271</v>
      </c>
      <c r="B9" s="171">
        <f>B7*B$5</f>
        <v>181457842.75520003</v>
      </c>
      <c r="C9" s="171">
        <f>C7*C$5</f>
        <v>179318747.82800001</v>
      </c>
      <c r="D9" s="172">
        <f>D7*D$5</f>
        <v>162379044.21200001</v>
      </c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2100-9A33-4203-8290-B1FE4DC5B267}">
  <sheetPr>
    <pageSetUpPr fitToPage="1"/>
  </sheetPr>
  <dimension ref="A1:S127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9.1796875" defaultRowHeight="14.5" outlineLevelCol="1" x14ac:dyDescent="0.35"/>
  <cols>
    <col min="1" max="1" width="5.26953125" style="93" customWidth="1"/>
    <col min="2" max="2" width="49.7265625" style="93" customWidth="1"/>
    <col min="3" max="3" width="9.26953125" style="93" customWidth="1"/>
    <col min="4" max="4" width="14" style="93" customWidth="1"/>
    <col min="5" max="5" width="13.1796875" style="95" customWidth="1" outlineLevel="1"/>
    <col min="6" max="6" width="19.453125" style="95" customWidth="1" outlineLevel="1"/>
    <col min="7" max="7" width="18.1796875" style="95" customWidth="1" outlineLevel="1"/>
    <col min="8" max="8" width="15.7265625" style="95" customWidth="1"/>
    <col min="9" max="9" width="18" style="95" customWidth="1"/>
    <col min="10" max="10" width="15.453125" style="95" customWidth="1"/>
    <col min="11" max="14" width="24.81640625" style="95" customWidth="1"/>
    <col min="15" max="15" width="6.54296875" style="93" customWidth="1"/>
    <col min="16" max="16" width="2.7265625" style="93" customWidth="1"/>
    <col min="17" max="17" width="87" style="93" customWidth="1"/>
    <col min="18" max="18" width="25.81640625" style="93" customWidth="1"/>
    <col min="19" max="19" width="15.81640625" style="93" bestFit="1" customWidth="1"/>
    <col min="20" max="16384" width="9.1796875" style="93"/>
  </cols>
  <sheetData>
    <row r="1" spans="1:17" x14ac:dyDescent="0.35">
      <c r="A1" s="92" t="s">
        <v>22</v>
      </c>
      <c r="E1" s="93"/>
      <c r="F1" s="93"/>
      <c r="G1" s="94"/>
      <c r="K1" s="96"/>
      <c r="M1" s="97"/>
      <c r="N1" s="98" t="s">
        <v>238</v>
      </c>
      <c r="O1" s="97"/>
    </row>
    <row r="2" spans="1:17" x14ac:dyDescent="0.35">
      <c r="E2" s="93"/>
      <c r="F2" s="93"/>
      <c r="G2" s="93"/>
      <c r="M2" s="93"/>
      <c r="N2" s="93"/>
    </row>
    <row r="3" spans="1:17" x14ac:dyDescent="0.35">
      <c r="A3" s="183" t="s">
        <v>23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5"/>
    </row>
    <row r="4" spans="1:17" ht="14.25" customHeight="1" x14ac:dyDescent="0.35">
      <c r="E4" s="93"/>
      <c r="F4" s="93"/>
      <c r="G4" s="93"/>
      <c r="I4" s="99"/>
      <c r="J4" s="99"/>
      <c r="M4" s="93"/>
      <c r="N4" s="100"/>
      <c r="O4" s="101"/>
    </row>
    <row r="5" spans="1:17" s="110" customFormat="1" x14ac:dyDescent="0.35">
      <c r="A5" s="102" t="s">
        <v>24</v>
      </c>
      <c r="B5" s="102" t="s">
        <v>25</v>
      </c>
      <c r="C5" s="102" t="s">
        <v>26</v>
      </c>
      <c r="D5" s="103" t="s">
        <v>27</v>
      </c>
      <c r="E5" s="102" t="s">
        <v>28</v>
      </c>
      <c r="F5" s="104" t="s">
        <v>29</v>
      </c>
      <c r="G5" s="104"/>
      <c r="H5" s="105" t="s">
        <v>30</v>
      </c>
      <c r="I5" s="106" t="s">
        <v>31</v>
      </c>
      <c r="J5" s="107"/>
      <c r="K5" s="106" t="s">
        <v>32</v>
      </c>
      <c r="L5" s="108"/>
      <c r="M5" s="108"/>
      <c r="N5" s="109" t="s">
        <v>33</v>
      </c>
      <c r="O5" s="102" t="s">
        <v>24</v>
      </c>
    </row>
    <row r="6" spans="1:17" s="110" customFormat="1" x14ac:dyDescent="0.35">
      <c r="A6" s="111" t="s">
        <v>34</v>
      </c>
      <c r="B6" s="111" t="s">
        <v>35</v>
      </c>
      <c r="C6" s="111" t="s">
        <v>36</v>
      </c>
      <c r="D6" s="112" t="s">
        <v>37</v>
      </c>
      <c r="E6" s="111" t="s">
        <v>38</v>
      </c>
      <c r="F6" s="111" t="s">
        <v>28</v>
      </c>
      <c r="G6" s="111" t="s">
        <v>28</v>
      </c>
      <c r="H6" s="113" t="s">
        <v>39</v>
      </c>
      <c r="I6" s="110" t="s">
        <v>30</v>
      </c>
      <c r="J6" s="102" t="s">
        <v>30</v>
      </c>
      <c r="K6" s="113" t="s">
        <v>40</v>
      </c>
      <c r="L6" s="113" t="s">
        <v>41</v>
      </c>
      <c r="M6" s="113" t="s">
        <v>42</v>
      </c>
      <c r="N6" s="109" t="s">
        <v>43</v>
      </c>
      <c r="O6" s="111" t="s">
        <v>34</v>
      </c>
    </row>
    <row r="7" spans="1:17" s="110" customFormat="1" x14ac:dyDescent="0.35">
      <c r="A7" s="111"/>
      <c r="B7" s="111"/>
      <c r="C7" s="111" t="s">
        <v>44</v>
      </c>
      <c r="D7" s="112" t="s">
        <v>45</v>
      </c>
      <c r="E7" s="111" t="s">
        <v>46</v>
      </c>
      <c r="F7" s="111" t="s">
        <v>47</v>
      </c>
      <c r="G7" s="111" t="s">
        <v>48</v>
      </c>
      <c r="H7" s="113"/>
      <c r="I7" s="110" t="s">
        <v>49</v>
      </c>
      <c r="J7" s="111" t="s">
        <v>50</v>
      </c>
      <c r="K7" s="113" t="s">
        <v>51</v>
      </c>
      <c r="L7" s="113" t="s">
        <v>51</v>
      </c>
      <c r="M7" s="113" t="s">
        <v>51</v>
      </c>
      <c r="N7" s="109"/>
      <c r="O7" s="111"/>
    </row>
    <row r="8" spans="1:17" s="110" customFormat="1" x14ac:dyDescent="0.35">
      <c r="A8" s="111"/>
      <c r="B8" s="114" t="s">
        <v>52</v>
      </c>
      <c r="C8" s="114" t="s">
        <v>53</v>
      </c>
      <c r="D8" s="115" t="s">
        <v>54</v>
      </c>
      <c r="E8" s="114" t="s">
        <v>55</v>
      </c>
      <c r="F8" s="114" t="s">
        <v>56</v>
      </c>
      <c r="G8" s="114" t="s">
        <v>57</v>
      </c>
      <c r="H8" s="116" t="s">
        <v>58</v>
      </c>
      <c r="I8" s="117" t="s">
        <v>59</v>
      </c>
      <c r="J8" s="114" t="s">
        <v>60</v>
      </c>
      <c r="K8" s="116" t="s">
        <v>61</v>
      </c>
      <c r="L8" s="116" t="s">
        <v>62</v>
      </c>
      <c r="M8" s="116" t="s">
        <v>63</v>
      </c>
      <c r="N8" s="118" t="s">
        <v>64</v>
      </c>
      <c r="O8" s="111"/>
      <c r="P8" s="119"/>
      <c r="Q8" s="202" t="s">
        <v>145</v>
      </c>
    </row>
    <row r="9" spans="1:17" x14ac:dyDescent="0.35">
      <c r="A9" s="120">
        <v>1</v>
      </c>
      <c r="B9" s="121" t="s">
        <v>204</v>
      </c>
      <c r="C9" s="122" t="s">
        <v>102</v>
      </c>
      <c r="D9" s="123" t="s">
        <v>103</v>
      </c>
      <c r="E9" s="124"/>
      <c r="F9" s="124"/>
      <c r="G9" s="124"/>
      <c r="H9" s="125">
        <v>367611.38630000001</v>
      </c>
      <c r="I9" s="124"/>
      <c r="J9" s="126"/>
      <c r="K9" s="127">
        <v>347611.32</v>
      </c>
      <c r="L9" s="127">
        <v>40391541.119999997</v>
      </c>
      <c r="M9" s="127">
        <v>3812046.9799999995</v>
      </c>
      <c r="N9" s="128">
        <v>44551199.419999994</v>
      </c>
      <c r="O9" s="120">
        <v>1</v>
      </c>
      <c r="P9" s="130"/>
      <c r="Q9" s="93" t="s">
        <v>239</v>
      </c>
    </row>
    <row r="10" spans="1:17" x14ac:dyDescent="0.35">
      <c r="A10" s="120">
        <v>2</v>
      </c>
      <c r="B10" s="121" t="s">
        <v>148</v>
      </c>
      <c r="C10" s="122" t="s">
        <v>102</v>
      </c>
      <c r="D10" s="123" t="s">
        <v>103</v>
      </c>
      <c r="E10" s="124"/>
      <c r="F10" s="124"/>
      <c r="G10" s="124"/>
      <c r="H10" s="125">
        <v>94408.082600000009</v>
      </c>
      <c r="I10" s="124"/>
      <c r="J10" s="126"/>
      <c r="K10" s="165">
        <v>1115882.4099999999</v>
      </c>
      <c r="L10" s="127">
        <v>3341762.82</v>
      </c>
      <c r="M10" s="127">
        <v>0</v>
      </c>
      <c r="N10" s="128">
        <v>4457645.2299999995</v>
      </c>
      <c r="O10" s="120">
        <v>2</v>
      </c>
      <c r="P10" s="130"/>
    </row>
    <row r="11" spans="1:17" x14ac:dyDescent="0.35">
      <c r="A11" s="120">
        <v>3</v>
      </c>
      <c r="B11" s="121" t="s">
        <v>240</v>
      </c>
      <c r="C11" s="122" t="s">
        <v>102</v>
      </c>
      <c r="D11" s="123" t="s">
        <v>103</v>
      </c>
      <c r="E11" s="124"/>
      <c r="F11" s="124"/>
      <c r="G11" s="124"/>
      <c r="H11" s="125">
        <v>58023.81500000001</v>
      </c>
      <c r="I11" s="124"/>
      <c r="J11" s="126"/>
      <c r="K11" s="127">
        <v>41109.46</v>
      </c>
      <c r="L11" s="127">
        <v>2918769.11</v>
      </c>
      <c r="M11" s="127">
        <v>0</v>
      </c>
      <c r="N11" s="128">
        <v>2959878.57</v>
      </c>
      <c r="O11" s="120">
        <v>3</v>
      </c>
      <c r="P11" s="130"/>
    </row>
    <row r="12" spans="1:17" x14ac:dyDescent="0.35">
      <c r="A12" s="120">
        <v>4</v>
      </c>
      <c r="B12" s="131" t="s">
        <v>99</v>
      </c>
      <c r="C12" s="122"/>
      <c r="D12" s="123"/>
      <c r="E12" s="124"/>
      <c r="F12" s="124"/>
      <c r="G12" s="124"/>
      <c r="H12" s="125">
        <v>16667167</v>
      </c>
      <c r="I12" s="124"/>
      <c r="J12" s="126"/>
      <c r="K12" s="127">
        <v>0</v>
      </c>
      <c r="L12" s="127">
        <v>891292022.63999987</v>
      </c>
      <c r="M12" s="127">
        <v>-45728892.700000003</v>
      </c>
      <c r="N12" s="128">
        <v>845563129.93999982</v>
      </c>
      <c r="O12" s="120">
        <v>4</v>
      </c>
      <c r="P12" s="130"/>
      <c r="Q12" s="93" t="s">
        <v>149</v>
      </c>
    </row>
    <row r="13" spans="1:17" x14ac:dyDescent="0.35">
      <c r="A13" s="120">
        <v>5</v>
      </c>
      <c r="B13" s="131" t="s">
        <v>190</v>
      </c>
      <c r="C13" s="122" t="s">
        <v>102</v>
      </c>
      <c r="D13" s="123" t="s">
        <v>103</v>
      </c>
      <c r="E13" s="124"/>
      <c r="F13" s="124"/>
      <c r="G13" s="124"/>
      <c r="H13" s="125">
        <v>47803.261299999998</v>
      </c>
      <c r="I13" s="124"/>
      <c r="J13" s="126"/>
      <c r="K13" s="127">
        <v>-24500</v>
      </c>
      <c r="L13" s="127">
        <v>3247535.44</v>
      </c>
      <c r="M13" s="127">
        <v>391380.74999999994</v>
      </c>
      <c r="N13" s="128">
        <v>3614416.19</v>
      </c>
      <c r="O13" s="120">
        <v>5</v>
      </c>
      <c r="P13" s="130"/>
      <c r="Q13" s="93" t="s">
        <v>241</v>
      </c>
    </row>
    <row r="14" spans="1:17" x14ac:dyDescent="0.35">
      <c r="A14" s="120">
        <v>6</v>
      </c>
      <c r="B14" s="131" t="s">
        <v>104</v>
      </c>
      <c r="C14" s="122" t="s">
        <v>84</v>
      </c>
      <c r="D14" s="123"/>
      <c r="E14" s="124"/>
      <c r="F14" s="124"/>
      <c r="G14" s="124"/>
      <c r="H14" s="125">
        <v>0</v>
      </c>
      <c r="I14" s="124"/>
      <c r="J14" s="126"/>
      <c r="K14" s="165">
        <v>2840832</v>
      </c>
      <c r="L14" s="127">
        <v>0</v>
      </c>
      <c r="M14" s="127">
        <v>0</v>
      </c>
      <c r="N14" s="128">
        <v>2840832</v>
      </c>
      <c r="O14" s="120">
        <v>6</v>
      </c>
      <c r="P14" s="130"/>
    </row>
    <row r="15" spans="1:17" x14ac:dyDescent="0.35">
      <c r="A15" s="120">
        <v>7</v>
      </c>
      <c r="B15" s="121" t="s">
        <v>150</v>
      </c>
      <c r="C15" s="122" t="s">
        <v>72</v>
      </c>
      <c r="D15" s="123" t="s">
        <v>103</v>
      </c>
      <c r="E15" s="124"/>
      <c r="F15" s="124"/>
      <c r="G15" s="124"/>
      <c r="H15" s="125">
        <v>0</v>
      </c>
      <c r="I15" s="124"/>
      <c r="J15" s="126"/>
      <c r="K15" s="127">
        <v>0</v>
      </c>
      <c r="L15" s="127">
        <v>0</v>
      </c>
      <c r="M15" s="127">
        <v>0</v>
      </c>
      <c r="N15" s="128">
        <v>0</v>
      </c>
      <c r="O15" s="120">
        <v>7</v>
      </c>
      <c r="P15" s="130"/>
    </row>
    <row r="16" spans="1:17" x14ac:dyDescent="0.35">
      <c r="A16" s="120">
        <v>8</v>
      </c>
      <c r="B16" s="121" t="s">
        <v>126</v>
      </c>
      <c r="C16" s="122" t="s">
        <v>102</v>
      </c>
      <c r="D16" s="123" t="s">
        <v>103</v>
      </c>
      <c r="E16" s="124"/>
      <c r="F16" s="124"/>
      <c r="G16" s="124"/>
      <c r="H16" s="125">
        <v>358090.46700000006</v>
      </c>
      <c r="I16" s="124"/>
      <c r="J16" s="126"/>
      <c r="K16" s="127">
        <v>-2011.8500000000004</v>
      </c>
      <c r="L16" s="127">
        <v>39158498.700000003</v>
      </c>
      <c r="M16" s="127">
        <v>3203249.19</v>
      </c>
      <c r="N16" s="128">
        <v>42359736.039999999</v>
      </c>
      <c r="O16" s="120">
        <v>8</v>
      </c>
      <c r="P16" s="130"/>
      <c r="Q16" s="93" t="s">
        <v>242</v>
      </c>
    </row>
    <row r="17" spans="1:17" x14ac:dyDescent="0.35">
      <c r="A17" s="120">
        <v>9</v>
      </c>
      <c r="B17" s="121" t="s">
        <v>243</v>
      </c>
      <c r="C17" s="122" t="s">
        <v>102</v>
      </c>
      <c r="D17" s="123" t="s">
        <v>103</v>
      </c>
      <c r="E17" s="124"/>
      <c r="F17" s="124"/>
      <c r="G17" s="124"/>
      <c r="H17" s="125">
        <v>7113</v>
      </c>
      <c r="I17" s="124"/>
      <c r="J17" s="126"/>
      <c r="K17" s="127">
        <v>4123100</v>
      </c>
      <c r="L17" s="127">
        <v>8348960.7299999986</v>
      </c>
      <c r="M17" s="127">
        <v>-25373800.800000004</v>
      </c>
      <c r="N17" s="128">
        <v>-12901740.070000006</v>
      </c>
      <c r="O17" s="120">
        <v>9</v>
      </c>
      <c r="P17" s="130"/>
      <c r="Q17" s="93" t="s">
        <v>162</v>
      </c>
    </row>
    <row r="18" spans="1:17" x14ac:dyDescent="0.35">
      <c r="A18" s="120">
        <v>10</v>
      </c>
      <c r="B18" s="121" t="s">
        <v>127</v>
      </c>
      <c r="C18" s="122" t="s">
        <v>102</v>
      </c>
      <c r="D18" s="123" t="s">
        <v>103</v>
      </c>
      <c r="E18" s="124"/>
      <c r="F18" s="124"/>
      <c r="G18" s="124"/>
      <c r="H18" s="125">
        <v>55032.015500000009</v>
      </c>
      <c r="I18" s="124"/>
      <c r="J18" s="126"/>
      <c r="K18" s="127">
        <v>0</v>
      </c>
      <c r="L18" s="127">
        <v>4341114.37</v>
      </c>
      <c r="M18" s="127">
        <v>-5020.29</v>
      </c>
      <c r="N18" s="128">
        <v>4336094.08</v>
      </c>
      <c r="O18" s="120">
        <v>10</v>
      </c>
      <c r="P18" s="130"/>
      <c r="Q18" s="93" t="s">
        <v>147</v>
      </c>
    </row>
    <row r="19" spans="1:17" x14ac:dyDescent="0.35">
      <c r="A19" s="120">
        <v>11</v>
      </c>
      <c r="B19" s="121" t="s">
        <v>105</v>
      </c>
      <c r="C19" s="122" t="s">
        <v>102</v>
      </c>
      <c r="D19" s="123" t="s">
        <v>103</v>
      </c>
      <c r="E19" s="124"/>
      <c r="F19" s="124"/>
      <c r="G19" s="124"/>
      <c r="H19" s="125">
        <v>265818.03860000003</v>
      </c>
      <c r="I19" s="124"/>
      <c r="J19" s="126"/>
      <c r="K19" s="127">
        <v>-1749.2399999999998</v>
      </c>
      <c r="L19" s="127">
        <v>34826292.450000003</v>
      </c>
      <c r="M19" s="127">
        <v>-28183.739999999998</v>
      </c>
      <c r="N19" s="128">
        <v>34796359.469999999</v>
      </c>
      <c r="O19" s="120">
        <v>11</v>
      </c>
      <c r="P19" s="130"/>
      <c r="Q19" s="93" t="s">
        <v>147</v>
      </c>
    </row>
    <row r="20" spans="1:17" x14ac:dyDescent="0.35">
      <c r="A20" s="120">
        <v>12</v>
      </c>
      <c r="B20" s="121" t="s">
        <v>128</v>
      </c>
      <c r="C20" s="122" t="s">
        <v>102</v>
      </c>
      <c r="D20" s="123" t="s">
        <v>103</v>
      </c>
      <c r="E20" s="124"/>
      <c r="F20" s="124"/>
      <c r="G20" s="124"/>
      <c r="H20" s="125">
        <v>374340.95320000005</v>
      </c>
      <c r="I20" s="124"/>
      <c r="J20" s="126"/>
      <c r="K20" s="127">
        <v>0</v>
      </c>
      <c r="L20" s="127">
        <v>47272087.240000002</v>
      </c>
      <c r="M20" s="127">
        <v>4708654.49</v>
      </c>
      <c r="N20" s="128">
        <v>51980741.730000004</v>
      </c>
      <c r="O20" s="120">
        <v>12</v>
      </c>
      <c r="P20" s="130"/>
      <c r="Q20" s="93" t="s">
        <v>244</v>
      </c>
    </row>
    <row r="21" spans="1:17" x14ac:dyDescent="0.35">
      <c r="A21" s="120">
        <v>13</v>
      </c>
      <c r="B21" s="121" t="s">
        <v>151</v>
      </c>
      <c r="C21" s="122" t="s">
        <v>102</v>
      </c>
      <c r="D21" s="123" t="s">
        <v>103</v>
      </c>
      <c r="E21" s="124"/>
      <c r="F21" s="124"/>
      <c r="G21" s="124"/>
      <c r="H21" s="125">
        <v>133546.72959999999</v>
      </c>
      <c r="I21" s="124"/>
      <c r="J21" s="126"/>
      <c r="K21" s="127">
        <v>0</v>
      </c>
      <c r="L21" s="127">
        <v>16498797.530000001</v>
      </c>
      <c r="M21" s="127">
        <v>1460463.0099999998</v>
      </c>
      <c r="N21" s="128">
        <v>17959260.539999999</v>
      </c>
      <c r="O21" s="120">
        <v>13</v>
      </c>
      <c r="P21" s="130"/>
      <c r="Q21" s="93" t="s">
        <v>245</v>
      </c>
    </row>
    <row r="22" spans="1:17" x14ac:dyDescent="0.35">
      <c r="A22" s="120">
        <v>14</v>
      </c>
      <c r="B22" s="121" t="s">
        <v>210</v>
      </c>
      <c r="C22" s="122" t="s">
        <v>102</v>
      </c>
      <c r="D22" s="123" t="s">
        <v>103</v>
      </c>
      <c r="E22" s="124"/>
      <c r="F22" s="124"/>
      <c r="G22" s="124"/>
      <c r="H22" s="125">
        <v>132.89699999999999</v>
      </c>
      <c r="I22" s="124"/>
      <c r="J22" s="126"/>
      <c r="K22" s="127">
        <v>1254.2700000000002</v>
      </c>
      <c r="L22" s="127">
        <v>6813.64</v>
      </c>
      <c r="M22" s="127">
        <v>0</v>
      </c>
      <c r="N22" s="128">
        <v>8067.9100000000008</v>
      </c>
      <c r="O22" s="120">
        <v>14</v>
      </c>
      <c r="P22" s="130"/>
    </row>
    <row r="23" spans="1:17" x14ac:dyDescent="0.35">
      <c r="A23" s="120">
        <v>15</v>
      </c>
      <c r="B23" s="121" t="s">
        <v>211</v>
      </c>
      <c r="C23" s="122" t="s">
        <v>102</v>
      </c>
      <c r="D23" s="123" t="s">
        <v>103</v>
      </c>
      <c r="E23" s="124"/>
      <c r="F23" s="124"/>
      <c r="G23" s="124"/>
      <c r="H23" s="125">
        <v>295.62700000000001</v>
      </c>
      <c r="I23" s="124"/>
      <c r="J23" s="126"/>
      <c r="K23" s="127">
        <v>2915.83</v>
      </c>
      <c r="L23" s="127">
        <v>12809.85</v>
      </c>
      <c r="M23" s="127">
        <v>0</v>
      </c>
      <c r="N23" s="128">
        <v>15725.68</v>
      </c>
      <c r="O23" s="120">
        <v>15</v>
      </c>
      <c r="P23" s="130"/>
    </row>
    <row r="24" spans="1:17" x14ac:dyDescent="0.35">
      <c r="A24" s="120">
        <v>16</v>
      </c>
      <c r="B24" s="121" t="s">
        <v>212</v>
      </c>
      <c r="C24" s="122" t="s">
        <v>102</v>
      </c>
      <c r="D24" s="123" t="s">
        <v>103</v>
      </c>
      <c r="E24" s="124"/>
      <c r="F24" s="124"/>
      <c r="G24" s="124"/>
      <c r="H24" s="125">
        <v>2.2737367544323206E-13</v>
      </c>
      <c r="I24" s="124"/>
      <c r="J24" s="126"/>
      <c r="K24" s="127">
        <v>0</v>
      </c>
      <c r="L24" s="127">
        <v>0</v>
      </c>
      <c r="M24" s="127">
        <v>0</v>
      </c>
      <c r="N24" s="128">
        <v>0</v>
      </c>
      <c r="O24" s="120">
        <v>16</v>
      </c>
      <c r="P24" s="130"/>
    </row>
    <row r="25" spans="1:17" x14ac:dyDescent="0.35">
      <c r="A25" s="120">
        <v>17</v>
      </c>
      <c r="B25" s="121" t="s">
        <v>246</v>
      </c>
      <c r="C25" s="122" t="s">
        <v>102</v>
      </c>
      <c r="D25" s="123" t="s">
        <v>103</v>
      </c>
      <c r="E25" s="124"/>
      <c r="F25" s="124"/>
      <c r="G25" s="124"/>
      <c r="H25" s="125">
        <v>0</v>
      </c>
      <c r="I25" s="124"/>
      <c r="J25" s="126"/>
      <c r="K25" s="127">
        <v>-82500</v>
      </c>
      <c r="L25" s="127">
        <v>0</v>
      </c>
      <c r="M25" s="127">
        <v>0</v>
      </c>
      <c r="N25" s="128">
        <v>-82500</v>
      </c>
      <c r="O25" s="120">
        <v>17</v>
      </c>
      <c r="P25" s="130"/>
    </row>
    <row r="26" spans="1:17" x14ac:dyDescent="0.35">
      <c r="A26" s="120">
        <v>18</v>
      </c>
      <c r="B26" s="121" t="s">
        <v>86</v>
      </c>
      <c r="C26" s="122" t="s">
        <v>102</v>
      </c>
      <c r="D26" s="123" t="s">
        <v>103</v>
      </c>
      <c r="E26" s="124"/>
      <c r="F26" s="124"/>
      <c r="G26" s="124"/>
      <c r="H26" s="125">
        <v>26476.657200000001</v>
      </c>
      <c r="I26" s="124"/>
      <c r="J26" s="126"/>
      <c r="K26" s="127">
        <v>0</v>
      </c>
      <c r="L26" s="127">
        <v>2642977.29</v>
      </c>
      <c r="M26" s="127">
        <v>-2647.56</v>
      </c>
      <c r="N26" s="128">
        <v>2640329.73</v>
      </c>
      <c r="O26" s="120">
        <v>18</v>
      </c>
      <c r="P26" s="130"/>
      <c r="Q26" s="93" t="s">
        <v>147</v>
      </c>
    </row>
    <row r="27" spans="1:17" x14ac:dyDescent="0.35">
      <c r="A27" s="120">
        <v>19</v>
      </c>
      <c r="B27" s="121" t="s">
        <v>106</v>
      </c>
      <c r="C27" s="122" t="s">
        <v>102</v>
      </c>
      <c r="D27" s="123" t="s">
        <v>103</v>
      </c>
      <c r="E27" s="124"/>
      <c r="F27" s="124"/>
      <c r="G27" s="124"/>
      <c r="H27" s="125">
        <v>0</v>
      </c>
      <c r="I27" s="124"/>
      <c r="J27" s="126"/>
      <c r="K27" s="127">
        <v>0</v>
      </c>
      <c r="L27" s="127">
        <v>0</v>
      </c>
      <c r="M27" s="127">
        <v>0</v>
      </c>
      <c r="N27" s="128">
        <v>0</v>
      </c>
      <c r="O27" s="120">
        <v>19</v>
      </c>
      <c r="P27" s="130"/>
    </row>
    <row r="28" spans="1:17" x14ac:dyDescent="0.35">
      <c r="A28" s="120">
        <v>20</v>
      </c>
      <c r="B28" s="121" t="s">
        <v>154</v>
      </c>
      <c r="C28" s="122" t="s">
        <v>102</v>
      </c>
      <c r="D28" s="123" t="s">
        <v>103</v>
      </c>
      <c r="E28" s="124"/>
      <c r="F28" s="124"/>
      <c r="G28" s="124"/>
      <c r="H28" s="125">
        <v>8800.1352000000006</v>
      </c>
      <c r="I28" s="124"/>
      <c r="J28" s="126"/>
      <c r="K28" s="127">
        <v>41294.910000000011</v>
      </c>
      <c r="L28" s="127">
        <v>316639.81999999995</v>
      </c>
      <c r="M28" s="127">
        <v>0</v>
      </c>
      <c r="N28" s="128">
        <v>357934.73</v>
      </c>
      <c r="O28" s="120">
        <v>20</v>
      </c>
      <c r="P28" s="130"/>
    </row>
    <row r="29" spans="1:17" x14ac:dyDescent="0.35">
      <c r="A29" s="120">
        <v>21</v>
      </c>
      <c r="B29" s="121" t="s">
        <v>213</v>
      </c>
      <c r="C29" s="122" t="s">
        <v>102</v>
      </c>
      <c r="D29" s="123" t="s">
        <v>103</v>
      </c>
      <c r="E29" s="124"/>
      <c r="F29" s="124"/>
      <c r="G29" s="124"/>
      <c r="H29" s="125">
        <v>303181.88629999995</v>
      </c>
      <c r="I29" s="124"/>
      <c r="J29" s="126"/>
      <c r="K29" s="127">
        <v>-1701.48</v>
      </c>
      <c r="L29" s="127">
        <v>38593325.820000008</v>
      </c>
      <c r="M29" s="127">
        <v>3687273.7100000004</v>
      </c>
      <c r="N29" s="128">
        <v>42278898.050000012</v>
      </c>
      <c r="O29" s="120">
        <v>21</v>
      </c>
      <c r="P29" s="130"/>
      <c r="Q29" s="93" t="s">
        <v>247</v>
      </c>
    </row>
    <row r="30" spans="1:17" x14ac:dyDescent="0.35">
      <c r="A30" s="120">
        <v>22</v>
      </c>
      <c r="B30" s="121" t="s">
        <v>215</v>
      </c>
      <c r="C30" s="122" t="s">
        <v>102</v>
      </c>
      <c r="D30" s="123" t="s">
        <v>103</v>
      </c>
      <c r="E30" s="124"/>
      <c r="F30" s="124"/>
      <c r="G30" s="124"/>
      <c r="H30" s="125">
        <v>411446.48420000006</v>
      </c>
      <c r="I30" s="124"/>
      <c r="J30" s="126"/>
      <c r="K30" s="127">
        <v>-2193.9699999999998</v>
      </c>
      <c r="L30" s="127">
        <v>42227501.539999999</v>
      </c>
      <c r="M30" s="127">
        <v>3037931.55</v>
      </c>
      <c r="N30" s="128">
        <v>45263239.119999997</v>
      </c>
      <c r="O30" s="120">
        <v>22</v>
      </c>
      <c r="P30" s="130"/>
      <c r="Q30" s="93" t="s">
        <v>248</v>
      </c>
    </row>
    <row r="31" spans="1:17" x14ac:dyDescent="0.35">
      <c r="A31" s="120">
        <v>23</v>
      </c>
      <c r="B31" s="121" t="s">
        <v>155</v>
      </c>
      <c r="C31" s="122" t="s">
        <v>102</v>
      </c>
      <c r="D31" s="123" t="s">
        <v>103</v>
      </c>
      <c r="E31" s="124"/>
      <c r="F31" s="124"/>
      <c r="G31" s="124"/>
      <c r="H31" s="125">
        <v>13485.679800000002</v>
      </c>
      <c r="I31" s="124"/>
      <c r="J31" s="126"/>
      <c r="K31" s="127">
        <v>-1.21</v>
      </c>
      <c r="L31" s="127">
        <v>1880844.08</v>
      </c>
      <c r="M31" s="127">
        <v>-1347.29</v>
      </c>
      <c r="N31" s="128">
        <v>1879495.58</v>
      </c>
      <c r="O31" s="120">
        <v>23</v>
      </c>
      <c r="P31" s="130"/>
      <c r="Q31" s="93" t="s">
        <v>147</v>
      </c>
    </row>
    <row r="32" spans="1:17" x14ac:dyDescent="0.35">
      <c r="A32" s="120">
        <v>24</v>
      </c>
      <c r="B32" s="121" t="s">
        <v>156</v>
      </c>
      <c r="C32" s="122" t="s">
        <v>82</v>
      </c>
      <c r="D32" s="123" t="s">
        <v>103</v>
      </c>
      <c r="E32" s="124"/>
      <c r="F32" s="124"/>
      <c r="G32" s="124"/>
      <c r="H32" s="125">
        <v>0</v>
      </c>
      <c r="I32" s="124"/>
      <c r="J32" s="126"/>
      <c r="K32" s="127">
        <v>0</v>
      </c>
      <c r="L32" s="127">
        <v>0</v>
      </c>
      <c r="M32" s="127">
        <v>-7.67</v>
      </c>
      <c r="N32" s="128">
        <v>-7.67</v>
      </c>
      <c r="O32" s="120">
        <v>24</v>
      </c>
      <c r="P32" s="130"/>
      <c r="Q32" s="93" t="s">
        <v>249</v>
      </c>
    </row>
    <row r="33" spans="1:19" x14ac:dyDescent="0.35">
      <c r="A33" s="120">
        <v>25</v>
      </c>
      <c r="B33" s="121" t="s">
        <v>75</v>
      </c>
      <c r="C33" s="122" t="s">
        <v>102</v>
      </c>
      <c r="D33" s="123" t="s">
        <v>103</v>
      </c>
      <c r="E33" s="124"/>
      <c r="F33" s="124"/>
      <c r="G33" s="124"/>
      <c r="H33" s="125">
        <v>16879.881963915283</v>
      </c>
      <c r="I33" s="124"/>
      <c r="J33" s="126"/>
      <c r="K33" s="165">
        <v>6619546.2599999998</v>
      </c>
      <c r="L33" s="127">
        <v>2026938.2299999997</v>
      </c>
      <c r="M33" s="127">
        <v>0</v>
      </c>
      <c r="N33" s="128">
        <v>8646484.4900000002</v>
      </c>
      <c r="O33" s="120">
        <v>25</v>
      </c>
      <c r="P33" s="130"/>
      <c r="Q33" s="18"/>
    </row>
    <row r="34" spans="1:19" x14ac:dyDescent="0.35">
      <c r="A34" s="120">
        <v>26</v>
      </c>
      <c r="B34" s="121" t="s">
        <v>217</v>
      </c>
      <c r="C34" s="122" t="s">
        <v>102</v>
      </c>
      <c r="D34" s="123" t="s">
        <v>103</v>
      </c>
      <c r="E34" s="124"/>
      <c r="F34" s="124"/>
      <c r="G34" s="124"/>
      <c r="H34" s="125">
        <v>442572.25400000007</v>
      </c>
      <c r="I34" s="124"/>
      <c r="J34" s="126"/>
      <c r="K34" s="127">
        <v>-3672.3</v>
      </c>
      <c r="L34" s="127">
        <v>49202167.670000002</v>
      </c>
      <c r="M34" s="127">
        <v>-44257.299999999996</v>
      </c>
      <c r="N34" s="128">
        <v>49154238.070000008</v>
      </c>
      <c r="O34" s="120">
        <v>26</v>
      </c>
      <c r="P34" s="130"/>
      <c r="Q34" s="93" t="s">
        <v>147</v>
      </c>
    </row>
    <row r="35" spans="1:19" x14ac:dyDescent="0.35">
      <c r="A35" s="120">
        <v>27</v>
      </c>
      <c r="B35" s="121" t="s">
        <v>157</v>
      </c>
      <c r="C35" s="122" t="s">
        <v>102</v>
      </c>
      <c r="D35" s="123" t="s">
        <v>103</v>
      </c>
      <c r="E35" s="124"/>
      <c r="F35" s="124"/>
      <c r="G35" s="124"/>
      <c r="H35" s="125">
        <v>25261.255127409593</v>
      </c>
      <c r="I35" s="124"/>
      <c r="J35" s="126"/>
      <c r="K35" s="127">
        <v>7599127.4299999997</v>
      </c>
      <c r="L35" s="127">
        <v>1874365.57</v>
      </c>
      <c r="M35" s="127">
        <v>0</v>
      </c>
      <c r="N35" s="128">
        <v>9473493</v>
      </c>
      <c r="O35" s="120">
        <v>27</v>
      </c>
      <c r="P35" s="133"/>
      <c r="Q35" s="18"/>
    </row>
    <row r="36" spans="1:19" x14ac:dyDescent="0.35">
      <c r="A36" s="120">
        <v>28</v>
      </c>
      <c r="B36" s="121" t="s">
        <v>67</v>
      </c>
      <c r="C36" s="122" t="s">
        <v>102</v>
      </c>
      <c r="D36" s="123" t="s">
        <v>103</v>
      </c>
      <c r="E36" s="124"/>
      <c r="F36" s="124"/>
      <c r="G36" s="124"/>
      <c r="H36" s="125">
        <v>16896.096999999998</v>
      </c>
      <c r="I36" s="124"/>
      <c r="J36" s="134"/>
      <c r="K36" s="127">
        <v>0</v>
      </c>
      <c r="L36" s="127">
        <v>1100023.0599999998</v>
      </c>
      <c r="M36" s="127">
        <v>0</v>
      </c>
      <c r="N36" s="128">
        <v>1100023.0599999998</v>
      </c>
      <c r="O36" s="120">
        <v>28</v>
      </c>
      <c r="P36" s="130"/>
    </row>
    <row r="37" spans="1:19" x14ac:dyDescent="0.35">
      <c r="A37" s="120">
        <v>29</v>
      </c>
      <c r="B37" s="121" t="s">
        <v>158</v>
      </c>
      <c r="C37" s="122" t="s">
        <v>102</v>
      </c>
      <c r="D37" s="123" t="s">
        <v>103</v>
      </c>
      <c r="E37" s="124"/>
      <c r="F37" s="124"/>
      <c r="G37" s="124"/>
      <c r="H37" s="125">
        <v>19030.027000000002</v>
      </c>
      <c r="I37" s="124"/>
      <c r="J37" s="126"/>
      <c r="K37" s="165">
        <v>11256500.01</v>
      </c>
      <c r="L37" s="127">
        <v>925958.01000000024</v>
      </c>
      <c r="M37" s="127">
        <v>0</v>
      </c>
      <c r="N37" s="128">
        <v>12182458.02</v>
      </c>
      <c r="O37" s="120">
        <v>29</v>
      </c>
      <c r="P37" s="133"/>
    </row>
    <row r="38" spans="1:19" x14ac:dyDescent="0.35">
      <c r="A38" s="120">
        <v>30</v>
      </c>
      <c r="B38" s="121" t="s">
        <v>159</v>
      </c>
      <c r="C38" s="122" t="s">
        <v>102</v>
      </c>
      <c r="D38" s="123" t="s">
        <v>103</v>
      </c>
      <c r="E38" s="124"/>
      <c r="F38" s="124"/>
      <c r="G38" s="124"/>
      <c r="H38" s="125">
        <v>3108.3054999999995</v>
      </c>
      <c r="I38" s="124"/>
      <c r="J38" s="126"/>
      <c r="K38" s="127">
        <v>16947.03</v>
      </c>
      <c r="L38" s="127">
        <v>136525.95000000001</v>
      </c>
      <c r="M38" s="127">
        <v>0</v>
      </c>
      <c r="N38" s="128">
        <v>153472.98000000001</v>
      </c>
      <c r="O38" s="120">
        <v>30</v>
      </c>
      <c r="P38" s="133"/>
    </row>
    <row r="39" spans="1:19" x14ac:dyDescent="0.35">
      <c r="A39" s="120">
        <v>31</v>
      </c>
      <c r="B39" s="121" t="s">
        <v>218</v>
      </c>
      <c r="C39" s="122" t="s">
        <v>102</v>
      </c>
      <c r="D39" s="123" t="s">
        <v>103</v>
      </c>
      <c r="E39" s="124"/>
      <c r="F39" s="124"/>
      <c r="G39" s="124"/>
      <c r="H39" s="125">
        <v>182201.76549999998</v>
      </c>
      <c r="I39" s="124"/>
      <c r="J39" s="126"/>
      <c r="K39" s="127">
        <v>0</v>
      </c>
      <c r="L39" s="127">
        <v>19885652.399999999</v>
      </c>
      <c r="M39" s="127">
        <v>0</v>
      </c>
      <c r="N39" s="128">
        <v>19885652.399999999</v>
      </c>
      <c r="O39" s="120">
        <v>31</v>
      </c>
      <c r="P39" s="130"/>
    </row>
    <row r="40" spans="1:19" x14ac:dyDescent="0.35">
      <c r="A40" s="120">
        <v>32</v>
      </c>
      <c r="B40" s="121" t="s">
        <v>219</v>
      </c>
      <c r="C40" s="122" t="s">
        <v>102</v>
      </c>
      <c r="D40" s="123" t="s">
        <v>103</v>
      </c>
      <c r="E40" s="124"/>
      <c r="F40" s="124"/>
      <c r="G40" s="124"/>
      <c r="H40" s="125">
        <v>541068.66460000002</v>
      </c>
      <c r="I40" s="124"/>
      <c r="J40" s="126"/>
      <c r="K40" s="127">
        <v>-41.36999999999999</v>
      </c>
      <c r="L40" s="127">
        <v>59289517.729999997</v>
      </c>
      <c r="M40" s="127">
        <v>5185527.5600000005</v>
      </c>
      <c r="N40" s="128">
        <v>64475003.920000002</v>
      </c>
      <c r="O40" s="120">
        <v>32</v>
      </c>
      <c r="P40" s="130"/>
      <c r="Q40" s="93" t="s">
        <v>250</v>
      </c>
      <c r="S40" s="135"/>
    </row>
    <row r="41" spans="1:19" x14ac:dyDescent="0.35">
      <c r="A41" s="120">
        <v>33</v>
      </c>
      <c r="B41" s="121" t="s">
        <v>68</v>
      </c>
      <c r="C41" s="122" t="s">
        <v>102</v>
      </c>
      <c r="D41" s="123" t="s">
        <v>103</v>
      </c>
      <c r="E41" s="124"/>
      <c r="F41" s="124"/>
      <c r="G41" s="124"/>
      <c r="H41" s="125">
        <v>157096.59089799999</v>
      </c>
      <c r="I41" s="124"/>
      <c r="J41" s="126"/>
      <c r="K41" s="127">
        <v>226702.5</v>
      </c>
      <c r="L41" s="127">
        <v>8063416.1500000004</v>
      </c>
      <c r="M41" s="127">
        <v>103568.92</v>
      </c>
      <c r="N41" s="128">
        <v>8393687.5700000003</v>
      </c>
      <c r="O41" s="120">
        <v>33</v>
      </c>
      <c r="P41" s="130"/>
      <c r="Q41" s="93" t="s">
        <v>251</v>
      </c>
      <c r="S41" s="135"/>
    </row>
    <row r="42" spans="1:19" x14ac:dyDescent="0.35">
      <c r="A42" s="120">
        <v>34</v>
      </c>
      <c r="B42" s="121" t="s">
        <v>252</v>
      </c>
      <c r="C42" s="122"/>
      <c r="D42" s="123" t="s">
        <v>103</v>
      </c>
      <c r="E42" s="124"/>
      <c r="F42" s="124"/>
      <c r="G42" s="124"/>
      <c r="H42" s="125">
        <v>274609.67080000002</v>
      </c>
      <c r="I42" s="124"/>
      <c r="J42" s="126"/>
      <c r="K42" s="127">
        <v>0</v>
      </c>
      <c r="L42" s="127">
        <v>15854872.829999996</v>
      </c>
      <c r="M42" s="127">
        <v>375075.82999999996</v>
      </c>
      <c r="N42" s="128">
        <v>16229948.659999996</v>
      </c>
      <c r="O42" s="120">
        <v>34</v>
      </c>
      <c r="P42" s="130"/>
      <c r="Q42" s="93" t="s">
        <v>253</v>
      </c>
      <c r="S42" s="135"/>
    </row>
    <row r="43" spans="1:19" x14ac:dyDescent="0.35">
      <c r="A43" s="120">
        <v>35</v>
      </c>
      <c r="B43" s="121" t="s">
        <v>177</v>
      </c>
      <c r="C43" s="122" t="s">
        <v>102</v>
      </c>
      <c r="D43" s="123" t="s">
        <v>103</v>
      </c>
      <c r="E43" s="124"/>
      <c r="F43" s="124"/>
      <c r="G43" s="124"/>
      <c r="H43" s="125">
        <v>49448.808599999997</v>
      </c>
      <c r="I43" s="124"/>
      <c r="J43" s="134"/>
      <c r="K43" s="127">
        <v>-19.920000000000002</v>
      </c>
      <c r="L43" s="127">
        <v>3416492.89</v>
      </c>
      <c r="M43" s="127">
        <v>-4959.3899999999994</v>
      </c>
      <c r="N43" s="128">
        <v>3411513.58</v>
      </c>
      <c r="O43" s="120">
        <v>35</v>
      </c>
      <c r="P43" s="130"/>
      <c r="Q43" s="93" t="s">
        <v>147</v>
      </c>
      <c r="S43" s="135"/>
    </row>
    <row r="44" spans="1:19" x14ac:dyDescent="0.35">
      <c r="A44" s="120">
        <v>36</v>
      </c>
      <c r="B44" s="121" t="s">
        <v>254</v>
      </c>
      <c r="C44" s="122"/>
      <c r="D44" s="123"/>
      <c r="E44" s="124"/>
      <c r="F44" s="124"/>
      <c r="G44" s="124"/>
      <c r="H44" s="125">
        <v>16496.050199999998</v>
      </c>
      <c r="I44" s="124"/>
      <c r="J44" s="134"/>
      <c r="K44" s="127">
        <v>0</v>
      </c>
      <c r="L44" s="127">
        <v>791679.40000000014</v>
      </c>
      <c r="M44" s="127">
        <v>-1649.61</v>
      </c>
      <c r="N44" s="128">
        <v>790029.79000000015</v>
      </c>
      <c r="O44" s="120">
        <v>36</v>
      </c>
      <c r="P44" s="130"/>
      <c r="Q44" s="93" t="s">
        <v>147</v>
      </c>
      <c r="S44" s="135"/>
    </row>
    <row r="45" spans="1:19" x14ac:dyDescent="0.35">
      <c r="A45" s="120">
        <v>37</v>
      </c>
      <c r="B45" s="121" t="s">
        <v>108</v>
      </c>
      <c r="C45" s="122" t="s">
        <v>102</v>
      </c>
      <c r="D45" s="123" t="s">
        <v>103</v>
      </c>
      <c r="E45" s="124"/>
      <c r="F45" s="124"/>
      <c r="G45" s="124"/>
      <c r="H45" s="125">
        <v>44435.667199999996</v>
      </c>
      <c r="I45" s="124"/>
      <c r="J45" s="134"/>
      <c r="K45" s="127">
        <v>0</v>
      </c>
      <c r="L45" s="127">
        <v>2704661.3100000005</v>
      </c>
      <c r="M45" s="127">
        <v>0</v>
      </c>
      <c r="N45" s="128">
        <v>2704661.3100000005</v>
      </c>
      <c r="O45" s="120">
        <v>37</v>
      </c>
      <c r="P45" s="130"/>
      <c r="S45" s="135"/>
    </row>
    <row r="46" spans="1:19" x14ac:dyDescent="0.35">
      <c r="A46" s="120">
        <v>38</v>
      </c>
      <c r="B46" s="121" t="s">
        <v>221</v>
      </c>
      <c r="C46" s="122" t="s">
        <v>102</v>
      </c>
      <c r="D46" s="123" t="s">
        <v>103</v>
      </c>
      <c r="E46" s="124"/>
      <c r="F46" s="124"/>
      <c r="G46" s="124"/>
      <c r="H46" s="125">
        <v>30628.486400000005</v>
      </c>
      <c r="I46" s="124"/>
      <c r="J46" s="134"/>
      <c r="K46" s="127">
        <v>0</v>
      </c>
      <c r="L46" s="127">
        <v>2626045.86</v>
      </c>
      <c r="M46" s="127">
        <v>0</v>
      </c>
      <c r="N46" s="128">
        <v>2626045.86</v>
      </c>
      <c r="O46" s="120">
        <v>38</v>
      </c>
      <c r="P46" s="130"/>
      <c r="S46" s="135"/>
    </row>
    <row r="47" spans="1:19" x14ac:dyDescent="0.35">
      <c r="A47" s="120">
        <v>39</v>
      </c>
      <c r="B47" s="121" t="s">
        <v>7</v>
      </c>
      <c r="C47" s="122" t="s">
        <v>102</v>
      </c>
      <c r="D47" s="123" t="s">
        <v>103</v>
      </c>
      <c r="E47" s="124"/>
      <c r="F47" s="124"/>
      <c r="G47" s="124"/>
      <c r="H47" s="125">
        <v>532109</v>
      </c>
      <c r="I47" s="124"/>
      <c r="J47" s="134"/>
      <c r="K47" s="127">
        <v>0</v>
      </c>
      <c r="L47" s="127">
        <v>36013834.659999996</v>
      </c>
      <c r="M47" s="127">
        <v>0</v>
      </c>
      <c r="N47" s="128">
        <v>36013834.659999996</v>
      </c>
      <c r="O47" s="120">
        <v>39</v>
      </c>
      <c r="P47" s="137"/>
      <c r="S47" s="135"/>
    </row>
    <row r="48" spans="1:19" x14ac:dyDescent="0.35">
      <c r="A48" s="120">
        <v>40</v>
      </c>
      <c r="B48" s="121" t="s">
        <v>109</v>
      </c>
      <c r="C48" s="122" t="s">
        <v>69</v>
      </c>
      <c r="D48" s="123"/>
      <c r="E48" s="124"/>
      <c r="F48" s="124"/>
      <c r="G48" s="124"/>
      <c r="H48" s="125"/>
      <c r="I48" s="124">
        <v>262685</v>
      </c>
      <c r="J48" s="134">
        <v>262685</v>
      </c>
      <c r="K48" s="127">
        <v>0</v>
      </c>
      <c r="L48" s="127">
        <v>5516385</v>
      </c>
      <c r="M48" s="127">
        <v>0</v>
      </c>
      <c r="N48" s="128">
        <v>5516385</v>
      </c>
      <c r="O48" s="120">
        <v>40</v>
      </c>
      <c r="P48" s="130"/>
      <c r="S48" s="135"/>
    </row>
    <row r="49" spans="1:19" x14ac:dyDescent="0.35">
      <c r="A49" s="120">
        <v>41</v>
      </c>
      <c r="B49" s="121" t="s">
        <v>110</v>
      </c>
      <c r="C49" s="122" t="s">
        <v>69</v>
      </c>
      <c r="D49" s="123"/>
      <c r="E49" s="124"/>
      <c r="F49" s="124"/>
      <c r="G49" s="124"/>
      <c r="H49" s="125"/>
      <c r="I49" s="124">
        <v>250771</v>
      </c>
      <c r="J49" s="134">
        <v>250771</v>
      </c>
      <c r="K49" s="127">
        <v>0</v>
      </c>
      <c r="L49" s="127">
        <v>7523130</v>
      </c>
      <c r="M49" s="127">
        <v>0</v>
      </c>
      <c r="N49" s="128">
        <v>7523130</v>
      </c>
      <c r="O49" s="120">
        <v>41</v>
      </c>
      <c r="P49" s="130"/>
      <c r="S49" s="135"/>
    </row>
    <row r="50" spans="1:19" x14ac:dyDescent="0.35">
      <c r="A50" s="120">
        <v>42</v>
      </c>
      <c r="B50" s="121" t="s">
        <v>111</v>
      </c>
      <c r="C50" s="122" t="s">
        <v>69</v>
      </c>
      <c r="D50" s="123"/>
      <c r="E50" s="124"/>
      <c r="F50" s="124"/>
      <c r="G50" s="124"/>
      <c r="H50" s="125"/>
      <c r="I50" s="124">
        <v>631254</v>
      </c>
      <c r="J50" s="134">
        <v>631254</v>
      </c>
      <c r="K50" s="127">
        <v>0</v>
      </c>
      <c r="L50" s="127">
        <v>27768863.460000001</v>
      </c>
      <c r="M50" s="127">
        <v>0</v>
      </c>
      <c r="N50" s="128">
        <v>27768863.460000001</v>
      </c>
      <c r="O50" s="120">
        <v>42</v>
      </c>
      <c r="P50" s="130"/>
      <c r="S50" s="135"/>
    </row>
    <row r="51" spans="1:19" x14ac:dyDescent="0.35">
      <c r="A51" s="120">
        <v>43</v>
      </c>
      <c r="B51" s="121" t="s">
        <v>222</v>
      </c>
      <c r="C51" s="122" t="s">
        <v>102</v>
      </c>
      <c r="D51" s="123" t="s">
        <v>103</v>
      </c>
      <c r="E51" s="124"/>
      <c r="F51" s="124"/>
      <c r="G51" s="124"/>
      <c r="H51" s="125">
        <v>5975.3309999999992</v>
      </c>
      <c r="I51" s="124">
        <v>0</v>
      </c>
      <c r="J51" s="134">
        <v>0</v>
      </c>
      <c r="K51" s="127">
        <v>0</v>
      </c>
      <c r="L51" s="127">
        <v>660119.45000000007</v>
      </c>
      <c r="M51" s="127">
        <v>-605.87</v>
      </c>
      <c r="N51" s="128">
        <v>659513.58000000007</v>
      </c>
      <c r="O51" s="120">
        <v>43</v>
      </c>
      <c r="P51" s="130"/>
      <c r="Q51" s="93" t="s">
        <v>147</v>
      </c>
      <c r="S51" s="135"/>
    </row>
    <row r="52" spans="1:19" x14ac:dyDescent="0.35">
      <c r="A52" s="120">
        <v>44</v>
      </c>
      <c r="B52" s="121" t="s">
        <v>197</v>
      </c>
      <c r="C52" s="122" t="s">
        <v>102</v>
      </c>
      <c r="D52" s="123" t="s">
        <v>103</v>
      </c>
      <c r="E52" s="124"/>
      <c r="F52" s="124"/>
      <c r="G52" s="124"/>
      <c r="H52" s="125">
        <v>7747.9657000000007</v>
      </c>
      <c r="I52" s="124"/>
      <c r="J52" s="134">
        <v>0</v>
      </c>
      <c r="K52" s="127">
        <v>0</v>
      </c>
      <c r="L52" s="127">
        <v>840805.80999999994</v>
      </c>
      <c r="M52" s="127">
        <v>-766.44</v>
      </c>
      <c r="N52" s="128">
        <v>840039.37</v>
      </c>
      <c r="O52" s="120">
        <v>44</v>
      </c>
      <c r="P52" s="130"/>
      <c r="Q52" s="93" t="s">
        <v>147</v>
      </c>
      <c r="S52" s="135"/>
    </row>
    <row r="53" spans="1:19" x14ac:dyDescent="0.35">
      <c r="A53" s="120">
        <v>45</v>
      </c>
      <c r="B53" s="121" t="s">
        <v>112</v>
      </c>
      <c r="C53" s="122" t="s">
        <v>102</v>
      </c>
      <c r="D53" s="123" t="s">
        <v>103</v>
      </c>
      <c r="E53" s="124"/>
      <c r="F53" s="124"/>
      <c r="G53" s="124"/>
      <c r="H53" s="125">
        <v>69506.51909999999</v>
      </c>
      <c r="I53" s="124"/>
      <c r="J53" s="134">
        <v>0</v>
      </c>
      <c r="K53" s="127">
        <v>-294.99</v>
      </c>
      <c r="L53" s="127">
        <v>9872371.1999999993</v>
      </c>
      <c r="M53" s="127">
        <v>180156.16999999998</v>
      </c>
      <c r="N53" s="128">
        <v>10052232.379999999</v>
      </c>
      <c r="O53" s="120">
        <v>45</v>
      </c>
      <c r="P53" s="130"/>
      <c r="Q53" s="93" t="s">
        <v>255</v>
      </c>
      <c r="S53" s="135"/>
    </row>
    <row r="54" spans="1:19" x14ac:dyDescent="0.35">
      <c r="A54" s="120">
        <v>46</v>
      </c>
      <c r="B54" s="121" t="s">
        <v>161</v>
      </c>
      <c r="C54" s="122" t="s">
        <v>102</v>
      </c>
      <c r="D54" s="123" t="s">
        <v>103</v>
      </c>
      <c r="E54" s="124"/>
      <c r="F54" s="124"/>
      <c r="G54" s="124"/>
      <c r="H54" s="125">
        <v>5851.4470000000001</v>
      </c>
      <c r="I54" s="124"/>
      <c r="J54" s="134">
        <v>0</v>
      </c>
      <c r="K54" s="127">
        <v>-4.26</v>
      </c>
      <c r="L54" s="127">
        <v>377990.72</v>
      </c>
      <c r="M54" s="127">
        <v>-585.48</v>
      </c>
      <c r="N54" s="128">
        <v>377400.98</v>
      </c>
      <c r="O54" s="120">
        <v>46</v>
      </c>
      <c r="P54" s="130"/>
      <c r="Q54" s="93" t="s">
        <v>147</v>
      </c>
      <c r="S54" s="135"/>
    </row>
    <row r="55" spans="1:19" x14ac:dyDescent="0.35">
      <c r="A55" s="120">
        <v>47</v>
      </c>
      <c r="B55" s="121" t="s">
        <v>70</v>
      </c>
      <c r="C55" s="122" t="s">
        <v>102</v>
      </c>
      <c r="D55" s="123" t="s">
        <v>103</v>
      </c>
      <c r="E55" s="124"/>
      <c r="F55" s="124"/>
      <c r="G55" s="138"/>
      <c r="H55" s="125">
        <v>174260.93600000002</v>
      </c>
      <c r="I55" s="124"/>
      <c r="J55" s="134">
        <v>0</v>
      </c>
      <c r="K55" s="127">
        <v>0</v>
      </c>
      <c r="L55" s="127">
        <v>8753115.8200000003</v>
      </c>
      <c r="M55" s="127">
        <v>0</v>
      </c>
      <c r="N55" s="128">
        <v>8753115.8200000003</v>
      </c>
      <c r="O55" s="120">
        <v>47</v>
      </c>
      <c r="P55" s="130"/>
      <c r="S55" s="139"/>
    </row>
    <row r="56" spans="1:19" x14ac:dyDescent="0.35">
      <c r="A56" s="120">
        <v>48</v>
      </c>
      <c r="B56" s="121" t="s">
        <v>113</v>
      </c>
      <c r="C56" s="122" t="s">
        <v>102</v>
      </c>
      <c r="D56" s="123" t="s">
        <v>103</v>
      </c>
      <c r="E56" s="124"/>
      <c r="F56" s="124"/>
      <c r="G56" s="138"/>
      <c r="H56" s="125">
        <v>573592.97409999999</v>
      </c>
      <c r="I56" s="124"/>
      <c r="J56" s="134">
        <v>0</v>
      </c>
      <c r="K56" s="127">
        <v>5.4399999999999995</v>
      </c>
      <c r="L56" s="127">
        <v>59571949.759999998</v>
      </c>
      <c r="M56" s="127">
        <v>694601.87399999995</v>
      </c>
      <c r="N56" s="128">
        <v>60266557.073999994</v>
      </c>
      <c r="O56" s="120">
        <v>48</v>
      </c>
      <c r="P56" s="130"/>
      <c r="Q56" s="93" t="s">
        <v>256</v>
      </c>
      <c r="S56" s="139"/>
    </row>
    <row r="57" spans="1:19" x14ac:dyDescent="0.35">
      <c r="A57" s="120">
        <v>49</v>
      </c>
      <c r="B57" s="121" t="s">
        <v>133</v>
      </c>
      <c r="C57" s="122" t="s">
        <v>102</v>
      </c>
      <c r="D57" s="123" t="s">
        <v>103</v>
      </c>
      <c r="E57" s="124"/>
      <c r="F57" s="124"/>
      <c r="G57" s="138"/>
      <c r="H57" s="125">
        <v>864.71999999999991</v>
      </c>
      <c r="I57" s="124"/>
      <c r="J57" s="134">
        <v>0</v>
      </c>
      <c r="K57" s="127">
        <v>0</v>
      </c>
      <c r="L57" s="127">
        <v>114137.41000000002</v>
      </c>
      <c r="M57" s="127">
        <v>0</v>
      </c>
      <c r="N57" s="128">
        <v>114137.41000000002</v>
      </c>
      <c r="O57" s="120">
        <v>49</v>
      </c>
      <c r="P57" s="130"/>
      <c r="S57" s="139"/>
    </row>
    <row r="58" spans="1:19" x14ac:dyDescent="0.35">
      <c r="A58" s="120">
        <v>50</v>
      </c>
      <c r="B58" s="121" t="s">
        <v>74</v>
      </c>
      <c r="C58" s="122" t="s">
        <v>102</v>
      </c>
      <c r="D58" s="123" t="s">
        <v>103</v>
      </c>
      <c r="E58" s="124"/>
      <c r="F58" s="124"/>
      <c r="G58" s="124"/>
      <c r="H58" s="125">
        <v>33877.162439260988</v>
      </c>
      <c r="I58" s="124"/>
      <c r="J58" s="134">
        <v>0</v>
      </c>
      <c r="K58" s="165">
        <v>16087540.08</v>
      </c>
      <c r="L58" s="127">
        <v>3060606.88</v>
      </c>
      <c r="M58" s="127">
        <v>0</v>
      </c>
      <c r="N58" s="128">
        <v>19148146.960000001</v>
      </c>
      <c r="O58" s="120">
        <v>50</v>
      </c>
      <c r="P58" s="130"/>
      <c r="S58" s="139"/>
    </row>
    <row r="59" spans="1:19" x14ac:dyDescent="0.35">
      <c r="A59" s="120">
        <v>51</v>
      </c>
      <c r="B59" s="121" t="s">
        <v>257</v>
      </c>
      <c r="C59" s="122" t="s">
        <v>102</v>
      </c>
      <c r="D59" s="123" t="s">
        <v>103</v>
      </c>
      <c r="E59" s="124"/>
      <c r="F59" s="124"/>
      <c r="G59" s="124"/>
      <c r="H59" s="125">
        <v>6628.7699999999995</v>
      </c>
      <c r="I59" s="124"/>
      <c r="J59" s="134">
        <v>0</v>
      </c>
      <c r="K59" s="127">
        <v>0</v>
      </c>
      <c r="L59" s="127">
        <v>683400.94000000006</v>
      </c>
      <c r="M59" s="127">
        <v>0</v>
      </c>
      <c r="N59" s="128">
        <v>683400.94000000006</v>
      </c>
      <c r="O59" s="120">
        <v>51</v>
      </c>
      <c r="P59" s="130"/>
      <c r="S59" s="139"/>
    </row>
    <row r="60" spans="1:19" x14ac:dyDescent="0.35">
      <c r="A60" s="120">
        <v>52</v>
      </c>
      <c r="B60" s="121" t="s">
        <v>258</v>
      </c>
      <c r="C60" s="122" t="s">
        <v>102</v>
      </c>
      <c r="D60" s="123" t="s">
        <v>103</v>
      </c>
      <c r="E60" s="124"/>
      <c r="F60" s="124"/>
      <c r="G60" s="124"/>
      <c r="H60" s="125">
        <v>7052</v>
      </c>
      <c r="I60" s="124"/>
      <c r="J60" s="134">
        <v>0</v>
      </c>
      <c r="K60" s="127">
        <v>0</v>
      </c>
      <c r="L60" s="127">
        <v>726820.97</v>
      </c>
      <c r="M60" s="127">
        <v>0</v>
      </c>
      <c r="N60" s="128">
        <v>726820.97</v>
      </c>
      <c r="O60" s="120">
        <v>52</v>
      </c>
      <c r="P60" s="130"/>
      <c r="S60" s="139"/>
    </row>
    <row r="61" spans="1:19" x14ac:dyDescent="0.35">
      <c r="A61" s="120">
        <v>53</v>
      </c>
      <c r="B61" s="121" t="s">
        <v>259</v>
      </c>
      <c r="C61" s="122" t="s">
        <v>102</v>
      </c>
      <c r="D61" s="123" t="s">
        <v>103</v>
      </c>
      <c r="E61" s="124"/>
      <c r="F61" s="124"/>
      <c r="G61" s="124"/>
      <c r="H61" s="125">
        <v>0</v>
      </c>
      <c r="I61" s="124"/>
      <c r="J61" s="134">
        <v>0</v>
      </c>
      <c r="K61" s="127">
        <v>0</v>
      </c>
      <c r="L61" s="127">
        <v>0</v>
      </c>
      <c r="M61" s="127">
        <v>0</v>
      </c>
      <c r="N61" s="128">
        <v>0</v>
      </c>
      <c r="O61" s="120">
        <v>53</v>
      </c>
      <c r="P61" s="130"/>
      <c r="S61" s="139"/>
    </row>
    <row r="62" spans="1:19" x14ac:dyDescent="0.35">
      <c r="A62" s="120">
        <v>54</v>
      </c>
      <c r="B62" s="121" t="s">
        <v>260</v>
      </c>
      <c r="C62" s="122" t="s">
        <v>102</v>
      </c>
      <c r="D62" s="123" t="s">
        <v>103</v>
      </c>
      <c r="E62" s="124"/>
      <c r="F62" s="124"/>
      <c r="G62" s="124"/>
      <c r="H62" s="125">
        <v>11275.019999999999</v>
      </c>
      <c r="I62" s="124"/>
      <c r="J62" s="134">
        <v>0</v>
      </c>
      <c r="K62" s="127">
        <v>0</v>
      </c>
      <c r="L62" s="127">
        <v>1228059.19</v>
      </c>
      <c r="M62" s="127">
        <v>0</v>
      </c>
      <c r="N62" s="128">
        <v>1228059.19</v>
      </c>
      <c r="O62" s="120">
        <v>54</v>
      </c>
      <c r="P62" s="130"/>
      <c r="S62" s="139"/>
    </row>
    <row r="63" spans="1:19" x14ac:dyDescent="0.35">
      <c r="A63" s="120">
        <v>55</v>
      </c>
      <c r="B63" s="121" t="s">
        <v>261</v>
      </c>
      <c r="C63" s="122" t="s">
        <v>102</v>
      </c>
      <c r="D63" s="123" t="s">
        <v>103</v>
      </c>
      <c r="E63" s="124"/>
      <c r="F63" s="124"/>
      <c r="G63" s="124"/>
      <c r="H63" s="125">
        <v>10675.649999999998</v>
      </c>
      <c r="I63" s="124"/>
      <c r="J63" s="134">
        <v>0</v>
      </c>
      <c r="K63" s="127">
        <v>0</v>
      </c>
      <c r="L63" s="127">
        <v>1174358.5299999998</v>
      </c>
      <c r="M63" s="127">
        <v>0</v>
      </c>
      <c r="N63" s="128">
        <v>1174358.5299999998</v>
      </c>
      <c r="O63" s="120">
        <v>55</v>
      </c>
      <c r="P63" s="130"/>
      <c r="S63" s="139"/>
    </row>
    <row r="64" spans="1:19" x14ac:dyDescent="0.35">
      <c r="A64" s="120">
        <v>56</v>
      </c>
      <c r="B64" s="121" t="s">
        <v>73</v>
      </c>
      <c r="C64" s="122" t="s">
        <v>102</v>
      </c>
      <c r="D64" s="123" t="s">
        <v>103</v>
      </c>
      <c r="E64" s="124"/>
      <c r="F64" s="124"/>
      <c r="G64" s="124"/>
      <c r="H64" s="125">
        <v>491905.60722480225</v>
      </c>
      <c r="I64" s="124"/>
      <c r="J64" s="134">
        <v>0</v>
      </c>
      <c r="K64" s="165">
        <v>64463686.82</v>
      </c>
      <c r="L64" s="127">
        <v>29408595.459999997</v>
      </c>
      <c r="M64" s="127">
        <v>0</v>
      </c>
      <c r="N64" s="128">
        <v>93872282.280000001</v>
      </c>
      <c r="O64" s="120">
        <v>56</v>
      </c>
      <c r="P64" s="137"/>
      <c r="S64" s="139"/>
    </row>
    <row r="65" spans="1:19" x14ac:dyDescent="0.35">
      <c r="A65" s="120">
        <v>57</v>
      </c>
      <c r="B65" s="121" t="s">
        <v>115</v>
      </c>
      <c r="C65" s="122" t="s">
        <v>102</v>
      </c>
      <c r="D65" s="123" t="s">
        <v>103</v>
      </c>
      <c r="E65" s="124"/>
      <c r="F65" s="124"/>
      <c r="G65" s="124"/>
      <c r="H65" s="125">
        <v>312947.30209999997</v>
      </c>
      <c r="I65" s="124"/>
      <c r="J65" s="134">
        <v>0</v>
      </c>
      <c r="K65" s="127">
        <v>0</v>
      </c>
      <c r="L65" s="127">
        <v>36134699.490000002</v>
      </c>
      <c r="M65" s="127">
        <v>-31293.57</v>
      </c>
      <c r="N65" s="128">
        <v>36103405.920000002</v>
      </c>
      <c r="O65" s="120">
        <v>57</v>
      </c>
      <c r="P65" s="130"/>
      <c r="Q65" s="93" t="s">
        <v>147</v>
      </c>
      <c r="S65" s="139"/>
    </row>
    <row r="66" spans="1:19" x14ac:dyDescent="0.35">
      <c r="A66" s="120">
        <v>58</v>
      </c>
      <c r="B66" s="121" t="s">
        <v>199</v>
      </c>
      <c r="C66" s="122" t="s">
        <v>102</v>
      </c>
      <c r="D66" s="123" t="s">
        <v>103</v>
      </c>
      <c r="E66" s="124"/>
      <c r="F66" s="124"/>
      <c r="G66" s="124"/>
      <c r="H66" s="125">
        <v>150880.8385426274</v>
      </c>
      <c r="I66" s="124"/>
      <c r="J66" s="134">
        <v>0</v>
      </c>
      <c r="K66" s="127">
        <v>66668396.600000001</v>
      </c>
      <c r="L66" s="127">
        <v>9041640.129999999</v>
      </c>
      <c r="M66" s="127">
        <v>0</v>
      </c>
      <c r="N66" s="128">
        <v>75710036.730000004</v>
      </c>
      <c r="O66" s="120">
        <v>58</v>
      </c>
      <c r="P66" s="130"/>
      <c r="S66" s="139"/>
    </row>
    <row r="67" spans="1:19" x14ac:dyDescent="0.35">
      <c r="A67" s="120">
        <v>59</v>
      </c>
      <c r="B67" s="121" t="s">
        <v>116</v>
      </c>
      <c r="C67" s="122" t="s">
        <v>102</v>
      </c>
      <c r="D67" s="123" t="s">
        <v>103</v>
      </c>
      <c r="E67" s="124"/>
      <c r="F67" s="124"/>
      <c r="G67" s="124"/>
      <c r="H67" s="125">
        <v>-14200.555634599998</v>
      </c>
      <c r="I67" s="124"/>
      <c r="J67" s="140">
        <v>0</v>
      </c>
      <c r="K67" s="165">
        <v>2760190.28</v>
      </c>
      <c r="L67" s="127">
        <v>554972.73</v>
      </c>
      <c r="M67" s="127">
        <v>0</v>
      </c>
      <c r="N67" s="128">
        <v>3315163.01</v>
      </c>
      <c r="O67" s="120">
        <v>59</v>
      </c>
      <c r="P67" s="130"/>
      <c r="S67" s="139"/>
    </row>
    <row r="68" spans="1:19" x14ac:dyDescent="0.35">
      <c r="A68" s="120">
        <v>60</v>
      </c>
      <c r="B68" s="121" t="s">
        <v>225</v>
      </c>
      <c r="C68" s="122" t="s">
        <v>102</v>
      </c>
      <c r="D68" s="123" t="s">
        <v>103</v>
      </c>
      <c r="E68" s="124"/>
      <c r="F68" s="124"/>
      <c r="G68" s="138"/>
      <c r="H68" s="125">
        <v>0</v>
      </c>
      <c r="I68" s="124"/>
      <c r="J68" s="140">
        <v>0</v>
      </c>
      <c r="K68" s="127">
        <v>0</v>
      </c>
      <c r="L68" s="127">
        <v>0</v>
      </c>
      <c r="M68" s="127">
        <v>0</v>
      </c>
      <c r="N68" s="128">
        <v>0</v>
      </c>
      <c r="O68" s="120">
        <v>60</v>
      </c>
      <c r="P68" s="130"/>
    </row>
    <row r="69" spans="1:19" x14ac:dyDescent="0.35">
      <c r="A69" s="120">
        <v>61</v>
      </c>
      <c r="B69" s="121" t="s">
        <v>226</v>
      </c>
      <c r="C69" s="122" t="s">
        <v>102</v>
      </c>
      <c r="D69" s="123" t="s">
        <v>103</v>
      </c>
      <c r="E69" s="124"/>
      <c r="F69" s="124"/>
      <c r="G69" s="138"/>
      <c r="H69" s="125">
        <v>35116.542299999994</v>
      </c>
      <c r="I69" s="124"/>
      <c r="J69" s="140">
        <v>0</v>
      </c>
      <c r="K69" s="127">
        <v>-14.1</v>
      </c>
      <c r="L69" s="127">
        <v>2333402.7200000002</v>
      </c>
      <c r="M69" s="127">
        <v>-3516.67</v>
      </c>
      <c r="N69" s="128">
        <v>2329871.9500000002</v>
      </c>
      <c r="O69" s="120">
        <v>61</v>
      </c>
      <c r="P69" s="130"/>
      <c r="Q69" s="93" t="s">
        <v>147</v>
      </c>
    </row>
    <row r="70" spans="1:19" x14ac:dyDescent="0.35">
      <c r="A70" s="120">
        <v>62</v>
      </c>
      <c r="B70" s="121" t="s">
        <v>118</v>
      </c>
      <c r="C70" s="122" t="s">
        <v>102</v>
      </c>
      <c r="D70" s="123" t="s">
        <v>103</v>
      </c>
      <c r="E70" s="124"/>
      <c r="F70" s="124"/>
      <c r="G70" s="138"/>
      <c r="H70" s="125">
        <v>11921.952299999999</v>
      </c>
      <c r="I70" s="124"/>
      <c r="J70" s="140">
        <v>0</v>
      </c>
      <c r="K70" s="127">
        <v>2686.3300000000004</v>
      </c>
      <c r="L70" s="127">
        <v>1401496.13</v>
      </c>
      <c r="M70" s="127">
        <v>0</v>
      </c>
      <c r="N70" s="128">
        <v>1404182.46</v>
      </c>
      <c r="O70" s="120">
        <v>62</v>
      </c>
      <c r="P70" s="130"/>
    </row>
    <row r="71" spans="1:19" x14ac:dyDescent="0.35">
      <c r="A71" s="120">
        <v>63</v>
      </c>
      <c r="B71" s="121" t="s">
        <v>164</v>
      </c>
      <c r="C71" s="122" t="s">
        <v>102</v>
      </c>
      <c r="D71" s="123" t="s">
        <v>103</v>
      </c>
      <c r="E71" s="124"/>
      <c r="F71" s="124"/>
      <c r="G71" s="138"/>
      <c r="H71" s="125">
        <v>405358</v>
      </c>
      <c r="I71" s="124"/>
      <c r="J71" s="140">
        <v>0</v>
      </c>
      <c r="K71" s="127">
        <v>-180000</v>
      </c>
      <c r="L71" s="127">
        <v>29868951.100000001</v>
      </c>
      <c r="M71" s="127">
        <v>3153354.5</v>
      </c>
      <c r="N71" s="128">
        <v>32842305.600000001</v>
      </c>
      <c r="O71" s="120">
        <v>63</v>
      </c>
      <c r="P71" s="130"/>
      <c r="Q71" s="93" t="s">
        <v>262</v>
      </c>
    </row>
    <row r="72" spans="1:19" x14ac:dyDescent="0.35">
      <c r="A72" s="120">
        <v>64</v>
      </c>
      <c r="B72" s="121" t="s">
        <v>228</v>
      </c>
      <c r="C72" s="122" t="s">
        <v>102</v>
      </c>
      <c r="D72" s="123" t="s">
        <v>103</v>
      </c>
      <c r="E72" s="124"/>
      <c r="F72" s="124"/>
      <c r="G72" s="138"/>
      <c r="H72" s="125">
        <v>4497.6336000000001</v>
      </c>
      <c r="I72" s="124"/>
      <c r="J72" s="140">
        <v>0</v>
      </c>
      <c r="K72" s="127">
        <v>-19.920000000000002</v>
      </c>
      <c r="L72" s="127">
        <v>583657.98</v>
      </c>
      <c r="M72" s="127">
        <v>-449.75000000000006</v>
      </c>
      <c r="N72" s="128">
        <v>583188.30999999994</v>
      </c>
      <c r="O72" s="120">
        <v>64</v>
      </c>
      <c r="P72" s="130"/>
      <c r="Q72" s="93" t="s">
        <v>147</v>
      </c>
    </row>
    <row r="73" spans="1:19" x14ac:dyDescent="0.35">
      <c r="A73" s="120">
        <v>65</v>
      </c>
      <c r="B73" s="121" t="s">
        <v>229</v>
      </c>
      <c r="C73" s="122" t="s">
        <v>102</v>
      </c>
      <c r="D73" s="123" t="s">
        <v>103</v>
      </c>
      <c r="E73" s="124"/>
      <c r="F73" s="124"/>
      <c r="G73" s="138"/>
      <c r="H73" s="125">
        <v>8375.35</v>
      </c>
      <c r="I73" s="124"/>
      <c r="J73" s="140">
        <v>0</v>
      </c>
      <c r="K73" s="127">
        <v>-49.81</v>
      </c>
      <c r="L73" s="127">
        <v>1105373.25</v>
      </c>
      <c r="M73" s="127">
        <v>-837.59</v>
      </c>
      <c r="N73" s="128">
        <v>1104485.8499999999</v>
      </c>
      <c r="O73" s="120">
        <v>65</v>
      </c>
      <c r="P73" s="130"/>
      <c r="Q73" s="93" t="s">
        <v>147</v>
      </c>
    </row>
    <row r="74" spans="1:19" x14ac:dyDescent="0.35">
      <c r="A74" s="120">
        <v>66</v>
      </c>
      <c r="B74" s="121" t="s">
        <v>230</v>
      </c>
      <c r="C74" s="122" t="s">
        <v>102</v>
      </c>
      <c r="D74" s="123" t="s">
        <v>103</v>
      </c>
      <c r="E74" s="124"/>
      <c r="F74" s="124"/>
      <c r="G74" s="138"/>
      <c r="H74" s="125">
        <v>5988.2129999999988</v>
      </c>
      <c r="I74" s="124"/>
      <c r="J74" s="140">
        <v>0</v>
      </c>
      <c r="K74" s="127">
        <v>173.54</v>
      </c>
      <c r="L74" s="127">
        <v>784310.00999999989</v>
      </c>
      <c r="M74" s="127">
        <v>-598.86</v>
      </c>
      <c r="N74" s="128">
        <v>783884.69</v>
      </c>
      <c r="O74" s="120">
        <v>66</v>
      </c>
      <c r="P74" s="130"/>
      <c r="Q74" s="93" t="s">
        <v>147</v>
      </c>
    </row>
    <row r="75" spans="1:19" x14ac:dyDescent="0.35">
      <c r="A75" s="120">
        <v>67</v>
      </c>
      <c r="B75" s="121" t="s">
        <v>231</v>
      </c>
      <c r="C75" s="122" t="s">
        <v>102</v>
      </c>
      <c r="D75" s="123" t="s">
        <v>103</v>
      </c>
      <c r="E75" s="124"/>
      <c r="F75" s="124"/>
      <c r="G75" s="138"/>
      <c r="H75" s="125">
        <v>11191.206899999999</v>
      </c>
      <c r="I75" s="124"/>
      <c r="J75" s="140">
        <v>0</v>
      </c>
      <c r="K75" s="127">
        <v>-76.77</v>
      </c>
      <c r="L75" s="127">
        <v>1471052.07</v>
      </c>
      <c r="M75" s="127">
        <v>-1119.0899999999997</v>
      </c>
      <c r="N75" s="128">
        <v>1469856.21</v>
      </c>
      <c r="O75" s="120">
        <v>67</v>
      </c>
      <c r="P75" s="130"/>
      <c r="Q75" s="93" t="s">
        <v>147</v>
      </c>
    </row>
    <row r="76" spans="1:19" x14ac:dyDescent="0.35">
      <c r="A76" s="120">
        <v>68</v>
      </c>
      <c r="B76" s="121" t="s">
        <v>165</v>
      </c>
      <c r="C76" s="122" t="s">
        <v>72</v>
      </c>
      <c r="D76" s="123" t="s">
        <v>103</v>
      </c>
      <c r="E76" s="124"/>
      <c r="F76" s="124"/>
      <c r="G76" s="138"/>
      <c r="H76" s="125">
        <v>0</v>
      </c>
      <c r="I76" s="124"/>
      <c r="J76" s="140">
        <v>0</v>
      </c>
      <c r="K76" s="127">
        <v>0</v>
      </c>
      <c r="L76" s="127">
        <v>0</v>
      </c>
      <c r="M76" s="127">
        <v>0</v>
      </c>
      <c r="N76" s="128">
        <v>0</v>
      </c>
      <c r="O76" s="120">
        <v>68</v>
      </c>
      <c r="P76" s="130"/>
    </row>
    <row r="77" spans="1:19" x14ac:dyDescent="0.35">
      <c r="A77" s="120">
        <v>69</v>
      </c>
      <c r="B77" s="121" t="s">
        <v>119</v>
      </c>
      <c r="C77" s="122" t="s">
        <v>102</v>
      </c>
      <c r="D77" s="123" t="s">
        <v>103</v>
      </c>
      <c r="E77" s="124"/>
      <c r="F77" s="124"/>
      <c r="G77" s="124"/>
      <c r="H77" s="125">
        <v>4218.4842000000008</v>
      </c>
      <c r="I77" s="124"/>
      <c r="J77" s="140">
        <v>0</v>
      </c>
      <c r="K77" s="127">
        <v>-9397.7199999999993</v>
      </c>
      <c r="L77" s="127">
        <v>496138.79000000004</v>
      </c>
      <c r="M77" s="127">
        <v>0</v>
      </c>
      <c r="N77" s="128">
        <v>486741.07000000007</v>
      </c>
      <c r="O77" s="120">
        <v>69</v>
      </c>
      <c r="P77" s="130"/>
    </row>
    <row r="78" spans="1:19" x14ac:dyDescent="0.35">
      <c r="A78" s="120">
        <v>70</v>
      </c>
      <c r="B78" s="121" t="s">
        <v>166</v>
      </c>
      <c r="C78" s="122" t="s">
        <v>102</v>
      </c>
      <c r="D78" s="123" t="s">
        <v>103</v>
      </c>
      <c r="E78" s="124"/>
      <c r="F78" s="124"/>
      <c r="G78" s="124"/>
      <c r="H78" s="125">
        <v>14422.154200000001</v>
      </c>
      <c r="I78" s="124"/>
      <c r="J78" s="140">
        <v>0</v>
      </c>
      <c r="K78" s="127">
        <v>-3473.9899999999993</v>
      </c>
      <c r="L78" s="127">
        <v>1240577.28</v>
      </c>
      <c r="M78" s="127">
        <v>0</v>
      </c>
      <c r="N78" s="128">
        <v>1237103.29</v>
      </c>
      <c r="O78" s="120">
        <v>70</v>
      </c>
      <c r="P78" s="130"/>
    </row>
    <row r="79" spans="1:19" x14ac:dyDescent="0.35">
      <c r="A79" s="120">
        <v>71</v>
      </c>
      <c r="B79" s="121" t="s">
        <v>179</v>
      </c>
      <c r="C79" s="122" t="s">
        <v>102</v>
      </c>
      <c r="D79" s="123" t="s">
        <v>103</v>
      </c>
      <c r="E79" s="124"/>
      <c r="F79" s="124"/>
      <c r="G79" s="124"/>
      <c r="H79" s="125">
        <v>59936.066400000011</v>
      </c>
      <c r="I79" s="124"/>
      <c r="J79" s="140">
        <v>0</v>
      </c>
      <c r="K79" s="127">
        <v>0</v>
      </c>
      <c r="L79" s="127">
        <v>4686016.76</v>
      </c>
      <c r="M79" s="127">
        <v>714997.67999999993</v>
      </c>
      <c r="N79" s="128">
        <v>5401014.4399999995</v>
      </c>
      <c r="O79" s="120">
        <v>71</v>
      </c>
      <c r="P79" s="130"/>
      <c r="Q79" s="93" t="s">
        <v>263</v>
      </c>
    </row>
    <row r="80" spans="1:19" x14ac:dyDescent="0.35">
      <c r="A80" s="120">
        <v>72</v>
      </c>
      <c r="B80" s="121" t="s">
        <v>65</v>
      </c>
      <c r="C80" s="122" t="s">
        <v>102</v>
      </c>
      <c r="D80" s="123" t="s">
        <v>103</v>
      </c>
      <c r="E80" s="124"/>
      <c r="F80" s="124"/>
      <c r="G80" s="124"/>
      <c r="H80" s="125">
        <v>41301.110999999997</v>
      </c>
      <c r="I80" s="124"/>
      <c r="J80" s="140">
        <v>0</v>
      </c>
      <c r="K80" s="165">
        <v>9982474.6400000006</v>
      </c>
      <c r="L80" s="127">
        <v>1958512.53</v>
      </c>
      <c r="M80" s="127">
        <v>0</v>
      </c>
      <c r="N80" s="128">
        <v>11940987.17</v>
      </c>
      <c r="O80" s="120">
        <v>72</v>
      </c>
      <c r="P80" s="110"/>
    </row>
    <row r="81" spans="1:16" x14ac:dyDescent="0.35">
      <c r="A81" s="120">
        <v>73</v>
      </c>
      <c r="B81" s="121"/>
      <c r="C81" s="122"/>
      <c r="D81" s="123"/>
      <c r="E81" s="124"/>
      <c r="F81" s="124"/>
      <c r="G81" s="124"/>
      <c r="H81" s="125"/>
      <c r="I81" s="124"/>
      <c r="J81" s="134">
        <v>0</v>
      </c>
      <c r="K81" s="127"/>
      <c r="L81" s="127"/>
      <c r="M81" s="127"/>
      <c r="N81" s="128"/>
      <c r="O81" s="120">
        <v>73</v>
      </c>
      <c r="P81" s="110"/>
    </row>
    <row r="82" spans="1:16" x14ac:dyDescent="0.35">
      <c r="A82" s="120">
        <v>74</v>
      </c>
      <c r="B82" s="121" t="s">
        <v>167</v>
      </c>
      <c r="C82" s="122" t="s">
        <v>71</v>
      </c>
      <c r="D82" s="123" t="s">
        <v>103</v>
      </c>
      <c r="E82" s="124"/>
      <c r="F82" s="124"/>
      <c r="G82" s="124"/>
      <c r="H82" s="125">
        <v>0</v>
      </c>
      <c r="I82" s="124"/>
      <c r="J82" s="134">
        <v>0</v>
      </c>
      <c r="K82" s="127">
        <v>0</v>
      </c>
      <c r="L82" s="127">
        <v>0</v>
      </c>
      <c r="M82" s="127">
        <v>0</v>
      </c>
      <c r="N82" s="128">
        <v>0</v>
      </c>
      <c r="O82" s="120">
        <v>74</v>
      </c>
      <c r="P82" s="110"/>
    </row>
    <row r="83" spans="1:16" x14ac:dyDescent="0.35">
      <c r="A83" s="120">
        <v>75</v>
      </c>
      <c r="B83" s="121" t="s">
        <v>2</v>
      </c>
      <c r="C83" s="122" t="s">
        <v>71</v>
      </c>
      <c r="D83" s="123" t="s">
        <v>103</v>
      </c>
      <c r="E83" s="124"/>
      <c r="F83" s="124"/>
      <c r="G83" s="124"/>
      <c r="H83" s="125">
        <v>0</v>
      </c>
      <c r="I83" s="124"/>
      <c r="J83" s="134">
        <v>0</v>
      </c>
      <c r="K83" s="127">
        <v>0</v>
      </c>
      <c r="L83" s="127">
        <v>0</v>
      </c>
      <c r="M83" s="127">
        <v>0</v>
      </c>
      <c r="N83" s="128">
        <v>0</v>
      </c>
      <c r="O83" s="120">
        <v>75</v>
      </c>
      <c r="P83" s="110"/>
    </row>
    <row r="84" spans="1:16" x14ac:dyDescent="0.35">
      <c r="A84" s="120">
        <v>76</v>
      </c>
      <c r="B84" s="121" t="s">
        <v>77</v>
      </c>
      <c r="C84" s="122" t="s">
        <v>71</v>
      </c>
      <c r="D84" s="123" t="s">
        <v>103</v>
      </c>
      <c r="E84" s="124"/>
      <c r="F84" s="124"/>
      <c r="G84" s="124"/>
      <c r="H84" s="125">
        <v>150144</v>
      </c>
      <c r="I84" s="124"/>
      <c r="J84" s="134">
        <v>0</v>
      </c>
      <c r="K84" s="127">
        <v>0</v>
      </c>
      <c r="L84" s="127">
        <v>15014400</v>
      </c>
      <c r="M84" s="127">
        <v>0</v>
      </c>
      <c r="N84" s="128">
        <v>15014400</v>
      </c>
      <c r="O84" s="120">
        <v>76</v>
      </c>
      <c r="P84" s="110"/>
    </row>
    <row r="85" spans="1:16" x14ac:dyDescent="0.35">
      <c r="A85" s="120">
        <v>77</v>
      </c>
      <c r="B85" s="121" t="s">
        <v>87</v>
      </c>
      <c r="C85" s="122" t="s">
        <v>71</v>
      </c>
      <c r="D85" s="123" t="s">
        <v>103</v>
      </c>
      <c r="E85" s="124"/>
      <c r="F85" s="124"/>
      <c r="G85" s="124"/>
      <c r="H85" s="125">
        <v>0</v>
      </c>
      <c r="I85" s="124"/>
      <c r="J85" s="134">
        <v>0</v>
      </c>
      <c r="K85" s="127">
        <v>0</v>
      </c>
      <c r="L85" s="127">
        <v>0</v>
      </c>
      <c r="M85" s="127">
        <v>0</v>
      </c>
      <c r="N85" s="128">
        <v>0</v>
      </c>
      <c r="O85" s="120">
        <v>77</v>
      </c>
      <c r="P85" s="110"/>
    </row>
    <row r="86" spans="1:16" x14ac:dyDescent="0.35">
      <c r="A86" s="120">
        <v>78</v>
      </c>
      <c r="B86" s="121" t="s">
        <v>88</v>
      </c>
      <c r="C86" s="122" t="s">
        <v>71</v>
      </c>
      <c r="D86" s="123" t="s">
        <v>103</v>
      </c>
      <c r="E86" s="124"/>
      <c r="F86" s="124"/>
      <c r="G86" s="124"/>
      <c r="H86" s="125">
        <v>0</v>
      </c>
      <c r="I86" s="124"/>
      <c r="J86" s="134">
        <v>0</v>
      </c>
      <c r="K86" s="127">
        <v>0</v>
      </c>
      <c r="L86" s="127">
        <v>0</v>
      </c>
      <c r="M86" s="127">
        <v>0</v>
      </c>
      <c r="N86" s="128">
        <v>0</v>
      </c>
      <c r="O86" s="120">
        <v>78</v>
      </c>
      <c r="P86" s="110"/>
    </row>
    <row r="87" spans="1:16" x14ac:dyDescent="0.35">
      <c r="A87" s="120">
        <v>79</v>
      </c>
      <c r="B87" s="121" t="s">
        <v>3</v>
      </c>
      <c r="C87" s="122" t="s">
        <v>71</v>
      </c>
      <c r="D87" s="123" t="s">
        <v>103</v>
      </c>
      <c r="E87" s="124"/>
      <c r="F87" s="124"/>
      <c r="G87" s="124"/>
      <c r="H87" s="125">
        <v>0</v>
      </c>
      <c r="I87" s="124"/>
      <c r="J87" s="134">
        <v>0</v>
      </c>
      <c r="K87" s="127">
        <v>0</v>
      </c>
      <c r="L87" s="127">
        <v>0</v>
      </c>
      <c r="M87" s="127">
        <v>0</v>
      </c>
      <c r="N87" s="128">
        <v>0</v>
      </c>
      <c r="O87" s="120">
        <v>79</v>
      </c>
      <c r="P87" s="110"/>
    </row>
    <row r="88" spans="1:16" x14ac:dyDescent="0.35">
      <c r="A88" s="120">
        <v>80</v>
      </c>
      <c r="B88" s="121" t="s">
        <v>4</v>
      </c>
      <c r="C88" s="122" t="s">
        <v>71</v>
      </c>
      <c r="D88" s="123" t="s">
        <v>103</v>
      </c>
      <c r="E88" s="124"/>
      <c r="F88" s="124"/>
      <c r="G88" s="124"/>
      <c r="H88" s="125">
        <v>0</v>
      </c>
      <c r="I88" s="124"/>
      <c r="J88" s="134">
        <v>0</v>
      </c>
      <c r="K88" s="127">
        <v>0</v>
      </c>
      <c r="L88" s="127">
        <v>0</v>
      </c>
      <c r="M88" s="127">
        <v>0</v>
      </c>
      <c r="N88" s="128">
        <v>0</v>
      </c>
      <c r="O88" s="120">
        <v>80</v>
      </c>
      <c r="P88" s="110"/>
    </row>
    <row r="89" spans="1:16" x14ac:dyDescent="0.35">
      <c r="A89" s="120">
        <v>81</v>
      </c>
      <c r="B89" s="121" t="s">
        <v>89</v>
      </c>
      <c r="C89" s="122" t="s">
        <v>71</v>
      </c>
      <c r="D89" s="123" t="s">
        <v>103</v>
      </c>
      <c r="E89" s="124"/>
      <c r="F89" s="124"/>
      <c r="G89" s="124"/>
      <c r="H89" s="125">
        <v>0</v>
      </c>
      <c r="I89" s="124"/>
      <c r="J89" s="134">
        <v>0</v>
      </c>
      <c r="K89" s="127">
        <v>0</v>
      </c>
      <c r="L89" s="127">
        <v>0</v>
      </c>
      <c r="M89" s="127">
        <v>0</v>
      </c>
      <c r="N89" s="128">
        <v>0</v>
      </c>
      <c r="O89" s="120">
        <v>81</v>
      </c>
      <c r="P89" s="110"/>
    </row>
    <row r="90" spans="1:16" x14ac:dyDescent="0.35">
      <c r="A90" s="120">
        <v>82</v>
      </c>
      <c r="B90" s="121" t="s">
        <v>100</v>
      </c>
      <c r="C90" s="122" t="s">
        <v>71</v>
      </c>
      <c r="D90" s="123" t="s">
        <v>103</v>
      </c>
      <c r="E90" s="124"/>
      <c r="F90" s="124"/>
      <c r="G90" s="124"/>
      <c r="H90" s="125">
        <v>0</v>
      </c>
      <c r="I90" s="124"/>
      <c r="J90" s="134">
        <v>0</v>
      </c>
      <c r="K90" s="127">
        <v>0</v>
      </c>
      <c r="L90" s="127">
        <v>0</v>
      </c>
      <c r="M90" s="127">
        <v>0</v>
      </c>
      <c r="N90" s="128">
        <v>0</v>
      </c>
      <c r="O90" s="120">
        <v>82</v>
      </c>
      <c r="P90" s="130"/>
    </row>
    <row r="91" spans="1:16" x14ac:dyDescent="0.35">
      <c r="A91" s="120">
        <v>83</v>
      </c>
      <c r="B91" s="121" t="s">
        <v>78</v>
      </c>
      <c r="C91" s="122" t="s">
        <v>71</v>
      </c>
      <c r="D91" s="123" t="s">
        <v>103</v>
      </c>
      <c r="E91" s="124"/>
      <c r="F91" s="124"/>
      <c r="G91" s="124"/>
      <c r="H91" s="125">
        <v>0</v>
      </c>
      <c r="I91" s="124"/>
      <c r="J91" s="134">
        <v>0</v>
      </c>
      <c r="K91" s="127">
        <v>0</v>
      </c>
      <c r="L91" s="127">
        <v>0</v>
      </c>
      <c r="M91" s="127">
        <v>0</v>
      </c>
      <c r="N91" s="128">
        <v>0</v>
      </c>
      <c r="O91" s="120">
        <v>83</v>
      </c>
      <c r="P91" s="110"/>
    </row>
    <row r="92" spans="1:16" x14ac:dyDescent="0.35">
      <c r="A92" s="120">
        <v>84</v>
      </c>
      <c r="B92" s="121" t="s">
        <v>183</v>
      </c>
      <c r="C92" s="122" t="s">
        <v>71</v>
      </c>
      <c r="D92" s="123" t="s">
        <v>103</v>
      </c>
      <c r="E92" s="124"/>
      <c r="F92" s="124"/>
      <c r="G92" s="124"/>
      <c r="H92" s="125">
        <v>0</v>
      </c>
      <c r="I92" s="124"/>
      <c r="J92" s="134">
        <v>0</v>
      </c>
      <c r="K92" s="127">
        <v>-50000</v>
      </c>
      <c r="L92" s="127">
        <v>0</v>
      </c>
      <c r="M92" s="127">
        <v>0</v>
      </c>
      <c r="N92" s="128">
        <v>-50000</v>
      </c>
      <c r="O92" s="120">
        <v>84</v>
      </c>
      <c r="P92" s="110"/>
    </row>
    <row r="93" spans="1:16" x14ac:dyDescent="0.35">
      <c r="A93" s="120">
        <v>85</v>
      </c>
      <c r="B93" s="121" t="s">
        <v>264</v>
      </c>
      <c r="C93" s="122"/>
      <c r="D93" s="123"/>
      <c r="E93" s="124"/>
      <c r="F93" s="124"/>
      <c r="G93" s="124"/>
      <c r="H93" s="125">
        <v>0</v>
      </c>
      <c r="I93" s="124"/>
      <c r="J93" s="134">
        <v>0</v>
      </c>
      <c r="K93" s="165">
        <v>5777616.6000000006</v>
      </c>
      <c r="L93" s="127">
        <v>0</v>
      </c>
      <c r="M93" s="127">
        <v>0</v>
      </c>
      <c r="N93" s="128">
        <v>5777616.6000000006</v>
      </c>
      <c r="O93" s="120">
        <v>85</v>
      </c>
      <c r="P93" s="110"/>
    </row>
    <row r="94" spans="1:16" x14ac:dyDescent="0.35">
      <c r="A94" s="120">
        <v>86</v>
      </c>
      <c r="B94" s="121" t="s">
        <v>90</v>
      </c>
      <c r="C94" s="122" t="s">
        <v>71</v>
      </c>
      <c r="D94" s="123" t="s">
        <v>103</v>
      </c>
      <c r="E94" s="124"/>
      <c r="F94" s="124"/>
      <c r="G94" s="124"/>
      <c r="H94" s="125">
        <v>0</v>
      </c>
      <c r="I94" s="124"/>
      <c r="J94" s="134">
        <v>0</v>
      </c>
      <c r="K94" s="127">
        <v>0</v>
      </c>
      <c r="L94" s="127">
        <v>0</v>
      </c>
      <c r="M94" s="127">
        <v>0</v>
      </c>
      <c r="N94" s="128">
        <v>0</v>
      </c>
      <c r="O94" s="120">
        <v>86</v>
      </c>
      <c r="P94" s="110"/>
    </row>
    <row r="95" spans="1:16" x14ac:dyDescent="0.35">
      <c r="A95" s="120">
        <v>87</v>
      </c>
      <c r="B95" s="121" t="s">
        <v>101</v>
      </c>
      <c r="C95" s="122" t="s">
        <v>71</v>
      </c>
      <c r="D95" s="123" t="s">
        <v>103</v>
      </c>
      <c r="E95" s="124"/>
      <c r="F95" s="124"/>
      <c r="G95" s="124"/>
      <c r="H95" s="125">
        <v>0</v>
      </c>
      <c r="I95" s="124"/>
      <c r="J95" s="134">
        <v>0</v>
      </c>
      <c r="K95" s="127">
        <v>0</v>
      </c>
      <c r="L95" s="127">
        <v>0</v>
      </c>
      <c r="M95" s="127">
        <v>0</v>
      </c>
      <c r="N95" s="128">
        <v>0</v>
      </c>
      <c r="O95" s="120">
        <v>87</v>
      </c>
      <c r="P95" s="110"/>
    </row>
    <row r="96" spans="1:16" x14ac:dyDescent="0.35">
      <c r="A96" s="120">
        <v>88</v>
      </c>
      <c r="B96" s="121" t="s">
        <v>91</v>
      </c>
      <c r="C96" s="122" t="s">
        <v>71</v>
      </c>
      <c r="D96" s="123" t="s">
        <v>103</v>
      </c>
      <c r="E96" s="124"/>
      <c r="F96" s="124"/>
      <c r="G96" s="124"/>
      <c r="H96" s="125">
        <v>0</v>
      </c>
      <c r="I96" s="124"/>
      <c r="J96" s="134">
        <v>0</v>
      </c>
      <c r="K96" s="127">
        <v>0</v>
      </c>
      <c r="L96" s="127">
        <v>0</v>
      </c>
      <c r="M96" s="127">
        <v>0</v>
      </c>
      <c r="N96" s="128">
        <v>0</v>
      </c>
      <c r="O96" s="120">
        <v>88</v>
      </c>
      <c r="P96" s="110"/>
    </row>
    <row r="97" spans="1:17" x14ac:dyDescent="0.35">
      <c r="A97" s="120">
        <v>89</v>
      </c>
      <c r="B97" s="121" t="s">
        <v>168</v>
      </c>
      <c r="C97" s="122" t="s">
        <v>71</v>
      </c>
      <c r="D97" s="123" t="s">
        <v>103</v>
      </c>
      <c r="E97" s="124"/>
      <c r="F97" s="124"/>
      <c r="G97" s="124"/>
      <c r="H97" s="125">
        <v>0</v>
      </c>
      <c r="I97" s="124"/>
      <c r="J97" s="134">
        <v>0</v>
      </c>
      <c r="K97" s="127">
        <v>0</v>
      </c>
      <c r="L97" s="127">
        <v>0</v>
      </c>
      <c r="M97" s="127">
        <v>0</v>
      </c>
      <c r="N97" s="128">
        <v>0</v>
      </c>
      <c r="O97" s="120">
        <v>89</v>
      </c>
      <c r="P97" s="110"/>
    </row>
    <row r="98" spans="1:17" x14ac:dyDescent="0.35">
      <c r="A98" s="120">
        <v>90</v>
      </c>
      <c r="B98" s="121" t="s">
        <v>122</v>
      </c>
      <c r="C98" s="122" t="s">
        <v>71</v>
      </c>
      <c r="D98" s="123" t="s">
        <v>103</v>
      </c>
      <c r="E98" s="124"/>
      <c r="F98" s="124"/>
      <c r="G98" s="124"/>
      <c r="H98" s="125">
        <v>0</v>
      </c>
      <c r="I98" s="124"/>
      <c r="J98" s="134">
        <v>0</v>
      </c>
      <c r="K98" s="127">
        <v>0</v>
      </c>
      <c r="L98" s="127">
        <v>0</v>
      </c>
      <c r="M98" s="127">
        <v>0</v>
      </c>
      <c r="N98" s="128">
        <v>0</v>
      </c>
      <c r="O98" s="120">
        <v>90</v>
      </c>
      <c r="P98" s="110"/>
    </row>
    <row r="99" spans="1:17" x14ac:dyDescent="0.35">
      <c r="A99" s="120">
        <v>91</v>
      </c>
      <c r="B99" s="121" t="s">
        <v>10</v>
      </c>
      <c r="C99" s="122" t="s">
        <v>71</v>
      </c>
      <c r="D99" s="123" t="s">
        <v>103</v>
      </c>
      <c r="E99" s="124"/>
      <c r="F99" s="124"/>
      <c r="G99" s="124"/>
      <c r="H99" s="125">
        <v>0</v>
      </c>
      <c r="I99" s="124"/>
      <c r="J99" s="134">
        <v>0</v>
      </c>
      <c r="K99" s="127">
        <v>0</v>
      </c>
      <c r="L99" s="127">
        <v>0</v>
      </c>
      <c r="M99" s="127">
        <v>0</v>
      </c>
      <c r="N99" s="128">
        <v>0</v>
      </c>
      <c r="O99" s="120">
        <v>91</v>
      </c>
      <c r="P99" s="110"/>
    </row>
    <row r="100" spans="1:17" x14ac:dyDescent="0.35">
      <c r="A100" s="120">
        <v>92</v>
      </c>
      <c r="B100" s="121" t="s">
        <v>265</v>
      </c>
      <c r="C100" s="122"/>
      <c r="D100" s="123"/>
      <c r="E100" s="124"/>
      <c r="F100" s="124"/>
      <c r="G100" s="138"/>
      <c r="H100" s="125">
        <v>0</v>
      </c>
      <c r="I100" s="124"/>
      <c r="J100" s="140">
        <v>0</v>
      </c>
      <c r="K100" s="165">
        <v>2900696.2</v>
      </c>
      <c r="L100" s="127">
        <v>0</v>
      </c>
      <c r="M100" s="127">
        <v>0</v>
      </c>
      <c r="N100" s="128">
        <v>2900696.2</v>
      </c>
      <c r="O100" s="120">
        <v>92</v>
      </c>
      <c r="P100" s="110"/>
    </row>
    <row r="101" spans="1:17" x14ac:dyDescent="0.35">
      <c r="A101" s="120">
        <v>93</v>
      </c>
      <c r="B101" s="121" t="s">
        <v>233</v>
      </c>
      <c r="C101" s="122" t="s">
        <v>102</v>
      </c>
      <c r="D101" s="123" t="s">
        <v>103</v>
      </c>
      <c r="E101" s="124"/>
      <c r="F101" s="124"/>
      <c r="G101" s="138"/>
      <c r="H101" s="125">
        <v>0</v>
      </c>
      <c r="I101" s="124"/>
      <c r="J101" s="140">
        <v>0</v>
      </c>
      <c r="K101" s="127">
        <v>0</v>
      </c>
      <c r="L101" s="127">
        <v>0</v>
      </c>
      <c r="M101" s="127">
        <v>0</v>
      </c>
      <c r="N101" s="128">
        <v>0</v>
      </c>
      <c r="O101" s="120">
        <v>93</v>
      </c>
      <c r="P101" s="110"/>
    </row>
    <row r="102" spans="1:17" x14ac:dyDescent="0.35">
      <c r="A102" s="120">
        <v>94</v>
      </c>
      <c r="B102" s="121" t="s">
        <v>13</v>
      </c>
      <c r="C102" s="122"/>
      <c r="D102" s="123"/>
      <c r="E102" s="124"/>
      <c r="F102" s="124"/>
      <c r="G102" s="138"/>
      <c r="H102" s="125">
        <v>0</v>
      </c>
      <c r="I102" s="124"/>
      <c r="J102" s="140">
        <v>0</v>
      </c>
      <c r="K102" s="127">
        <v>-350000</v>
      </c>
      <c r="L102" s="127">
        <v>0</v>
      </c>
      <c r="M102" s="127">
        <v>0</v>
      </c>
      <c r="N102" s="128">
        <v>-350000</v>
      </c>
      <c r="O102" s="120">
        <v>94</v>
      </c>
      <c r="P102" s="110"/>
    </row>
    <row r="103" spans="1:17" x14ac:dyDescent="0.35">
      <c r="A103" s="120">
        <v>95</v>
      </c>
      <c r="B103" s="121" t="s">
        <v>266</v>
      </c>
      <c r="C103" s="122"/>
      <c r="D103" s="123"/>
      <c r="E103" s="124"/>
      <c r="F103" s="124"/>
      <c r="G103" s="138"/>
      <c r="H103" s="125">
        <v>0</v>
      </c>
      <c r="I103" s="124"/>
      <c r="J103" s="140">
        <v>0</v>
      </c>
      <c r="K103" s="165">
        <v>12257612.5</v>
      </c>
      <c r="L103" s="127">
        <v>0</v>
      </c>
      <c r="M103" s="127">
        <v>0</v>
      </c>
      <c r="N103" s="128">
        <v>12257612.5</v>
      </c>
      <c r="O103" s="120">
        <v>95</v>
      </c>
      <c r="P103" s="110"/>
    </row>
    <row r="104" spans="1:17" x14ac:dyDescent="0.35">
      <c r="A104" s="120">
        <v>96</v>
      </c>
      <c r="B104" s="121" t="s">
        <v>16</v>
      </c>
      <c r="C104" s="122" t="s">
        <v>71</v>
      </c>
      <c r="D104" s="123" t="s">
        <v>103</v>
      </c>
      <c r="E104" s="124"/>
      <c r="F104" s="124"/>
      <c r="G104" s="124"/>
      <c r="H104" s="125">
        <v>0</v>
      </c>
      <c r="I104" s="124"/>
      <c r="J104" s="134">
        <v>0</v>
      </c>
      <c r="K104" s="165">
        <v>382704.49999999994</v>
      </c>
      <c r="L104" s="127">
        <v>0</v>
      </c>
      <c r="M104" s="127">
        <v>0</v>
      </c>
      <c r="N104" s="128">
        <v>382704.49999999994</v>
      </c>
      <c r="O104" s="120">
        <v>96</v>
      </c>
      <c r="P104" s="110"/>
    </row>
    <row r="105" spans="1:17" x14ac:dyDescent="0.35">
      <c r="A105" s="120">
        <v>97</v>
      </c>
      <c r="B105" s="121" t="s">
        <v>17</v>
      </c>
      <c r="C105" s="122" t="s">
        <v>71</v>
      </c>
      <c r="D105" s="123" t="s">
        <v>103</v>
      </c>
      <c r="E105" s="124"/>
      <c r="F105" s="124"/>
      <c r="G105" s="124"/>
      <c r="H105" s="125">
        <v>0</v>
      </c>
      <c r="I105" s="124"/>
      <c r="J105" s="134">
        <v>0</v>
      </c>
      <c r="K105" s="127">
        <v>0</v>
      </c>
      <c r="L105" s="127">
        <v>0</v>
      </c>
      <c r="M105" s="127">
        <v>0</v>
      </c>
      <c r="N105" s="128">
        <v>0</v>
      </c>
      <c r="O105" s="120">
        <v>97</v>
      </c>
      <c r="P105" s="110"/>
    </row>
    <row r="106" spans="1:17" x14ac:dyDescent="0.35">
      <c r="A106" s="120">
        <v>98</v>
      </c>
      <c r="B106" s="121" t="s">
        <v>19</v>
      </c>
      <c r="C106" s="122" t="s">
        <v>71</v>
      </c>
      <c r="D106" s="123" t="s">
        <v>103</v>
      </c>
      <c r="E106" s="124"/>
      <c r="F106" s="124"/>
      <c r="G106" s="124"/>
      <c r="H106" s="125">
        <v>0</v>
      </c>
      <c r="I106" s="124"/>
      <c r="J106" s="134">
        <v>0</v>
      </c>
      <c r="K106" s="127">
        <v>0</v>
      </c>
      <c r="L106" s="127">
        <v>0</v>
      </c>
      <c r="M106" s="127">
        <v>0</v>
      </c>
      <c r="N106" s="128">
        <v>0</v>
      </c>
      <c r="O106" s="120">
        <v>98</v>
      </c>
      <c r="P106" s="110"/>
    </row>
    <row r="107" spans="1:17" x14ac:dyDescent="0.35">
      <c r="A107" s="120">
        <v>99</v>
      </c>
      <c r="B107" s="121" t="s">
        <v>184</v>
      </c>
      <c r="C107" s="122" t="s">
        <v>71</v>
      </c>
      <c r="D107" s="123" t="s">
        <v>103</v>
      </c>
      <c r="E107" s="124"/>
      <c r="F107" s="124"/>
      <c r="G107" s="124"/>
      <c r="H107" s="125">
        <v>1200</v>
      </c>
      <c r="I107" s="124"/>
      <c r="J107" s="134">
        <v>0</v>
      </c>
      <c r="K107" s="127">
        <v>0</v>
      </c>
      <c r="L107" s="127">
        <v>37600</v>
      </c>
      <c r="M107" s="127">
        <v>0</v>
      </c>
      <c r="N107" s="128">
        <v>37600</v>
      </c>
      <c r="O107" s="120">
        <v>99</v>
      </c>
      <c r="P107" s="110"/>
    </row>
    <row r="108" spans="1:17" x14ac:dyDescent="0.35">
      <c r="A108" s="120">
        <v>100</v>
      </c>
      <c r="B108" s="142"/>
      <c r="C108" s="122"/>
      <c r="D108" s="123"/>
      <c r="E108" s="124"/>
      <c r="F108" s="124"/>
      <c r="G108" s="124"/>
      <c r="H108" s="125"/>
      <c r="I108" s="124"/>
      <c r="J108" s="134"/>
      <c r="K108" s="127"/>
      <c r="L108" s="127"/>
      <c r="M108" s="127"/>
      <c r="N108" s="128"/>
      <c r="O108" s="120">
        <v>100</v>
      </c>
      <c r="P108" s="110"/>
    </row>
    <row r="109" spans="1:17" x14ac:dyDescent="0.35">
      <c r="A109" s="120">
        <v>101</v>
      </c>
      <c r="B109" s="142" t="s">
        <v>267</v>
      </c>
      <c r="C109" s="122"/>
      <c r="D109" s="123"/>
      <c r="E109" s="124"/>
      <c r="F109" s="124"/>
      <c r="G109" s="124"/>
      <c r="H109" s="125"/>
      <c r="I109" s="124"/>
      <c r="J109" s="134"/>
      <c r="K109" s="127">
        <v>0</v>
      </c>
      <c r="L109" s="127">
        <v>0</v>
      </c>
      <c r="M109" s="143">
        <v>57105</v>
      </c>
      <c r="N109" s="128">
        <v>57105</v>
      </c>
      <c r="O109" s="120">
        <v>101</v>
      </c>
      <c r="P109" s="110"/>
      <c r="Q109" s="93" t="s">
        <v>268</v>
      </c>
    </row>
    <row r="110" spans="1:17" x14ac:dyDescent="0.35">
      <c r="A110" s="120">
        <v>102</v>
      </c>
      <c r="B110" s="121" t="s">
        <v>76</v>
      </c>
      <c r="C110" s="122" t="s">
        <v>84</v>
      </c>
      <c r="D110" s="123"/>
      <c r="E110" s="124"/>
      <c r="F110" s="124"/>
      <c r="G110" s="124"/>
      <c r="H110" s="125"/>
      <c r="I110" s="124"/>
      <c r="J110" s="134"/>
      <c r="K110" s="127">
        <v>0</v>
      </c>
      <c r="L110" s="127">
        <v>13730.29</v>
      </c>
      <c r="M110" s="127">
        <v>171861.41</v>
      </c>
      <c r="N110" s="128">
        <v>185591.7</v>
      </c>
      <c r="O110" s="120">
        <v>102</v>
      </c>
      <c r="P110" s="110"/>
      <c r="Q110" s="93" t="s">
        <v>97</v>
      </c>
    </row>
    <row r="111" spans="1:17" x14ac:dyDescent="0.35">
      <c r="A111" s="120">
        <v>103</v>
      </c>
      <c r="B111" s="121" t="s">
        <v>92</v>
      </c>
      <c r="C111" s="122" t="s">
        <v>84</v>
      </c>
      <c r="D111" s="123"/>
      <c r="E111" s="124"/>
      <c r="F111" s="124"/>
      <c r="G111" s="124"/>
      <c r="H111" s="125"/>
      <c r="I111" s="124"/>
      <c r="J111" s="134"/>
      <c r="K111" s="127">
        <v>0</v>
      </c>
      <c r="L111" s="127">
        <v>0</v>
      </c>
      <c r="M111" s="143">
        <v>15320934.180000002</v>
      </c>
      <c r="N111" s="128">
        <v>15320934.180000002</v>
      </c>
      <c r="O111" s="120">
        <v>103</v>
      </c>
      <c r="P111" s="110"/>
      <c r="Q111" s="93" t="s">
        <v>98</v>
      </c>
    </row>
    <row r="112" spans="1:17" x14ac:dyDescent="0.35">
      <c r="A112" s="120">
        <v>104</v>
      </c>
      <c r="B112" s="121" t="s">
        <v>181</v>
      </c>
      <c r="C112" s="122" t="s">
        <v>84</v>
      </c>
      <c r="D112" s="123"/>
      <c r="E112" s="124"/>
      <c r="F112" s="124"/>
      <c r="G112" s="124"/>
      <c r="H112" s="125"/>
      <c r="I112" s="124"/>
      <c r="J112" s="134"/>
      <c r="K112" s="127">
        <v>0</v>
      </c>
      <c r="L112" s="127">
        <v>0</v>
      </c>
      <c r="M112" s="143">
        <v>0</v>
      </c>
      <c r="N112" s="128">
        <v>0</v>
      </c>
      <c r="O112" s="120">
        <v>104</v>
      </c>
      <c r="P112" s="110"/>
    </row>
    <row r="113" spans="1:17" x14ac:dyDescent="0.35">
      <c r="A113" s="120">
        <v>105</v>
      </c>
      <c r="B113" s="121" t="s">
        <v>93</v>
      </c>
      <c r="C113" s="122" t="s">
        <v>84</v>
      </c>
      <c r="D113" s="123"/>
      <c r="E113" s="124"/>
      <c r="F113" s="124"/>
      <c r="G113" s="124"/>
      <c r="H113" s="125"/>
      <c r="I113" s="124"/>
      <c r="J113" s="134"/>
      <c r="K113" s="127">
        <v>0</v>
      </c>
      <c r="L113" s="127">
        <v>6731.55</v>
      </c>
      <c r="M113" s="127">
        <v>8408.25</v>
      </c>
      <c r="N113" s="128">
        <v>15139.8</v>
      </c>
      <c r="O113" s="120">
        <v>105</v>
      </c>
      <c r="P113" s="110"/>
      <c r="Q113" s="93" t="s">
        <v>224</v>
      </c>
    </row>
    <row r="114" spans="1:17" x14ac:dyDescent="0.35">
      <c r="A114" s="120">
        <v>106</v>
      </c>
      <c r="B114" s="121" t="s">
        <v>170</v>
      </c>
      <c r="C114" s="122" t="s">
        <v>84</v>
      </c>
      <c r="D114" s="123"/>
      <c r="E114" s="124"/>
      <c r="F114" s="124"/>
      <c r="G114" s="124"/>
      <c r="H114" s="125"/>
      <c r="I114" s="124"/>
      <c r="J114" s="134"/>
      <c r="K114" s="127">
        <v>0</v>
      </c>
      <c r="L114" s="127">
        <v>0</v>
      </c>
      <c r="M114" s="127">
        <v>33035383.929999996</v>
      </c>
      <c r="N114" s="128">
        <v>33035383.929999996</v>
      </c>
      <c r="O114" s="120">
        <v>106</v>
      </c>
      <c r="P114" s="110"/>
      <c r="Q114" s="93" t="s">
        <v>171</v>
      </c>
    </row>
    <row r="115" spans="1:17" x14ac:dyDescent="0.35">
      <c r="A115" s="120">
        <v>107</v>
      </c>
      <c r="B115" s="121" t="s">
        <v>203</v>
      </c>
      <c r="C115" s="122" t="s">
        <v>84</v>
      </c>
      <c r="D115" s="123"/>
      <c r="E115" s="124"/>
      <c r="F115" s="124"/>
      <c r="G115" s="124"/>
      <c r="H115" s="125">
        <v>0</v>
      </c>
      <c r="I115" s="124"/>
      <c r="J115" s="126"/>
      <c r="K115" s="144">
        <v>0</v>
      </c>
      <c r="L115" s="144">
        <v>0</v>
      </c>
      <c r="M115" s="144">
        <v>0</v>
      </c>
      <c r="N115" s="128">
        <v>0</v>
      </c>
      <c r="O115" s="120">
        <v>107</v>
      </c>
      <c r="P115" s="110"/>
    </row>
    <row r="116" spans="1:17" x14ac:dyDescent="0.35">
      <c r="A116" s="120">
        <v>108</v>
      </c>
      <c r="B116" s="121"/>
      <c r="C116" s="122"/>
      <c r="D116" s="123"/>
      <c r="E116" s="124"/>
      <c r="F116" s="124"/>
      <c r="G116" s="124"/>
      <c r="H116" s="125"/>
      <c r="I116" s="124"/>
      <c r="J116" s="126"/>
      <c r="K116" s="127"/>
      <c r="L116" s="127"/>
      <c r="M116" s="127"/>
      <c r="N116" s="128">
        <v>0</v>
      </c>
      <c r="O116" s="120">
        <v>108</v>
      </c>
      <c r="P116" s="110"/>
    </row>
    <row r="117" spans="1:17" x14ac:dyDescent="0.35">
      <c r="A117" s="120">
        <v>109</v>
      </c>
      <c r="B117" s="121" t="s">
        <v>94</v>
      </c>
      <c r="C117" s="122"/>
      <c r="D117" s="123"/>
      <c r="E117" s="124"/>
      <c r="F117" s="124"/>
      <c r="G117" s="124"/>
      <c r="H117" s="125"/>
      <c r="I117" s="124"/>
      <c r="J117" s="126"/>
      <c r="K117" s="127">
        <v>0</v>
      </c>
      <c r="L117" s="127">
        <v>0</v>
      </c>
      <c r="M117" s="127">
        <v>0</v>
      </c>
      <c r="N117" s="128">
        <v>0</v>
      </c>
      <c r="O117" s="120">
        <v>109</v>
      </c>
      <c r="P117" s="110"/>
    </row>
    <row r="118" spans="1:17" x14ac:dyDescent="0.35">
      <c r="A118" s="120">
        <v>110</v>
      </c>
      <c r="B118" s="121" t="s">
        <v>236</v>
      </c>
      <c r="C118" s="122" t="s">
        <v>84</v>
      </c>
      <c r="D118" s="123"/>
      <c r="E118" s="124"/>
      <c r="F118" s="124"/>
      <c r="G118" s="124"/>
      <c r="H118" s="125"/>
      <c r="I118" s="124"/>
      <c r="J118" s="126"/>
      <c r="K118" s="127">
        <v>0</v>
      </c>
      <c r="L118" s="127">
        <v>0</v>
      </c>
      <c r="M118" s="127">
        <v>0</v>
      </c>
      <c r="N118" s="128">
        <v>0</v>
      </c>
      <c r="O118" s="120">
        <v>110</v>
      </c>
      <c r="P118" s="110"/>
    </row>
    <row r="119" spans="1:17" x14ac:dyDescent="0.35">
      <c r="A119" s="120"/>
      <c r="B119" s="121"/>
      <c r="C119" s="122"/>
      <c r="D119" s="123"/>
      <c r="E119" s="124"/>
      <c r="F119" s="124"/>
      <c r="G119" s="124"/>
      <c r="H119" s="125"/>
      <c r="I119" s="124"/>
      <c r="J119" s="126"/>
      <c r="K119" s="127"/>
      <c r="L119" s="127"/>
      <c r="M119" s="127"/>
      <c r="N119" s="128"/>
      <c r="O119" s="161"/>
      <c r="P119" s="110"/>
    </row>
    <row r="120" spans="1:17" x14ac:dyDescent="0.35">
      <c r="A120" s="120"/>
      <c r="B120" s="142"/>
      <c r="C120" s="122"/>
      <c r="D120" s="123"/>
      <c r="E120" s="124"/>
      <c r="F120" s="124"/>
      <c r="G120" s="124"/>
      <c r="H120" s="145"/>
      <c r="I120" s="124"/>
      <c r="J120" s="134"/>
      <c r="K120" s="127"/>
      <c r="L120" s="127"/>
      <c r="M120" s="124"/>
      <c r="N120" s="146"/>
      <c r="O120" s="161"/>
      <c r="P120" s="110"/>
    </row>
    <row r="121" spans="1:17" ht="15" thickBot="1" x14ac:dyDescent="0.4">
      <c r="A121" s="186" t="s">
        <v>83</v>
      </c>
      <c r="B121" s="187"/>
      <c r="C121" s="147"/>
      <c r="D121" s="147"/>
      <c r="E121" s="148"/>
      <c r="F121" s="148"/>
      <c r="G121" s="149"/>
      <c r="H121" s="150">
        <v>24147129.042061437</v>
      </c>
      <c r="I121" s="150">
        <v>1144710</v>
      </c>
      <c r="J121" s="150">
        <v>1144710</v>
      </c>
      <c r="K121" s="151">
        <v>214804884.05999997</v>
      </c>
      <c r="L121" s="151">
        <v>1645244419.3200002</v>
      </c>
      <c r="M121" s="148">
        <v>8071435.313999977</v>
      </c>
      <c r="N121" s="151">
        <v>1868120738.6939995</v>
      </c>
      <c r="O121" s="162"/>
      <c r="Q121" s="135"/>
    </row>
    <row r="122" spans="1:17" ht="15" thickTop="1" x14ac:dyDescent="0.35">
      <c r="B122" s="93" t="s">
        <v>269</v>
      </c>
      <c r="G122" s="153"/>
      <c r="H122" s="95">
        <f>-H12</f>
        <v>-16667167</v>
      </c>
      <c r="K122" s="95">
        <f>-K12</f>
        <v>0</v>
      </c>
      <c r="L122" s="95">
        <f>-L12</f>
        <v>-891292022.63999987</v>
      </c>
      <c r="M122" s="95">
        <f>-M12</f>
        <v>45728892.700000003</v>
      </c>
      <c r="N122" s="95">
        <f>-N12</f>
        <v>-845563129.93999982</v>
      </c>
    </row>
    <row r="123" spans="1:17" ht="15" thickBot="1" x14ac:dyDescent="0.4">
      <c r="A123" s="154"/>
      <c r="B123" s="155"/>
      <c r="E123" s="93"/>
      <c r="F123" s="93"/>
      <c r="G123" s="156" t="s">
        <v>95</v>
      </c>
      <c r="H123" s="157">
        <f>H121+H122</f>
        <v>7479962.0420614369</v>
      </c>
      <c r="I123" s="93"/>
      <c r="J123" s="146" t="s">
        <v>95</v>
      </c>
      <c r="K123" s="157">
        <f>K121+K122</f>
        <v>214804884.05999997</v>
      </c>
      <c r="L123" s="157">
        <f>L121+L122</f>
        <v>753952396.68000031</v>
      </c>
      <c r="M123" s="157">
        <f>M121+M122</f>
        <v>53800328.013999984</v>
      </c>
      <c r="N123" s="157">
        <f>N121+N122</f>
        <v>1022557608.7539997</v>
      </c>
    </row>
    <row r="124" spans="1:17" ht="15" thickBot="1" x14ac:dyDescent="0.4">
      <c r="A124" s="155"/>
      <c r="B124" s="155"/>
      <c r="G124" s="153"/>
      <c r="H124" s="157"/>
      <c r="J124" s="146"/>
      <c r="K124" s="203">
        <f>SUM(K10,K14,K33,K37,K58,K64,K67,K80,K93,K100,K103:K104)</f>
        <v>136445282.30000001</v>
      </c>
      <c r="L124" s="146"/>
      <c r="M124" s="146"/>
      <c r="N124" s="146"/>
    </row>
    <row r="125" spans="1:17" x14ac:dyDescent="0.35">
      <c r="A125" s="155"/>
      <c r="B125" s="155"/>
      <c r="G125" s="158"/>
      <c r="H125" s="159"/>
      <c r="J125" s="158"/>
      <c r="K125" s="160"/>
      <c r="L125" s="160"/>
      <c r="M125" s="160"/>
      <c r="N125" s="160"/>
    </row>
    <row r="126" spans="1:17" ht="15.5" x14ac:dyDescent="0.35">
      <c r="A126" s="8" t="s">
        <v>22</v>
      </c>
      <c r="B126" s="8"/>
      <c r="C126" s="8"/>
      <c r="D126" s="8"/>
      <c r="E126" s="8"/>
      <c r="F126" s="8"/>
      <c r="G126" s="9"/>
      <c r="H126" s="10"/>
      <c r="I126" s="11"/>
      <c r="J126" s="11"/>
      <c r="K126" s="11"/>
      <c r="L126" s="11"/>
      <c r="M126" s="9"/>
      <c r="N126" s="12"/>
      <c r="O126" s="13"/>
      <c r="P126" s="8"/>
      <c r="Q126" s="8"/>
    </row>
    <row r="127" spans="1:17" ht="15.5" x14ac:dyDescent="0.35">
      <c r="A127" s="8" t="s">
        <v>185</v>
      </c>
      <c r="B127" s="8"/>
      <c r="C127" s="8"/>
      <c r="D127" s="8"/>
      <c r="E127" s="8"/>
      <c r="F127" s="13" t="s">
        <v>186</v>
      </c>
      <c r="G127" s="9"/>
      <c r="H127" s="10"/>
      <c r="I127" s="11"/>
      <c r="J127" s="11"/>
      <c r="K127" s="11"/>
      <c r="L127" s="11"/>
      <c r="M127" s="9"/>
      <c r="N127" s="12"/>
      <c r="O127" s="13"/>
      <c r="P127" s="8"/>
      <c r="Q127" s="8"/>
    </row>
  </sheetData>
  <mergeCells count="2">
    <mergeCell ref="A3:O3"/>
    <mergeCell ref="A121:B121"/>
  </mergeCells>
  <printOptions horizontalCentered="1" gridLines="1"/>
  <pageMargins left="0.25" right="0.25" top="0.5" bottom="0.75" header="0.5" footer="0.5"/>
  <pageSetup paperSize="5" scale="52" fitToHeight="6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5D128-F819-4800-A85F-D598F83280B4}">
  <sheetPr>
    <pageSetUpPr fitToPage="1"/>
  </sheetPr>
  <dimension ref="A1:S151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9.1796875" defaultRowHeight="14.5" outlineLevelCol="1" x14ac:dyDescent="0.35"/>
  <cols>
    <col min="1" max="1" width="5.26953125" style="93" customWidth="1"/>
    <col min="2" max="2" width="49.7265625" style="93" customWidth="1"/>
    <col min="3" max="3" width="9.26953125" style="93" customWidth="1"/>
    <col min="4" max="4" width="14" style="93" customWidth="1"/>
    <col min="5" max="5" width="13.1796875" style="95" hidden="1" customWidth="1" outlineLevel="1"/>
    <col min="6" max="6" width="19.453125" style="95" hidden="1" customWidth="1" outlineLevel="1"/>
    <col min="7" max="7" width="18.1796875" style="95" hidden="1" customWidth="1" outlineLevel="1"/>
    <col min="8" max="8" width="15.7265625" style="95" customWidth="1" collapsed="1"/>
    <col min="9" max="9" width="18" style="95" customWidth="1"/>
    <col min="10" max="10" width="15.453125" style="95" customWidth="1"/>
    <col min="11" max="14" width="24.81640625" style="95" customWidth="1"/>
    <col min="15" max="15" width="6.54296875" style="93" customWidth="1"/>
    <col min="16" max="16" width="17.1796875" style="93" customWidth="1"/>
    <col min="17" max="17" width="87" style="93" customWidth="1"/>
    <col min="18" max="18" width="25.81640625" style="93" customWidth="1"/>
    <col min="19" max="19" width="15.81640625" style="93" bestFit="1" customWidth="1"/>
    <col min="20" max="16384" width="9.1796875" style="93"/>
  </cols>
  <sheetData>
    <row r="1" spans="1:17" x14ac:dyDescent="0.35">
      <c r="A1" s="92" t="s">
        <v>22</v>
      </c>
      <c r="E1" s="93"/>
      <c r="F1" s="93"/>
      <c r="G1" s="94"/>
      <c r="K1" s="96"/>
      <c r="M1" s="97"/>
      <c r="N1" s="98">
        <v>43100</v>
      </c>
      <c r="O1" s="97"/>
    </row>
    <row r="2" spans="1:17" x14ac:dyDescent="0.35">
      <c r="E2" s="93"/>
      <c r="F2" s="93"/>
      <c r="G2" s="93"/>
      <c r="M2" s="93"/>
      <c r="N2" s="93"/>
    </row>
    <row r="3" spans="1:17" x14ac:dyDescent="0.35">
      <c r="A3" s="183" t="s">
        <v>23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5"/>
    </row>
    <row r="4" spans="1:17" ht="14.25" customHeight="1" x14ac:dyDescent="0.35">
      <c r="E4" s="93"/>
      <c r="F4" s="93"/>
      <c r="G4" s="93"/>
      <c r="I4" s="99"/>
      <c r="J4" s="99"/>
      <c r="M4" s="93"/>
      <c r="N4" s="100"/>
      <c r="O4" s="101"/>
    </row>
    <row r="5" spans="1:17" s="110" customFormat="1" x14ac:dyDescent="0.35">
      <c r="A5" s="102" t="s">
        <v>24</v>
      </c>
      <c r="B5" s="102" t="s">
        <v>25</v>
      </c>
      <c r="C5" s="102" t="s">
        <v>26</v>
      </c>
      <c r="D5" s="103" t="s">
        <v>27</v>
      </c>
      <c r="E5" s="102" t="s">
        <v>28</v>
      </c>
      <c r="F5" s="104" t="s">
        <v>29</v>
      </c>
      <c r="G5" s="104"/>
      <c r="H5" s="105" t="s">
        <v>30</v>
      </c>
      <c r="I5" s="106" t="s">
        <v>31</v>
      </c>
      <c r="J5" s="107"/>
      <c r="K5" s="106" t="s">
        <v>32</v>
      </c>
      <c r="L5" s="108"/>
      <c r="M5" s="108"/>
      <c r="N5" s="109" t="s">
        <v>33</v>
      </c>
      <c r="O5" s="102" t="s">
        <v>24</v>
      </c>
    </row>
    <row r="6" spans="1:17" s="110" customFormat="1" x14ac:dyDescent="0.35">
      <c r="A6" s="111" t="s">
        <v>34</v>
      </c>
      <c r="B6" s="111" t="s">
        <v>35</v>
      </c>
      <c r="C6" s="111" t="s">
        <v>36</v>
      </c>
      <c r="D6" s="112" t="s">
        <v>37</v>
      </c>
      <c r="E6" s="111" t="s">
        <v>38</v>
      </c>
      <c r="F6" s="111" t="s">
        <v>28</v>
      </c>
      <c r="G6" s="111" t="s">
        <v>28</v>
      </c>
      <c r="H6" s="113" t="s">
        <v>39</v>
      </c>
      <c r="I6" s="110" t="s">
        <v>30</v>
      </c>
      <c r="J6" s="102" t="s">
        <v>30</v>
      </c>
      <c r="K6" s="113" t="s">
        <v>40</v>
      </c>
      <c r="L6" s="113" t="s">
        <v>41</v>
      </c>
      <c r="M6" s="113" t="s">
        <v>42</v>
      </c>
      <c r="N6" s="109" t="s">
        <v>43</v>
      </c>
      <c r="O6" s="111" t="s">
        <v>34</v>
      </c>
    </row>
    <row r="7" spans="1:17" s="110" customFormat="1" x14ac:dyDescent="0.35">
      <c r="A7" s="111"/>
      <c r="B7" s="111"/>
      <c r="C7" s="111" t="s">
        <v>44</v>
      </c>
      <c r="D7" s="112" t="s">
        <v>45</v>
      </c>
      <c r="E7" s="111" t="s">
        <v>46</v>
      </c>
      <c r="F7" s="111" t="s">
        <v>47</v>
      </c>
      <c r="G7" s="111" t="s">
        <v>48</v>
      </c>
      <c r="H7" s="113"/>
      <c r="I7" s="110" t="s">
        <v>49</v>
      </c>
      <c r="J7" s="111" t="s">
        <v>50</v>
      </c>
      <c r="K7" s="113" t="s">
        <v>51</v>
      </c>
      <c r="L7" s="113" t="s">
        <v>51</v>
      </c>
      <c r="M7" s="113" t="s">
        <v>51</v>
      </c>
      <c r="N7" s="109"/>
      <c r="O7" s="111"/>
    </row>
    <row r="8" spans="1:17" s="110" customFormat="1" x14ac:dyDescent="0.35">
      <c r="A8" s="111"/>
      <c r="B8" s="114" t="s">
        <v>52</v>
      </c>
      <c r="C8" s="114" t="s">
        <v>53</v>
      </c>
      <c r="D8" s="115" t="s">
        <v>54</v>
      </c>
      <c r="E8" s="114" t="s">
        <v>55</v>
      </c>
      <c r="F8" s="114" t="s">
        <v>56</v>
      </c>
      <c r="G8" s="114" t="s">
        <v>57</v>
      </c>
      <c r="H8" s="116" t="s">
        <v>58</v>
      </c>
      <c r="I8" s="117" t="s">
        <v>59</v>
      </c>
      <c r="J8" s="114" t="s">
        <v>60</v>
      </c>
      <c r="K8" s="116" t="s">
        <v>61</v>
      </c>
      <c r="L8" s="116" t="s">
        <v>62</v>
      </c>
      <c r="M8" s="116" t="s">
        <v>63</v>
      </c>
      <c r="N8" s="118" t="s">
        <v>64</v>
      </c>
      <c r="O8" s="111"/>
      <c r="P8" s="119" t="s">
        <v>144</v>
      </c>
      <c r="Q8" s="202" t="s">
        <v>145</v>
      </c>
    </row>
    <row r="9" spans="1:17" x14ac:dyDescent="0.35">
      <c r="A9" s="120">
        <v>1</v>
      </c>
      <c r="B9" s="121" t="s">
        <v>204</v>
      </c>
      <c r="C9" s="122" t="s">
        <v>102</v>
      </c>
      <c r="D9" s="123" t="s">
        <v>103</v>
      </c>
      <c r="E9" s="124"/>
      <c r="F9" s="124"/>
      <c r="G9" s="124"/>
      <c r="H9" s="125">
        <v>369067.67180000001</v>
      </c>
      <c r="I9" s="124"/>
      <c r="J9" s="126"/>
      <c r="K9" s="127">
        <v>-324347.81</v>
      </c>
      <c r="L9" s="127">
        <v>43034061.240000002</v>
      </c>
      <c r="M9" s="127">
        <v>1099655.23</v>
      </c>
      <c r="N9" s="128">
        <v>43809368.659999996</v>
      </c>
      <c r="O9" s="129">
        <v>1</v>
      </c>
      <c r="P9" s="130" t="s">
        <v>146</v>
      </c>
      <c r="Q9" s="93" t="s">
        <v>205</v>
      </c>
    </row>
    <row r="10" spans="1:17" x14ac:dyDescent="0.35">
      <c r="A10" s="120">
        <v>2</v>
      </c>
      <c r="B10" s="121" t="s">
        <v>148</v>
      </c>
      <c r="C10" s="122" t="s">
        <v>102</v>
      </c>
      <c r="D10" s="123" t="s">
        <v>103</v>
      </c>
      <c r="E10" s="124"/>
      <c r="F10" s="124"/>
      <c r="G10" s="124"/>
      <c r="H10" s="125">
        <v>826999.23140000005</v>
      </c>
      <c r="I10" s="124"/>
      <c r="J10" s="126"/>
      <c r="K10" s="165">
        <v>18879730.609999999</v>
      </c>
      <c r="L10" s="127">
        <v>25189917.620000001</v>
      </c>
      <c r="M10" s="127">
        <v>0</v>
      </c>
      <c r="N10" s="128">
        <v>44069648.230000004</v>
      </c>
      <c r="O10" s="129">
        <v>2</v>
      </c>
      <c r="P10" s="130"/>
    </row>
    <row r="11" spans="1:17" x14ac:dyDescent="0.35">
      <c r="A11" s="120">
        <v>3</v>
      </c>
      <c r="B11" s="121" t="s">
        <v>188</v>
      </c>
      <c r="C11" s="122" t="s">
        <v>102</v>
      </c>
      <c r="D11" s="123" t="s">
        <v>103</v>
      </c>
      <c r="E11" s="124"/>
      <c r="F11" s="124"/>
      <c r="G11" s="124"/>
      <c r="H11" s="125">
        <v>326951.07449999993</v>
      </c>
      <c r="I11" s="124"/>
      <c r="J11" s="126"/>
      <c r="K11" s="127">
        <v>34070.910000000003</v>
      </c>
      <c r="L11" s="127">
        <v>20066486.659999996</v>
      </c>
      <c r="M11" s="127">
        <v>83532.090000000011</v>
      </c>
      <c r="N11" s="128">
        <v>20184089.659999996</v>
      </c>
      <c r="O11" s="129">
        <v>3</v>
      </c>
      <c r="P11" s="130" t="s">
        <v>146</v>
      </c>
      <c r="Q11" s="93" t="s">
        <v>206</v>
      </c>
    </row>
    <row r="12" spans="1:17" x14ac:dyDescent="0.35">
      <c r="A12" s="120">
        <v>4</v>
      </c>
      <c r="B12" s="131" t="s">
        <v>99</v>
      </c>
      <c r="C12" s="122"/>
      <c r="D12" s="123"/>
      <c r="E12" s="124"/>
      <c r="F12" s="124"/>
      <c r="G12" s="124"/>
      <c r="H12" s="125">
        <v>16898554</v>
      </c>
      <c r="I12" s="124"/>
      <c r="J12" s="126"/>
      <c r="K12" s="127">
        <v>0</v>
      </c>
      <c r="L12" s="127">
        <v>664077133.61000001</v>
      </c>
      <c r="M12" s="127">
        <v>-36546156.050000004</v>
      </c>
      <c r="N12" s="128">
        <v>627530977.56000006</v>
      </c>
      <c r="O12" s="129">
        <v>4</v>
      </c>
      <c r="P12" s="130"/>
      <c r="Q12" s="93" t="s">
        <v>149</v>
      </c>
    </row>
    <row r="13" spans="1:17" x14ac:dyDescent="0.35">
      <c r="A13" s="120">
        <v>5</v>
      </c>
      <c r="B13" s="131" t="s">
        <v>190</v>
      </c>
      <c r="C13" s="122" t="s">
        <v>102</v>
      </c>
      <c r="D13" s="123" t="s">
        <v>103</v>
      </c>
      <c r="E13" s="124"/>
      <c r="F13" s="124"/>
      <c r="G13" s="124"/>
      <c r="H13" s="125">
        <v>48079.085199999994</v>
      </c>
      <c r="I13" s="124"/>
      <c r="J13" s="126"/>
      <c r="K13" s="127">
        <v>0</v>
      </c>
      <c r="L13" s="127">
        <v>3447336.24</v>
      </c>
      <c r="M13" s="127">
        <v>142034.56999999998</v>
      </c>
      <c r="N13" s="128">
        <v>3589370.81</v>
      </c>
      <c r="O13" s="129">
        <v>5</v>
      </c>
      <c r="P13" s="130" t="s">
        <v>146</v>
      </c>
      <c r="Q13" s="93" t="s">
        <v>207</v>
      </c>
    </row>
    <row r="14" spans="1:17" x14ac:dyDescent="0.35">
      <c r="A14" s="120">
        <v>6</v>
      </c>
      <c r="B14" s="131" t="s">
        <v>104</v>
      </c>
      <c r="C14" s="122" t="s">
        <v>84</v>
      </c>
      <c r="D14" s="123"/>
      <c r="E14" s="124"/>
      <c r="F14" s="124"/>
      <c r="G14" s="124"/>
      <c r="H14" s="125">
        <v>0</v>
      </c>
      <c r="I14" s="124"/>
      <c r="J14" s="126"/>
      <c r="K14" s="127">
        <v>0</v>
      </c>
      <c r="L14" s="127">
        <v>0</v>
      </c>
      <c r="M14" s="127">
        <v>0</v>
      </c>
      <c r="N14" s="128">
        <v>0</v>
      </c>
      <c r="O14" s="129">
        <v>6</v>
      </c>
      <c r="P14" s="130"/>
    </row>
    <row r="15" spans="1:17" x14ac:dyDescent="0.35">
      <c r="A15" s="120">
        <v>7</v>
      </c>
      <c r="B15" s="121" t="s">
        <v>150</v>
      </c>
      <c r="C15" s="122" t="s">
        <v>72</v>
      </c>
      <c r="D15" s="123" t="s">
        <v>103</v>
      </c>
      <c r="E15" s="124"/>
      <c r="F15" s="124"/>
      <c r="G15" s="124"/>
      <c r="H15" s="125">
        <v>0</v>
      </c>
      <c r="I15" s="124"/>
      <c r="J15" s="126"/>
      <c r="K15" s="127">
        <v>0</v>
      </c>
      <c r="L15" s="127">
        <v>0</v>
      </c>
      <c r="M15" s="127">
        <v>0</v>
      </c>
      <c r="N15" s="128">
        <v>0</v>
      </c>
      <c r="O15" s="129">
        <v>7</v>
      </c>
      <c r="P15" s="130" t="s">
        <v>146</v>
      </c>
    </row>
    <row r="16" spans="1:17" x14ac:dyDescent="0.35">
      <c r="A16" s="120">
        <v>8</v>
      </c>
      <c r="B16" s="121" t="s">
        <v>126</v>
      </c>
      <c r="C16" s="122" t="s">
        <v>102</v>
      </c>
      <c r="D16" s="123" t="s">
        <v>103</v>
      </c>
      <c r="E16" s="124"/>
      <c r="F16" s="124"/>
      <c r="G16" s="124"/>
      <c r="H16" s="125">
        <v>351441.28129999997</v>
      </c>
      <c r="I16" s="124"/>
      <c r="J16" s="126"/>
      <c r="K16" s="127">
        <v>19908.88</v>
      </c>
      <c r="L16" s="127">
        <v>41429675.75</v>
      </c>
      <c r="M16" s="127">
        <v>-35152.639999999999</v>
      </c>
      <c r="N16" s="128">
        <v>41414431.990000002</v>
      </c>
      <c r="O16" s="129">
        <v>8</v>
      </c>
      <c r="P16" s="130" t="s">
        <v>146</v>
      </c>
      <c r="Q16" s="93" t="s">
        <v>147</v>
      </c>
    </row>
    <row r="17" spans="1:17" x14ac:dyDescent="0.35">
      <c r="A17" s="120">
        <v>9</v>
      </c>
      <c r="B17" s="121" t="s">
        <v>127</v>
      </c>
      <c r="C17" s="122" t="s">
        <v>102</v>
      </c>
      <c r="D17" s="123" t="s">
        <v>103</v>
      </c>
      <c r="E17" s="124"/>
      <c r="F17" s="124"/>
      <c r="G17" s="124"/>
      <c r="H17" s="125">
        <v>55087.833500000008</v>
      </c>
      <c r="I17" s="124"/>
      <c r="J17" s="126"/>
      <c r="K17" s="127">
        <v>0</v>
      </c>
      <c r="L17" s="127">
        <v>4248505.6700000009</v>
      </c>
      <c r="M17" s="127">
        <v>-5555.33</v>
      </c>
      <c r="N17" s="128">
        <v>4242950.3400000008</v>
      </c>
      <c r="O17" s="129">
        <v>9</v>
      </c>
      <c r="P17" s="130" t="s">
        <v>146</v>
      </c>
      <c r="Q17" s="93" t="s">
        <v>147</v>
      </c>
    </row>
    <row r="18" spans="1:17" x14ac:dyDescent="0.35">
      <c r="A18" s="120">
        <v>10</v>
      </c>
      <c r="B18" s="121" t="s">
        <v>105</v>
      </c>
      <c r="C18" s="122" t="s">
        <v>102</v>
      </c>
      <c r="D18" s="123" t="s">
        <v>103</v>
      </c>
      <c r="E18" s="124"/>
      <c r="F18" s="124"/>
      <c r="G18" s="124"/>
      <c r="H18" s="125">
        <v>269219.32410000003</v>
      </c>
      <c r="I18" s="124"/>
      <c r="J18" s="126"/>
      <c r="K18" s="127">
        <v>-47009.62</v>
      </c>
      <c r="L18" s="127">
        <v>34932931.549999997</v>
      </c>
      <c r="M18" s="127">
        <v>-27078.1</v>
      </c>
      <c r="N18" s="128">
        <v>34858843.829999998</v>
      </c>
      <c r="O18" s="129">
        <v>10</v>
      </c>
      <c r="P18" s="130" t="s">
        <v>146</v>
      </c>
      <c r="Q18" s="93" t="s">
        <v>147</v>
      </c>
    </row>
    <row r="19" spans="1:17" x14ac:dyDescent="0.35">
      <c r="A19" s="120">
        <v>11</v>
      </c>
      <c r="B19" s="121" t="s">
        <v>128</v>
      </c>
      <c r="C19" s="122" t="s">
        <v>102</v>
      </c>
      <c r="D19" s="123" t="s">
        <v>103</v>
      </c>
      <c r="E19" s="124"/>
      <c r="F19" s="124"/>
      <c r="G19" s="124"/>
      <c r="H19" s="125">
        <v>377911.97330000001</v>
      </c>
      <c r="I19" s="124"/>
      <c r="J19" s="126"/>
      <c r="K19" s="127">
        <v>0</v>
      </c>
      <c r="L19" s="127">
        <v>48160436.949999988</v>
      </c>
      <c r="M19" s="127">
        <v>3473579</v>
      </c>
      <c r="N19" s="128">
        <v>51634015.949999988</v>
      </c>
      <c r="O19" s="129">
        <v>11</v>
      </c>
      <c r="P19" s="130" t="s">
        <v>146</v>
      </c>
      <c r="Q19" s="93" t="s">
        <v>208</v>
      </c>
    </row>
    <row r="20" spans="1:17" x14ac:dyDescent="0.35">
      <c r="A20" s="120">
        <v>12</v>
      </c>
      <c r="B20" s="121" t="s">
        <v>151</v>
      </c>
      <c r="C20" s="122" t="s">
        <v>102</v>
      </c>
      <c r="D20" s="123" t="s">
        <v>103</v>
      </c>
      <c r="E20" s="124"/>
      <c r="F20" s="124"/>
      <c r="G20" s="124"/>
      <c r="H20" s="125">
        <v>134100.47030000002</v>
      </c>
      <c r="I20" s="124"/>
      <c r="J20" s="126"/>
      <c r="K20" s="127">
        <v>0</v>
      </c>
      <c r="L20" s="127">
        <v>16716083.120000001</v>
      </c>
      <c r="M20" s="127">
        <v>1013371.71</v>
      </c>
      <c r="N20" s="128">
        <v>17729454.830000002</v>
      </c>
      <c r="O20" s="129">
        <v>12</v>
      </c>
      <c r="P20" s="130" t="s">
        <v>146</v>
      </c>
      <c r="Q20" s="93" t="s">
        <v>209</v>
      </c>
    </row>
    <row r="21" spans="1:17" x14ac:dyDescent="0.35">
      <c r="A21" s="120">
        <v>13</v>
      </c>
      <c r="B21" s="121" t="s">
        <v>210</v>
      </c>
      <c r="C21" s="122" t="s">
        <v>102</v>
      </c>
      <c r="D21" s="123" t="s">
        <v>103</v>
      </c>
      <c r="E21" s="124"/>
      <c r="F21" s="124"/>
      <c r="G21" s="124"/>
      <c r="H21" s="125">
        <v>2545.346</v>
      </c>
      <c r="I21" s="124"/>
      <c r="J21" s="126"/>
      <c r="K21" s="127">
        <v>23752.16</v>
      </c>
      <c r="L21" s="127">
        <v>72718.290000000008</v>
      </c>
      <c r="M21" s="127">
        <v>0</v>
      </c>
      <c r="N21" s="128">
        <v>96470.450000000012</v>
      </c>
      <c r="O21" s="129">
        <v>13</v>
      </c>
      <c r="P21" s="130"/>
    </row>
    <row r="22" spans="1:17" x14ac:dyDescent="0.35">
      <c r="A22" s="120">
        <v>14</v>
      </c>
      <c r="B22" s="121" t="s">
        <v>211</v>
      </c>
      <c r="C22" s="122" t="s">
        <v>102</v>
      </c>
      <c r="D22" s="123" t="s">
        <v>103</v>
      </c>
      <c r="E22" s="124"/>
      <c r="F22" s="124"/>
      <c r="G22" s="124"/>
      <c r="H22" s="125">
        <v>422.46499999999997</v>
      </c>
      <c r="I22" s="124"/>
      <c r="J22" s="126"/>
      <c r="K22" s="127">
        <v>4401.8900000000003</v>
      </c>
      <c r="L22" s="127">
        <v>11107.08</v>
      </c>
      <c r="M22" s="127">
        <v>0</v>
      </c>
      <c r="N22" s="128">
        <v>15508.970000000001</v>
      </c>
      <c r="O22" s="129">
        <v>14</v>
      </c>
      <c r="P22" s="130"/>
    </row>
    <row r="23" spans="1:17" x14ac:dyDescent="0.35">
      <c r="A23" s="120">
        <v>15</v>
      </c>
      <c r="B23" s="121" t="s">
        <v>212</v>
      </c>
      <c r="C23" s="122" t="s">
        <v>102</v>
      </c>
      <c r="D23" s="123" t="s">
        <v>103</v>
      </c>
      <c r="E23" s="124"/>
      <c r="F23" s="124"/>
      <c r="G23" s="124"/>
      <c r="H23" s="125">
        <v>21344.07346</v>
      </c>
      <c r="I23" s="124"/>
      <c r="J23" s="126"/>
      <c r="K23" s="127">
        <v>90.83</v>
      </c>
      <c r="L23" s="127">
        <v>1613602.9100000001</v>
      </c>
      <c r="M23" s="127">
        <v>0</v>
      </c>
      <c r="N23" s="128">
        <v>1613693.7400000002</v>
      </c>
      <c r="O23" s="129">
        <v>15</v>
      </c>
      <c r="P23" s="130" t="s">
        <v>146</v>
      </c>
    </row>
    <row r="24" spans="1:17" x14ac:dyDescent="0.35">
      <c r="A24" s="120">
        <v>16</v>
      </c>
      <c r="B24" s="121" t="s">
        <v>86</v>
      </c>
      <c r="C24" s="122" t="s">
        <v>102</v>
      </c>
      <c r="D24" s="123" t="s">
        <v>103</v>
      </c>
      <c r="E24" s="124"/>
      <c r="F24" s="124"/>
      <c r="G24" s="124"/>
      <c r="H24" s="125">
        <v>25884.630399999998</v>
      </c>
      <c r="I24" s="124"/>
      <c r="J24" s="126"/>
      <c r="K24" s="127">
        <v>184.77</v>
      </c>
      <c r="L24" s="127">
        <v>2573436.69</v>
      </c>
      <c r="M24" s="127">
        <v>-2773.29</v>
      </c>
      <c r="N24" s="128">
        <v>2570848.17</v>
      </c>
      <c r="O24" s="129">
        <v>16</v>
      </c>
      <c r="P24" s="130" t="s">
        <v>146</v>
      </c>
      <c r="Q24" s="93" t="s">
        <v>147</v>
      </c>
    </row>
    <row r="25" spans="1:17" x14ac:dyDescent="0.35">
      <c r="A25" s="120">
        <v>17</v>
      </c>
      <c r="B25" s="132" t="s">
        <v>106</v>
      </c>
      <c r="C25" s="122" t="s">
        <v>102</v>
      </c>
      <c r="D25" s="123" t="s">
        <v>103</v>
      </c>
      <c r="E25" s="124"/>
      <c r="F25" s="124"/>
      <c r="G25" s="124"/>
      <c r="H25" s="125">
        <v>0</v>
      </c>
      <c r="I25" s="124"/>
      <c r="J25" s="126"/>
      <c r="K25" s="127">
        <v>0</v>
      </c>
      <c r="L25" s="127">
        <v>0</v>
      </c>
      <c r="M25" s="127">
        <v>0</v>
      </c>
      <c r="N25" s="128">
        <v>0</v>
      </c>
      <c r="O25" s="129">
        <v>17</v>
      </c>
      <c r="P25" s="130" t="s">
        <v>146</v>
      </c>
    </row>
    <row r="26" spans="1:17" x14ac:dyDescent="0.35">
      <c r="A26" s="120">
        <v>18</v>
      </c>
      <c r="B26" s="121" t="s">
        <v>154</v>
      </c>
      <c r="C26" s="122" t="s">
        <v>102</v>
      </c>
      <c r="D26" s="123" t="s">
        <v>103</v>
      </c>
      <c r="E26" s="124"/>
      <c r="F26" s="124"/>
      <c r="G26" s="124"/>
      <c r="H26" s="125">
        <v>12260.511</v>
      </c>
      <c r="I26" s="124"/>
      <c r="J26" s="126"/>
      <c r="K26" s="127">
        <v>74625.279999999999</v>
      </c>
      <c r="L26" s="127">
        <v>401426.31000000006</v>
      </c>
      <c r="M26" s="127">
        <v>0</v>
      </c>
      <c r="N26" s="128">
        <v>476051.59000000008</v>
      </c>
      <c r="O26" s="129">
        <v>18</v>
      </c>
      <c r="P26" s="130"/>
    </row>
    <row r="27" spans="1:17" x14ac:dyDescent="0.35">
      <c r="A27" s="120">
        <v>19</v>
      </c>
      <c r="B27" s="121" t="s">
        <v>213</v>
      </c>
      <c r="C27" s="122" t="s">
        <v>102</v>
      </c>
      <c r="D27" s="123" t="s">
        <v>103</v>
      </c>
      <c r="E27" s="124"/>
      <c r="F27" s="124"/>
      <c r="G27" s="124"/>
      <c r="H27" s="125">
        <v>317617.47720000002</v>
      </c>
      <c r="I27" s="124"/>
      <c r="J27" s="126"/>
      <c r="K27" s="127">
        <v>18045.320000000003</v>
      </c>
      <c r="L27" s="127">
        <v>39575349.710000001</v>
      </c>
      <c r="M27" s="127">
        <v>3171489.4099999997</v>
      </c>
      <c r="N27" s="128">
        <v>42764884.439999998</v>
      </c>
      <c r="O27" s="129">
        <v>19</v>
      </c>
      <c r="P27" s="130" t="s">
        <v>146</v>
      </c>
      <c r="Q27" s="93" t="s">
        <v>214</v>
      </c>
    </row>
    <row r="28" spans="1:17" x14ac:dyDescent="0.35">
      <c r="A28" s="120">
        <v>20</v>
      </c>
      <c r="B28" s="121" t="s">
        <v>215</v>
      </c>
      <c r="C28" s="122" t="s">
        <v>102</v>
      </c>
      <c r="D28" s="123" t="s">
        <v>103</v>
      </c>
      <c r="E28" s="124"/>
      <c r="F28" s="124"/>
      <c r="G28" s="124"/>
      <c r="H28" s="125">
        <v>423036.7883999999</v>
      </c>
      <c r="I28" s="124"/>
      <c r="J28" s="126"/>
      <c r="K28" s="127">
        <v>2425.9700000000003</v>
      </c>
      <c r="L28" s="127">
        <v>42251889.530000001</v>
      </c>
      <c r="M28" s="127">
        <v>2300017.0100000002</v>
      </c>
      <c r="N28" s="128">
        <v>44554332.509999998</v>
      </c>
      <c r="O28" s="129">
        <v>20</v>
      </c>
      <c r="P28" s="130" t="s">
        <v>146</v>
      </c>
      <c r="Q28" s="93" t="s">
        <v>216</v>
      </c>
    </row>
    <row r="29" spans="1:17" x14ac:dyDescent="0.35">
      <c r="A29" s="120">
        <v>21</v>
      </c>
      <c r="B29" s="121" t="s">
        <v>155</v>
      </c>
      <c r="C29" s="122" t="s">
        <v>102</v>
      </c>
      <c r="D29" s="123" t="s">
        <v>103</v>
      </c>
      <c r="E29" s="124"/>
      <c r="F29" s="124"/>
      <c r="G29" s="124"/>
      <c r="H29" s="125">
        <v>13437.117400000001</v>
      </c>
      <c r="I29" s="124"/>
      <c r="J29" s="126"/>
      <c r="K29" s="127">
        <v>445.75000000000006</v>
      </c>
      <c r="L29" s="127">
        <v>1874382.67</v>
      </c>
      <c r="M29" s="127">
        <v>-1343.69</v>
      </c>
      <c r="N29" s="128">
        <v>1873484.73</v>
      </c>
      <c r="O29" s="129">
        <v>21</v>
      </c>
      <c r="P29" s="130" t="s">
        <v>146</v>
      </c>
      <c r="Q29" s="93" t="s">
        <v>147</v>
      </c>
    </row>
    <row r="30" spans="1:17" x14ac:dyDescent="0.35">
      <c r="A30" s="120">
        <v>22</v>
      </c>
      <c r="B30" s="121" t="s">
        <v>156</v>
      </c>
      <c r="C30" s="122" t="s">
        <v>82</v>
      </c>
      <c r="D30" s="123" t="s">
        <v>103</v>
      </c>
      <c r="E30" s="124"/>
      <c r="F30" s="124"/>
      <c r="G30" s="124"/>
      <c r="H30" s="125">
        <v>0</v>
      </c>
      <c r="I30" s="124"/>
      <c r="J30" s="126"/>
      <c r="K30" s="127">
        <v>0</v>
      </c>
      <c r="L30" s="127">
        <v>0</v>
      </c>
      <c r="M30" s="127">
        <v>0</v>
      </c>
      <c r="N30" s="128">
        <v>0</v>
      </c>
      <c r="O30" s="129">
        <v>22</v>
      </c>
      <c r="P30" s="130"/>
    </row>
    <row r="31" spans="1:17" x14ac:dyDescent="0.35">
      <c r="A31" s="120">
        <v>23</v>
      </c>
      <c r="B31" s="121" t="s">
        <v>75</v>
      </c>
      <c r="C31" s="122" t="s">
        <v>102</v>
      </c>
      <c r="D31" s="123" t="s">
        <v>103</v>
      </c>
      <c r="E31" s="124"/>
      <c r="F31" s="124"/>
      <c r="G31" s="124"/>
      <c r="H31" s="125">
        <v>13391.976682043278</v>
      </c>
      <c r="I31" s="124"/>
      <c r="J31" s="126"/>
      <c r="K31" s="165">
        <v>6950057.4100000001</v>
      </c>
      <c r="L31" s="127">
        <v>973876.53</v>
      </c>
      <c r="M31" s="127">
        <v>0</v>
      </c>
      <c r="N31" s="128">
        <v>7923933.9400000004</v>
      </c>
      <c r="O31" s="129">
        <v>23</v>
      </c>
      <c r="P31" s="130"/>
    </row>
    <row r="32" spans="1:17" x14ac:dyDescent="0.35">
      <c r="A32" s="120">
        <v>24</v>
      </c>
      <c r="B32" s="121" t="s">
        <v>217</v>
      </c>
      <c r="C32" s="122" t="s">
        <v>102</v>
      </c>
      <c r="D32" s="123" t="s">
        <v>103</v>
      </c>
      <c r="E32" s="124"/>
      <c r="F32" s="124"/>
      <c r="G32" s="124"/>
      <c r="H32" s="125">
        <v>443866.77800000005</v>
      </c>
      <c r="I32" s="124"/>
      <c r="J32" s="126"/>
      <c r="K32" s="127">
        <v>2872.7300000000005</v>
      </c>
      <c r="L32" s="127">
        <v>46607169.030000001</v>
      </c>
      <c r="M32" s="127">
        <v>-40404.32</v>
      </c>
      <c r="N32" s="128">
        <v>46569637.439999998</v>
      </c>
      <c r="O32" s="129">
        <v>24</v>
      </c>
      <c r="P32" s="130" t="s">
        <v>146</v>
      </c>
      <c r="Q32" s="93" t="s">
        <v>147</v>
      </c>
    </row>
    <row r="33" spans="1:19" x14ac:dyDescent="0.35">
      <c r="A33" s="120">
        <v>25</v>
      </c>
      <c r="B33" s="132" t="s">
        <v>66</v>
      </c>
      <c r="C33" s="122" t="s">
        <v>102</v>
      </c>
      <c r="D33" s="123" t="s">
        <v>103</v>
      </c>
      <c r="E33" s="124"/>
      <c r="F33" s="124"/>
      <c r="G33" s="124"/>
      <c r="H33" s="125">
        <v>0</v>
      </c>
      <c r="I33" s="124"/>
      <c r="J33" s="126"/>
      <c r="K33" s="127">
        <v>0</v>
      </c>
      <c r="L33" s="127">
        <v>0</v>
      </c>
      <c r="M33" s="127">
        <v>0</v>
      </c>
      <c r="N33" s="128">
        <v>0</v>
      </c>
      <c r="O33" s="129">
        <v>25</v>
      </c>
      <c r="P33" s="110"/>
    </row>
    <row r="34" spans="1:19" x14ac:dyDescent="0.35">
      <c r="A34" s="120">
        <v>26</v>
      </c>
      <c r="B34" s="121" t="s">
        <v>157</v>
      </c>
      <c r="C34" s="122" t="s">
        <v>102</v>
      </c>
      <c r="D34" s="123" t="s">
        <v>103</v>
      </c>
      <c r="E34" s="124"/>
      <c r="F34" s="124"/>
      <c r="G34" s="124"/>
      <c r="H34" s="125">
        <v>43862.27104855427</v>
      </c>
      <c r="I34" s="124"/>
      <c r="J34" s="126"/>
      <c r="K34" s="127">
        <v>7287812.46</v>
      </c>
      <c r="L34" s="127">
        <v>3168811.11</v>
      </c>
      <c r="M34" s="127">
        <v>0</v>
      </c>
      <c r="N34" s="128">
        <v>10456623.57</v>
      </c>
      <c r="O34" s="129">
        <v>26</v>
      </c>
      <c r="P34" s="133"/>
    </row>
    <row r="35" spans="1:19" x14ac:dyDescent="0.35">
      <c r="A35" s="120">
        <v>27</v>
      </c>
      <c r="B35" s="121" t="s">
        <v>67</v>
      </c>
      <c r="C35" s="122" t="s">
        <v>102</v>
      </c>
      <c r="D35" s="123" t="s">
        <v>103</v>
      </c>
      <c r="E35" s="124"/>
      <c r="F35" s="124"/>
      <c r="G35" s="124"/>
      <c r="H35" s="125">
        <v>23865.946</v>
      </c>
      <c r="I35" s="124"/>
      <c r="J35" s="134"/>
      <c r="K35" s="127">
        <v>0</v>
      </c>
      <c r="L35" s="127">
        <v>1337150.8600000003</v>
      </c>
      <c r="M35" s="127">
        <v>0</v>
      </c>
      <c r="N35" s="128">
        <v>1337150.8600000003</v>
      </c>
      <c r="O35" s="129">
        <v>27</v>
      </c>
      <c r="P35" s="130" t="s">
        <v>146</v>
      </c>
    </row>
    <row r="36" spans="1:19" x14ac:dyDescent="0.35">
      <c r="A36" s="120">
        <v>28</v>
      </c>
      <c r="B36" s="121" t="s">
        <v>107</v>
      </c>
      <c r="C36" s="122" t="s">
        <v>102</v>
      </c>
      <c r="D36" s="123" t="s">
        <v>103</v>
      </c>
      <c r="E36" s="124"/>
      <c r="F36" s="124"/>
      <c r="G36" s="124"/>
      <c r="H36" s="125">
        <v>0</v>
      </c>
      <c r="I36" s="124"/>
      <c r="J36" s="126"/>
      <c r="K36" s="127">
        <v>0</v>
      </c>
      <c r="L36" s="127">
        <v>0</v>
      </c>
      <c r="M36" s="127">
        <v>0</v>
      </c>
      <c r="N36" s="128">
        <v>0</v>
      </c>
      <c r="O36" s="129">
        <v>28</v>
      </c>
      <c r="P36" s="130" t="s">
        <v>146</v>
      </c>
    </row>
    <row r="37" spans="1:19" x14ac:dyDescent="0.35">
      <c r="A37" s="120">
        <v>29</v>
      </c>
      <c r="B37" s="121" t="s">
        <v>158</v>
      </c>
      <c r="C37" s="122" t="s">
        <v>102</v>
      </c>
      <c r="D37" s="123" t="s">
        <v>103</v>
      </c>
      <c r="E37" s="124"/>
      <c r="F37" s="124"/>
      <c r="G37" s="124"/>
      <c r="H37" s="125">
        <v>22338.830313000002</v>
      </c>
      <c r="I37" s="124"/>
      <c r="J37" s="126"/>
      <c r="K37" s="165">
        <v>11261008.93</v>
      </c>
      <c r="L37" s="127">
        <v>870587.05999999982</v>
      </c>
      <c r="M37" s="127">
        <v>0</v>
      </c>
      <c r="N37" s="128">
        <v>12131595.99</v>
      </c>
      <c r="O37" s="129">
        <v>29</v>
      </c>
      <c r="P37" s="133"/>
    </row>
    <row r="38" spans="1:19" x14ac:dyDescent="0.35">
      <c r="A38" s="120">
        <v>30</v>
      </c>
      <c r="B38" s="121" t="s">
        <v>159</v>
      </c>
      <c r="C38" s="122" t="s">
        <v>102</v>
      </c>
      <c r="D38" s="123" t="s">
        <v>103</v>
      </c>
      <c r="E38" s="124"/>
      <c r="F38" s="124"/>
      <c r="G38" s="124"/>
      <c r="H38" s="125">
        <v>1555.5191000000002</v>
      </c>
      <c r="I38" s="124"/>
      <c r="J38" s="126"/>
      <c r="K38" s="127">
        <v>7263.94</v>
      </c>
      <c r="L38" s="127">
        <v>48023.69</v>
      </c>
      <c r="M38" s="127">
        <v>0</v>
      </c>
      <c r="N38" s="128">
        <v>55287.630000000005</v>
      </c>
      <c r="O38" s="129">
        <v>30</v>
      </c>
      <c r="P38" s="133"/>
    </row>
    <row r="39" spans="1:19" x14ac:dyDescent="0.35">
      <c r="A39" s="120">
        <v>31</v>
      </c>
      <c r="B39" s="121" t="s">
        <v>218</v>
      </c>
      <c r="C39" s="122" t="s">
        <v>102</v>
      </c>
      <c r="D39" s="123" t="s">
        <v>103</v>
      </c>
      <c r="E39" s="124"/>
      <c r="F39" s="124"/>
      <c r="G39" s="124"/>
      <c r="H39" s="125">
        <v>159591.14059999998</v>
      </c>
      <c r="I39" s="124"/>
      <c r="J39" s="126"/>
      <c r="K39" s="127">
        <v>-1222.5500000000002</v>
      </c>
      <c r="L39" s="127">
        <v>17791505.02</v>
      </c>
      <c r="M39" s="127">
        <v>0</v>
      </c>
      <c r="N39" s="128">
        <v>17790282.469999999</v>
      </c>
      <c r="O39" s="129">
        <v>31</v>
      </c>
      <c r="P39" s="130" t="s">
        <v>146</v>
      </c>
    </row>
    <row r="40" spans="1:19" x14ac:dyDescent="0.35">
      <c r="A40" s="120">
        <v>32</v>
      </c>
      <c r="B40" s="121" t="s">
        <v>219</v>
      </c>
      <c r="C40" s="122" t="s">
        <v>102</v>
      </c>
      <c r="D40" s="123" t="s">
        <v>103</v>
      </c>
      <c r="E40" s="124"/>
      <c r="F40" s="124"/>
      <c r="G40" s="124"/>
      <c r="H40" s="125">
        <v>533627.17739999993</v>
      </c>
      <c r="I40" s="124"/>
      <c r="J40" s="126"/>
      <c r="K40" s="127">
        <v>16646.850000000002</v>
      </c>
      <c r="L40" s="127">
        <v>60864448.93</v>
      </c>
      <c r="M40" s="127">
        <v>2368128.6499999994</v>
      </c>
      <c r="N40" s="128">
        <v>63249224.43</v>
      </c>
      <c r="O40" s="129">
        <v>32</v>
      </c>
      <c r="P40" s="130" t="s">
        <v>146</v>
      </c>
      <c r="Q40" s="93" t="s">
        <v>220</v>
      </c>
      <c r="S40" s="135"/>
    </row>
    <row r="41" spans="1:19" x14ac:dyDescent="0.35">
      <c r="A41" s="120">
        <v>33</v>
      </c>
      <c r="B41" s="121" t="s">
        <v>175</v>
      </c>
      <c r="C41" s="122" t="s">
        <v>102</v>
      </c>
      <c r="D41" s="123" t="s">
        <v>103</v>
      </c>
      <c r="E41" s="124"/>
      <c r="F41" s="124"/>
      <c r="G41" s="124"/>
      <c r="H41" s="125">
        <v>0</v>
      </c>
      <c r="I41" s="124"/>
      <c r="J41" s="126"/>
      <c r="K41" s="127">
        <v>0</v>
      </c>
      <c r="L41" s="127">
        <v>0</v>
      </c>
      <c r="M41" s="127">
        <v>0</v>
      </c>
      <c r="N41" s="128">
        <v>0</v>
      </c>
      <c r="O41" s="129">
        <v>33</v>
      </c>
      <c r="P41" s="130"/>
      <c r="Q41" s="136"/>
      <c r="S41" s="135"/>
    </row>
    <row r="42" spans="1:19" x14ac:dyDescent="0.35">
      <c r="A42" s="120">
        <v>34</v>
      </c>
      <c r="B42" s="121" t="s">
        <v>176</v>
      </c>
      <c r="C42" s="122" t="s">
        <v>102</v>
      </c>
      <c r="D42" s="123" t="s">
        <v>103</v>
      </c>
      <c r="E42" s="124"/>
      <c r="F42" s="124"/>
      <c r="G42" s="124"/>
      <c r="H42" s="125">
        <v>0</v>
      </c>
      <c r="I42" s="124"/>
      <c r="J42" s="126"/>
      <c r="K42" s="127">
        <v>0</v>
      </c>
      <c r="L42" s="127">
        <v>0</v>
      </c>
      <c r="M42" s="127">
        <v>0</v>
      </c>
      <c r="N42" s="128">
        <v>0</v>
      </c>
      <c r="O42" s="129">
        <v>34</v>
      </c>
      <c r="P42" s="130"/>
      <c r="Q42" s="136"/>
      <c r="S42" s="135"/>
    </row>
    <row r="43" spans="1:19" x14ac:dyDescent="0.35">
      <c r="A43" s="120">
        <v>35</v>
      </c>
      <c r="B43" s="121" t="s">
        <v>68</v>
      </c>
      <c r="C43" s="122" t="s">
        <v>102</v>
      </c>
      <c r="D43" s="123" t="s">
        <v>103</v>
      </c>
      <c r="E43" s="124"/>
      <c r="F43" s="124"/>
      <c r="G43" s="124"/>
      <c r="H43" s="125">
        <v>116658.11040000001</v>
      </c>
      <c r="I43" s="124"/>
      <c r="J43" s="126"/>
      <c r="K43" s="127">
        <v>48430</v>
      </c>
      <c r="L43" s="127">
        <v>7020926.0999999996</v>
      </c>
      <c r="M43" s="127">
        <v>0</v>
      </c>
      <c r="N43" s="128">
        <v>7069356.0999999996</v>
      </c>
      <c r="O43" s="129">
        <v>35</v>
      </c>
      <c r="P43" s="130" t="s">
        <v>146</v>
      </c>
      <c r="S43" s="135"/>
    </row>
    <row r="44" spans="1:19" x14ac:dyDescent="0.35">
      <c r="A44" s="120">
        <v>36</v>
      </c>
      <c r="B44" s="121" t="s">
        <v>177</v>
      </c>
      <c r="C44" s="122" t="s">
        <v>102</v>
      </c>
      <c r="D44" s="123" t="s">
        <v>103</v>
      </c>
      <c r="E44" s="124"/>
      <c r="F44" s="124"/>
      <c r="G44" s="124"/>
      <c r="H44" s="125">
        <v>47738.764700000007</v>
      </c>
      <c r="I44" s="124"/>
      <c r="J44" s="134"/>
      <c r="K44" s="127">
        <v>-2304.7299999999996</v>
      </c>
      <c r="L44" s="127">
        <v>3303716.12</v>
      </c>
      <c r="M44" s="127">
        <v>-4773.9000000000005</v>
      </c>
      <c r="N44" s="128">
        <v>3296637.49</v>
      </c>
      <c r="O44" s="129">
        <v>36</v>
      </c>
      <c r="P44" s="130" t="s">
        <v>146</v>
      </c>
      <c r="Q44" s="93" t="s">
        <v>147</v>
      </c>
      <c r="S44" s="135"/>
    </row>
    <row r="45" spans="1:19" x14ac:dyDescent="0.35">
      <c r="A45" s="120">
        <v>37</v>
      </c>
      <c r="B45" s="121" t="s">
        <v>108</v>
      </c>
      <c r="C45" s="122" t="s">
        <v>102</v>
      </c>
      <c r="D45" s="123" t="s">
        <v>103</v>
      </c>
      <c r="E45" s="124"/>
      <c r="F45" s="124"/>
      <c r="G45" s="124"/>
      <c r="H45" s="125">
        <v>46344.543799999992</v>
      </c>
      <c r="I45" s="124"/>
      <c r="J45" s="134"/>
      <c r="K45" s="127">
        <v>643.57000000000005</v>
      </c>
      <c r="L45" s="127">
        <v>2831371.17</v>
      </c>
      <c r="M45" s="127">
        <v>0</v>
      </c>
      <c r="N45" s="128">
        <v>2832014.7399999998</v>
      </c>
      <c r="O45" s="129">
        <v>37</v>
      </c>
      <c r="P45" s="130" t="s">
        <v>146</v>
      </c>
      <c r="S45" s="135"/>
    </row>
    <row r="46" spans="1:19" x14ac:dyDescent="0.35">
      <c r="A46" s="120">
        <v>38</v>
      </c>
      <c r="B46" s="121" t="s">
        <v>221</v>
      </c>
      <c r="C46" s="122" t="s">
        <v>102</v>
      </c>
      <c r="D46" s="123" t="s">
        <v>103</v>
      </c>
      <c r="E46" s="124"/>
      <c r="F46" s="124"/>
      <c r="G46" s="124"/>
      <c r="H46" s="125">
        <v>31092.54</v>
      </c>
      <c r="I46" s="124"/>
      <c r="J46" s="134"/>
      <c r="K46" s="127">
        <v>461.87</v>
      </c>
      <c r="L46" s="127">
        <v>2640431.5299999998</v>
      </c>
      <c r="M46" s="127">
        <v>0</v>
      </c>
      <c r="N46" s="128">
        <v>2640893.4</v>
      </c>
      <c r="O46" s="129">
        <v>38</v>
      </c>
      <c r="P46" s="130" t="s">
        <v>146</v>
      </c>
      <c r="S46" s="135"/>
    </row>
    <row r="47" spans="1:19" x14ac:dyDescent="0.35">
      <c r="A47" s="120">
        <v>39</v>
      </c>
      <c r="B47" s="121" t="s">
        <v>7</v>
      </c>
      <c r="C47" s="122" t="s">
        <v>102</v>
      </c>
      <c r="D47" s="123" t="s">
        <v>103</v>
      </c>
      <c r="E47" s="124"/>
      <c r="F47" s="124"/>
      <c r="G47" s="124"/>
      <c r="H47" s="125">
        <v>490187</v>
      </c>
      <c r="I47" s="124"/>
      <c r="J47" s="134"/>
      <c r="K47" s="127">
        <v>0</v>
      </c>
      <c r="L47" s="127">
        <v>34922959.600000001</v>
      </c>
      <c r="M47" s="127">
        <v>0</v>
      </c>
      <c r="N47" s="128">
        <v>34922959.600000001</v>
      </c>
      <c r="O47" s="129">
        <v>39</v>
      </c>
      <c r="P47" s="137"/>
      <c r="S47" s="135"/>
    </row>
    <row r="48" spans="1:19" x14ac:dyDescent="0.35">
      <c r="A48" s="120">
        <v>40</v>
      </c>
      <c r="B48" s="121" t="s">
        <v>109</v>
      </c>
      <c r="C48" s="122" t="s">
        <v>69</v>
      </c>
      <c r="D48" s="123"/>
      <c r="E48" s="124"/>
      <c r="F48" s="124"/>
      <c r="G48" s="124"/>
      <c r="H48" s="125"/>
      <c r="I48" s="124">
        <v>287996</v>
      </c>
      <c r="J48" s="134">
        <v>287996</v>
      </c>
      <c r="K48" s="127">
        <v>0</v>
      </c>
      <c r="L48" s="127">
        <v>6203232</v>
      </c>
      <c r="M48" s="127">
        <v>0</v>
      </c>
      <c r="N48" s="128">
        <v>6203232</v>
      </c>
      <c r="O48" s="129">
        <v>40</v>
      </c>
      <c r="P48" s="130" t="s">
        <v>146</v>
      </c>
      <c r="S48" s="135"/>
    </row>
    <row r="49" spans="1:19" x14ac:dyDescent="0.35">
      <c r="A49" s="120">
        <v>41</v>
      </c>
      <c r="B49" s="121" t="s">
        <v>110</v>
      </c>
      <c r="C49" s="122" t="s">
        <v>69</v>
      </c>
      <c r="D49" s="123"/>
      <c r="E49" s="124"/>
      <c r="F49" s="124"/>
      <c r="G49" s="124"/>
      <c r="H49" s="125"/>
      <c r="I49" s="124">
        <v>286810</v>
      </c>
      <c r="J49" s="134">
        <v>286810</v>
      </c>
      <c r="K49" s="127">
        <v>0</v>
      </c>
      <c r="L49" s="127">
        <v>8777160</v>
      </c>
      <c r="M49" s="127">
        <v>0</v>
      </c>
      <c r="N49" s="128">
        <v>8777160</v>
      </c>
      <c r="O49" s="129">
        <v>41</v>
      </c>
      <c r="P49" s="130" t="s">
        <v>146</v>
      </c>
      <c r="S49" s="135"/>
    </row>
    <row r="50" spans="1:19" x14ac:dyDescent="0.35">
      <c r="A50" s="120">
        <v>42</v>
      </c>
      <c r="B50" s="121" t="s">
        <v>111</v>
      </c>
      <c r="C50" s="122" t="s">
        <v>69</v>
      </c>
      <c r="D50" s="123"/>
      <c r="E50" s="124"/>
      <c r="F50" s="124"/>
      <c r="G50" s="124"/>
      <c r="H50" s="125"/>
      <c r="I50" s="124">
        <v>658383</v>
      </c>
      <c r="J50" s="134">
        <v>658383</v>
      </c>
      <c r="K50" s="127">
        <v>0</v>
      </c>
      <c r="L50" s="127">
        <v>28849961.699999999</v>
      </c>
      <c r="M50" s="127">
        <v>0</v>
      </c>
      <c r="N50" s="128">
        <v>28849961.699999999</v>
      </c>
      <c r="O50" s="129">
        <v>42</v>
      </c>
      <c r="P50" s="130" t="s">
        <v>146</v>
      </c>
      <c r="S50" s="135"/>
    </row>
    <row r="51" spans="1:19" x14ac:dyDescent="0.35">
      <c r="A51" s="120">
        <v>43</v>
      </c>
      <c r="B51" s="121" t="s">
        <v>222</v>
      </c>
      <c r="C51" s="122" t="s">
        <v>102</v>
      </c>
      <c r="D51" s="123" t="s">
        <v>103</v>
      </c>
      <c r="E51" s="124"/>
      <c r="F51" s="124"/>
      <c r="G51" s="124"/>
      <c r="H51" s="125">
        <v>5994.1615000000011</v>
      </c>
      <c r="I51" s="124">
        <v>0</v>
      </c>
      <c r="J51" s="134">
        <v>0</v>
      </c>
      <c r="K51" s="127">
        <v>0</v>
      </c>
      <c r="L51" s="127">
        <v>660524.81999999995</v>
      </c>
      <c r="M51" s="127">
        <v>-650.01</v>
      </c>
      <c r="N51" s="128">
        <v>659874.80999999994</v>
      </c>
      <c r="O51" s="129">
        <v>43</v>
      </c>
      <c r="P51" s="130" t="s">
        <v>146</v>
      </c>
      <c r="Q51" s="93" t="s">
        <v>147</v>
      </c>
      <c r="S51" s="135"/>
    </row>
    <row r="52" spans="1:19" x14ac:dyDescent="0.35">
      <c r="A52" s="120">
        <v>44</v>
      </c>
      <c r="B52" s="121" t="s">
        <v>197</v>
      </c>
      <c r="C52" s="122" t="s">
        <v>102</v>
      </c>
      <c r="D52" s="123" t="s">
        <v>103</v>
      </c>
      <c r="E52" s="124"/>
      <c r="F52" s="124"/>
      <c r="G52" s="124"/>
      <c r="H52" s="125">
        <v>7729.1210999999994</v>
      </c>
      <c r="I52" s="124"/>
      <c r="J52" s="134">
        <v>0</v>
      </c>
      <c r="K52" s="127">
        <v>0</v>
      </c>
      <c r="L52" s="127">
        <v>841532.54</v>
      </c>
      <c r="M52" s="127">
        <v>-846.91000000000008</v>
      </c>
      <c r="N52" s="128">
        <v>840685.63</v>
      </c>
      <c r="O52" s="129">
        <v>44</v>
      </c>
      <c r="P52" s="130" t="s">
        <v>146</v>
      </c>
      <c r="Q52" s="93" t="s">
        <v>147</v>
      </c>
      <c r="S52" s="135"/>
    </row>
    <row r="53" spans="1:19" x14ac:dyDescent="0.35">
      <c r="A53" s="120">
        <v>45</v>
      </c>
      <c r="B53" s="121" t="s">
        <v>112</v>
      </c>
      <c r="C53" s="122" t="s">
        <v>102</v>
      </c>
      <c r="D53" s="123" t="s">
        <v>103</v>
      </c>
      <c r="E53" s="124"/>
      <c r="F53" s="124"/>
      <c r="G53" s="124"/>
      <c r="H53" s="125">
        <v>69024.753199999992</v>
      </c>
      <c r="I53" s="124"/>
      <c r="J53" s="134">
        <v>0</v>
      </c>
      <c r="K53" s="127">
        <v>2565.14</v>
      </c>
      <c r="L53" s="127">
        <v>10006550.34</v>
      </c>
      <c r="M53" s="127">
        <v>-6072.6100000000006</v>
      </c>
      <c r="N53" s="128">
        <v>10003042.870000001</v>
      </c>
      <c r="O53" s="129">
        <v>45</v>
      </c>
      <c r="P53" s="130" t="s">
        <v>146</v>
      </c>
      <c r="Q53" s="93" t="s">
        <v>147</v>
      </c>
      <c r="S53" s="135"/>
    </row>
    <row r="54" spans="1:19" x14ac:dyDescent="0.35">
      <c r="A54" s="120">
        <v>46</v>
      </c>
      <c r="B54" s="121" t="s">
        <v>161</v>
      </c>
      <c r="C54" s="122" t="s">
        <v>102</v>
      </c>
      <c r="D54" s="123" t="s">
        <v>103</v>
      </c>
      <c r="E54" s="124"/>
      <c r="F54" s="124"/>
      <c r="G54" s="124"/>
      <c r="H54" s="125">
        <v>5568.2934000000005</v>
      </c>
      <c r="I54" s="124"/>
      <c r="J54" s="134">
        <v>0</v>
      </c>
      <c r="K54" s="127">
        <v>60.83</v>
      </c>
      <c r="L54" s="127">
        <v>372866.39</v>
      </c>
      <c r="M54" s="127">
        <v>-557.02</v>
      </c>
      <c r="N54" s="128">
        <v>372370.2</v>
      </c>
      <c r="O54" s="129">
        <v>46</v>
      </c>
      <c r="P54" s="130" t="s">
        <v>146</v>
      </c>
      <c r="Q54" s="93" t="s">
        <v>147</v>
      </c>
      <c r="S54" s="135"/>
    </row>
    <row r="55" spans="1:19" x14ac:dyDescent="0.35">
      <c r="A55" s="120">
        <v>47</v>
      </c>
      <c r="B55" s="121" t="s">
        <v>70</v>
      </c>
      <c r="C55" s="122" t="s">
        <v>102</v>
      </c>
      <c r="D55" s="123" t="s">
        <v>103</v>
      </c>
      <c r="E55" s="124"/>
      <c r="F55" s="124"/>
      <c r="G55" s="138"/>
      <c r="H55" s="125">
        <v>170130.87100000001</v>
      </c>
      <c r="I55" s="124"/>
      <c r="J55" s="134">
        <v>0</v>
      </c>
      <c r="K55" s="127">
        <v>0</v>
      </c>
      <c r="L55" s="127">
        <v>8325609.2200000007</v>
      </c>
      <c r="M55" s="127">
        <v>0</v>
      </c>
      <c r="N55" s="128">
        <v>8325609.2200000007</v>
      </c>
      <c r="O55" s="129">
        <v>47</v>
      </c>
      <c r="P55" s="130" t="s">
        <v>146</v>
      </c>
      <c r="S55" s="139"/>
    </row>
    <row r="56" spans="1:19" x14ac:dyDescent="0.35">
      <c r="A56" s="120">
        <v>48</v>
      </c>
      <c r="B56" s="121" t="s">
        <v>113</v>
      </c>
      <c r="C56" s="122" t="s">
        <v>102</v>
      </c>
      <c r="D56" s="123" t="s">
        <v>103</v>
      </c>
      <c r="E56" s="124"/>
      <c r="F56" s="124"/>
      <c r="G56" s="138"/>
      <c r="H56" s="125">
        <v>544028.62060000002</v>
      </c>
      <c r="I56" s="124"/>
      <c r="J56" s="134">
        <v>0</v>
      </c>
      <c r="K56" s="127">
        <v>2629.81</v>
      </c>
      <c r="L56" s="127">
        <v>56888796.230000004</v>
      </c>
      <c r="M56" s="127">
        <v>155040.75599999996</v>
      </c>
      <c r="N56" s="128">
        <v>57046466.796000004</v>
      </c>
      <c r="O56" s="129">
        <v>48</v>
      </c>
      <c r="P56" s="130" t="s">
        <v>146</v>
      </c>
      <c r="Q56" s="93" t="s">
        <v>223</v>
      </c>
      <c r="S56" s="139"/>
    </row>
    <row r="57" spans="1:19" x14ac:dyDescent="0.35">
      <c r="A57" s="120">
        <v>49</v>
      </c>
      <c r="B57" s="121" t="s">
        <v>133</v>
      </c>
      <c r="C57" s="122" t="s">
        <v>102</v>
      </c>
      <c r="D57" s="123" t="s">
        <v>103</v>
      </c>
      <c r="E57" s="124"/>
      <c r="F57" s="124"/>
      <c r="G57" s="138"/>
      <c r="H57" s="125">
        <v>593.56000000000006</v>
      </c>
      <c r="I57" s="124"/>
      <c r="J57" s="134">
        <v>0</v>
      </c>
      <c r="K57" s="127">
        <v>0</v>
      </c>
      <c r="L57" s="127">
        <v>66813.83</v>
      </c>
      <c r="M57" s="127">
        <v>0</v>
      </c>
      <c r="N57" s="128">
        <v>66813.83</v>
      </c>
      <c r="O57" s="129">
        <v>49</v>
      </c>
      <c r="P57" s="130" t="s">
        <v>146</v>
      </c>
      <c r="S57" s="139"/>
    </row>
    <row r="58" spans="1:19" x14ac:dyDescent="0.35">
      <c r="A58" s="120">
        <v>50</v>
      </c>
      <c r="B58" s="121" t="s">
        <v>74</v>
      </c>
      <c r="C58" s="122" t="s">
        <v>102</v>
      </c>
      <c r="D58" s="123" t="s">
        <v>103</v>
      </c>
      <c r="E58" s="124"/>
      <c r="F58" s="124"/>
      <c r="G58" s="124"/>
      <c r="H58" s="125">
        <v>43301.176730845793</v>
      </c>
      <c r="I58" s="124"/>
      <c r="J58" s="134">
        <v>0</v>
      </c>
      <c r="K58" s="165">
        <v>17122938.100000001</v>
      </c>
      <c r="L58" s="127">
        <v>1903761.63</v>
      </c>
      <c r="M58" s="127">
        <v>0</v>
      </c>
      <c r="N58" s="128">
        <v>19026699.73</v>
      </c>
      <c r="O58" s="129">
        <v>50</v>
      </c>
      <c r="P58" s="130"/>
      <c r="S58" s="139"/>
    </row>
    <row r="59" spans="1:19" x14ac:dyDescent="0.35">
      <c r="A59" s="120">
        <v>51</v>
      </c>
      <c r="B59" s="121" t="s">
        <v>114</v>
      </c>
      <c r="C59" s="122" t="s">
        <v>102</v>
      </c>
      <c r="D59" s="123" t="s">
        <v>103</v>
      </c>
      <c r="E59" s="124"/>
      <c r="F59" s="124"/>
      <c r="G59" s="124"/>
      <c r="H59" s="125">
        <v>38211.030000000006</v>
      </c>
      <c r="I59" s="124"/>
      <c r="J59" s="134">
        <v>0</v>
      </c>
      <c r="K59" s="127">
        <v>0</v>
      </c>
      <c r="L59" s="127">
        <v>4072358.1799999997</v>
      </c>
      <c r="M59" s="127">
        <v>0</v>
      </c>
      <c r="N59" s="128">
        <v>4072358.1799999997</v>
      </c>
      <c r="O59" s="129">
        <v>51</v>
      </c>
      <c r="P59" s="130" t="s">
        <v>146</v>
      </c>
      <c r="S59" s="139"/>
    </row>
    <row r="60" spans="1:19" x14ac:dyDescent="0.35">
      <c r="A60" s="120">
        <v>52</v>
      </c>
      <c r="B60" s="121" t="s">
        <v>73</v>
      </c>
      <c r="C60" s="122" t="s">
        <v>102</v>
      </c>
      <c r="D60" s="123" t="s">
        <v>103</v>
      </c>
      <c r="E60" s="124"/>
      <c r="F60" s="124"/>
      <c r="G60" s="124"/>
      <c r="H60" s="125">
        <v>2148830.8663939997</v>
      </c>
      <c r="I60" s="124"/>
      <c r="J60" s="134">
        <v>0</v>
      </c>
      <c r="K60" s="165">
        <v>70127699.910000011</v>
      </c>
      <c r="L60" s="127">
        <v>71648732.239999995</v>
      </c>
      <c r="M60" s="127">
        <v>0</v>
      </c>
      <c r="N60" s="128">
        <v>141776432.15000001</v>
      </c>
      <c r="O60" s="129">
        <v>52</v>
      </c>
      <c r="P60" s="137"/>
      <c r="S60" s="139"/>
    </row>
    <row r="61" spans="1:19" x14ac:dyDescent="0.35">
      <c r="A61" s="120">
        <v>53</v>
      </c>
      <c r="B61" s="121" t="s">
        <v>115</v>
      </c>
      <c r="C61" s="122" t="s">
        <v>102</v>
      </c>
      <c r="D61" s="123" t="s">
        <v>103</v>
      </c>
      <c r="E61" s="124"/>
      <c r="F61" s="124"/>
      <c r="G61" s="124"/>
      <c r="H61" s="125">
        <v>309818.29799999995</v>
      </c>
      <c r="I61" s="124"/>
      <c r="J61" s="134">
        <v>0</v>
      </c>
      <c r="K61" s="127">
        <v>3219.57</v>
      </c>
      <c r="L61" s="127">
        <v>35774774.780000001</v>
      </c>
      <c r="M61" s="127">
        <v>-30981.949999999997</v>
      </c>
      <c r="N61" s="128">
        <v>35747012.399999999</v>
      </c>
      <c r="O61" s="129">
        <v>53</v>
      </c>
      <c r="P61" s="130" t="s">
        <v>146</v>
      </c>
      <c r="Q61" s="93" t="s">
        <v>147</v>
      </c>
      <c r="S61" s="139"/>
    </row>
    <row r="62" spans="1:19" x14ac:dyDescent="0.35">
      <c r="A62" s="120">
        <v>54</v>
      </c>
      <c r="B62" s="121" t="s">
        <v>199</v>
      </c>
      <c r="C62" s="122" t="s">
        <v>102</v>
      </c>
      <c r="D62" s="123" t="s">
        <v>103</v>
      </c>
      <c r="E62" s="124"/>
      <c r="F62" s="124"/>
      <c r="G62" s="124"/>
      <c r="H62" s="125">
        <v>121832.04406999999</v>
      </c>
      <c r="I62" s="124"/>
      <c r="J62" s="134">
        <v>0</v>
      </c>
      <c r="K62" s="127">
        <v>45661359.540000007</v>
      </c>
      <c r="L62" s="127">
        <v>6023191.8800000008</v>
      </c>
      <c r="M62" s="127">
        <v>0</v>
      </c>
      <c r="N62" s="128">
        <v>51684551.420000009</v>
      </c>
      <c r="O62" s="129">
        <v>54</v>
      </c>
      <c r="P62" s="130"/>
      <c r="S62" s="139"/>
    </row>
    <row r="63" spans="1:19" x14ac:dyDescent="0.35">
      <c r="A63" s="120">
        <v>55</v>
      </c>
      <c r="B63" s="121" t="s">
        <v>9</v>
      </c>
      <c r="C63" s="122" t="s">
        <v>102</v>
      </c>
      <c r="D63" s="123" t="s">
        <v>103</v>
      </c>
      <c r="E63" s="124"/>
      <c r="F63" s="124"/>
      <c r="G63" s="124"/>
      <c r="H63" s="125">
        <v>0</v>
      </c>
      <c r="I63" s="124"/>
      <c r="J63" s="140">
        <v>0</v>
      </c>
      <c r="K63" s="127">
        <v>0</v>
      </c>
      <c r="L63" s="127">
        <v>0</v>
      </c>
      <c r="M63" s="127">
        <v>0</v>
      </c>
      <c r="N63" s="128">
        <v>0</v>
      </c>
      <c r="O63" s="129">
        <v>55</v>
      </c>
      <c r="P63" s="130"/>
      <c r="S63" s="139"/>
    </row>
    <row r="64" spans="1:19" x14ac:dyDescent="0.35">
      <c r="A64" s="120">
        <v>56</v>
      </c>
      <c r="B64" s="121" t="s">
        <v>116</v>
      </c>
      <c r="C64" s="122" t="s">
        <v>102</v>
      </c>
      <c r="D64" s="123" t="s">
        <v>103</v>
      </c>
      <c r="E64" s="124"/>
      <c r="F64" s="124"/>
      <c r="G64" s="124"/>
      <c r="H64" s="125">
        <v>-26412.815015278</v>
      </c>
      <c r="I64" s="124"/>
      <c r="J64" s="140">
        <v>0</v>
      </c>
      <c r="K64" s="165">
        <v>2646001.92</v>
      </c>
      <c r="L64" s="127">
        <v>287774.84000000008</v>
      </c>
      <c r="M64" s="127">
        <v>6478.87</v>
      </c>
      <c r="N64" s="128">
        <v>2940255.63</v>
      </c>
      <c r="O64" s="129">
        <v>56</v>
      </c>
      <c r="P64" s="130"/>
      <c r="Q64" s="93" t="s">
        <v>224</v>
      </c>
      <c r="S64" s="139"/>
    </row>
    <row r="65" spans="1:17" x14ac:dyDescent="0.35">
      <c r="A65" s="120">
        <v>57</v>
      </c>
      <c r="B65" s="121" t="s">
        <v>225</v>
      </c>
      <c r="C65" s="122" t="s">
        <v>102</v>
      </c>
      <c r="D65" s="123" t="s">
        <v>103</v>
      </c>
      <c r="E65" s="124"/>
      <c r="F65" s="124"/>
      <c r="G65" s="138"/>
      <c r="H65" s="125">
        <v>0</v>
      </c>
      <c r="I65" s="124"/>
      <c r="J65" s="140">
        <v>0</v>
      </c>
      <c r="K65" s="127">
        <v>0</v>
      </c>
      <c r="L65" s="127">
        <v>0</v>
      </c>
      <c r="M65" s="127">
        <v>0</v>
      </c>
      <c r="N65" s="128">
        <v>0</v>
      </c>
      <c r="O65" s="129">
        <v>57</v>
      </c>
      <c r="P65" s="130" t="s">
        <v>146</v>
      </c>
    </row>
    <row r="66" spans="1:17" x14ac:dyDescent="0.35">
      <c r="A66" s="120">
        <v>58</v>
      </c>
      <c r="B66" s="121" t="s">
        <v>226</v>
      </c>
      <c r="C66" s="122" t="s">
        <v>102</v>
      </c>
      <c r="D66" s="123" t="s">
        <v>103</v>
      </c>
      <c r="E66" s="124"/>
      <c r="F66" s="124"/>
      <c r="G66" s="138"/>
      <c r="H66" s="125">
        <v>28012.57</v>
      </c>
      <c r="I66" s="124"/>
      <c r="J66" s="140">
        <v>0</v>
      </c>
      <c r="K66" s="127">
        <v>219.66</v>
      </c>
      <c r="L66" s="127">
        <v>1973374.41</v>
      </c>
      <c r="M66" s="127">
        <v>-2787.59</v>
      </c>
      <c r="N66" s="128">
        <v>1970806.4799999997</v>
      </c>
      <c r="O66" s="129">
        <v>58</v>
      </c>
      <c r="P66" s="130" t="s">
        <v>146</v>
      </c>
      <c r="Q66" s="93" t="s">
        <v>147</v>
      </c>
    </row>
    <row r="67" spans="1:17" x14ac:dyDescent="0.35">
      <c r="A67" s="120">
        <v>59</v>
      </c>
      <c r="B67" s="121" t="s">
        <v>118</v>
      </c>
      <c r="C67" s="122" t="s">
        <v>102</v>
      </c>
      <c r="D67" s="123" t="s">
        <v>103</v>
      </c>
      <c r="E67" s="124"/>
      <c r="F67" s="124"/>
      <c r="G67" s="138"/>
      <c r="H67" s="125">
        <v>12884.8737</v>
      </c>
      <c r="I67" s="124"/>
      <c r="J67" s="140">
        <v>0</v>
      </c>
      <c r="K67" s="127">
        <v>316.47999999999996</v>
      </c>
      <c r="L67" s="127">
        <v>1511811.22</v>
      </c>
      <c r="M67" s="127">
        <v>0</v>
      </c>
      <c r="N67" s="128">
        <v>1512127.7</v>
      </c>
      <c r="O67" s="129">
        <v>59</v>
      </c>
      <c r="P67" s="130" t="s">
        <v>146</v>
      </c>
    </row>
    <row r="68" spans="1:17" x14ac:dyDescent="0.35">
      <c r="A68" s="120">
        <v>60</v>
      </c>
      <c r="B68" s="121" t="s">
        <v>164</v>
      </c>
      <c r="C68" s="122" t="s">
        <v>102</v>
      </c>
      <c r="D68" s="123" t="s">
        <v>103</v>
      </c>
      <c r="E68" s="124"/>
      <c r="F68" s="124"/>
      <c r="G68" s="138"/>
      <c r="H68" s="125">
        <v>410242</v>
      </c>
      <c r="I68" s="124"/>
      <c r="J68" s="140">
        <v>0</v>
      </c>
      <c r="K68" s="127">
        <v>60300</v>
      </c>
      <c r="L68" s="127">
        <v>32747703.18</v>
      </c>
      <c r="M68" s="127">
        <v>3247719.72</v>
      </c>
      <c r="N68" s="128">
        <v>36055722.899999999</v>
      </c>
      <c r="O68" s="129">
        <v>60</v>
      </c>
      <c r="P68" s="130" t="s">
        <v>146</v>
      </c>
      <c r="Q68" s="93" t="s">
        <v>227</v>
      </c>
    </row>
    <row r="69" spans="1:17" x14ac:dyDescent="0.35">
      <c r="A69" s="120">
        <v>61</v>
      </c>
      <c r="B69" s="121" t="s">
        <v>228</v>
      </c>
      <c r="C69" s="122" t="s">
        <v>102</v>
      </c>
      <c r="D69" s="123" t="s">
        <v>103</v>
      </c>
      <c r="E69" s="124"/>
      <c r="F69" s="124"/>
      <c r="G69" s="138"/>
      <c r="H69" s="125">
        <v>4690.0682999999999</v>
      </c>
      <c r="I69" s="124"/>
      <c r="J69" s="140">
        <v>0</v>
      </c>
      <c r="K69" s="127">
        <v>188.94</v>
      </c>
      <c r="L69" s="127">
        <v>608486.15</v>
      </c>
      <c r="M69" s="127">
        <v>-468.98999999999995</v>
      </c>
      <c r="N69" s="128">
        <v>608206.1</v>
      </c>
      <c r="O69" s="129">
        <v>61</v>
      </c>
      <c r="P69" s="130" t="s">
        <v>146</v>
      </c>
      <c r="Q69" s="93" t="s">
        <v>147</v>
      </c>
    </row>
    <row r="70" spans="1:17" x14ac:dyDescent="0.35">
      <c r="A70" s="120">
        <v>62</v>
      </c>
      <c r="B70" s="121" t="s">
        <v>229</v>
      </c>
      <c r="C70" s="122" t="s">
        <v>102</v>
      </c>
      <c r="D70" s="123" t="s">
        <v>103</v>
      </c>
      <c r="E70" s="124"/>
      <c r="F70" s="124"/>
      <c r="G70" s="138"/>
      <c r="H70" s="125">
        <v>7482.0626000000002</v>
      </c>
      <c r="I70" s="124"/>
      <c r="J70" s="140">
        <v>0</v>
      </c>
      <c r="K70" s="127">
        <v>478.33999999999992</v>
      </c>
      <c r="L70" s="127">
        <v>968184.18</v>
      </c>
      <c r="M70" s="127">
        <v>-746.9</v>
      </c>
      <c r="N70" s="128">
        <v>967915.62</v>
      </c>
      <c r="O70" s="129">
        <v>62</v>
      </c>
      <c r="P70" s="130" t="s">
        <v>146</v>
      </c>
      <c r="Q70" s="93" t="s">
        <v>147</v>
      </c>
    </row>
    <row r="71" spans="1:17" x14ac:dyDescent="0.35">
      <c r="A71" s="120">
        <v>63</v>
      </c>
      <c r="B71" s="121" t="s">
        <v>230</v>
      </c>
      <c r="C71" s="122" t="s">
        <v>102</v>
      </c>
      <c r="D71" s="123" t="s">
        <v>103</v>
      </c>
      <c r="E71" s="124"/>
      <c r="F71" s="124"/>
      <c r="G71" s="138"/>
      <c r="H71" s="125">
        <v>5965.6620000000003</v>
      </c>
      <c r="I71" s="124"/>
      <c r="J71" s="140">
        <v>0</v>
      </c>
      <c r="K71" s="127">
        <v>28.069999999999986</v>
      </c>
      <c r="L71" s="127">
        <v>774334.90999999992</v>
      </c>
      <c r="M71" s="127">
        <v>-596.54</v>
      </c>
      <c r="N71" s="128">
        <v>773766.43999999983</v>
      </c>
      <c r="O71" s="129">
        <v>63</v>
      </c>
      <c r="P71" s="130" t="s">
        <v>146</v>
      </c>
      <c r="Q71" s="93" t="s">
        <v>147</v>
      </c>
    </row>
    <row r="72" spans="1:17" x14ac:dyDescent="0.35">
      <c r="A72" s="120">
        <v>64</v>
      </c>
      <c r="B72" s="121" t="s">
        <v>231</v>
      </c>
      <c r="C72" s="122" t="s">
        <v>102</v>
      </c>
      <c r="D72" s="123" t="s">
        <v>103</v>
      </c>
      <c r="E72" s="124"/>
      <c r="F72" s="124"/>
      <c r="G72" s="138"/>
      <c r="H72" s="125">
        <v>11043.999600000001</v>
      </c>
      <c r="I72" s="124"/>
      <c r="J72" s="140">
        <v>0</v>
      </c>
      <c r="K72" s="127">
        <v>80.290000000000006</v>
      </c>
      <c r="L72" s="127">
        <v>1426301.84</v>
      </c>
      <c r="M72" s="127">
        <v>-1104.3699999999999</v>
      </c>
      <c r="N72" s="128">
        <v>1425277.76</v>
      </c>
      <c r="O72" s="129">
        <v>64</v>
      </c>
      <c r="P72" s="130" t="s">
        <v>146</v>
      </c>
      <c r="Q72" s="93" t="s">
        <v>147</v>
      </c>
    </row>
    <row r="73" spans="1:17" x14ac:dyDescent="0.35">
      <c r="A73" s="120">
        <v>65</v>
      </c>
      <c r="B73" s="121" t="s">
        <v>165</v>
      </c>
      <c r="C73" s="122" t="s">
        <v>72</v>
      </c>
      <c r="D73" s="123" t="s">
        <v>103</v>
      </c>
      <c r="E73" s="124"/>
      <c r="F73" s="124"/>
      <c r="G73" s="138"/>
      <c r="H73" s="125">
        <v>0</v>
      </c>
      <c r="I73" s="124"/>
      <c r="J73" s="140">
        <v>0</v>
      </c>
      <c r="K73" s="127">
        <v>0</v>
      </c>
      <c r="L73" s="127">
        <v>1585705.46</v>
      </c>
      <c r="M73" s="127">
        <v>0</v>
      </c>
      <c r="N73" s="128">
        <v>1585705.46</v>
      </c>
      <c r="O73" s="129">
        <v>65</v>
      </c>
      <c r="P73" s="130"/>
    </row>
    <row r="74" spans="1:17" x14ac:dyDescent="0.35">
      <c r="A74" s="120">
        <v>66</v>
      </c>
      <c r="B74" s="121" t="s">
        <v>119</v>
      </c>
      <c r="C74" s="122" t="s">
        <v>102</v>
      </c>
      <c r="D74" s="123" t="s">
        <v>103</v>
      </c>
      <c r="E74" s="124"/>
      <c r="F74" s="124"/>
      <c r="G74" s="124"/>
      <c r="H74" s="125">
        <v>4030.5277999999998</v>
      </c>
      <c r="I74" s="124"/>
      <c r="J74" s="140">
        <v>0</v>
      </c>
      <c r="K74" s="127">
        <v>-597.76</v>
      </c>
      <c r="L74" s="127">
        <v>464551.38</v>
      </c>
      <c r="M74" s="127">
        <v>0</v>
      </c>
      <c r="N74" s="128">
        <v>463953.62</v>
      </c>
      <c r="O74" s="129">
        <v>66</v>
      </c>
      <c r="P74" s="130" t="s">
        <v>146</v>
      </c>
    </row>
    <row r="75" spans="1:17" x14ac:dyDescent="0.35">
      <c r="A75" s="120">
        <v>67</v>
      </c>
      <c r="B75" s="121" t="s">
        <v>166</v>
      </c>
      <c r="C75" s="122" t="s">
        <v>102</v>
      </c>
      <c r="D75" s="123" t="s">
        <v>103</v>
      </c>
      <c r="E75" s="124"/>
      <c r="F75" s="124"/>
      <c r="G75" s="124"/>
      <c r="H75" s="125">
        <v>12284.711499999999</v>
      </c>
      <c r="I75" s="124"/>
      <c r="J75" s="140">
        <v>0</v>
      </c>
      <c r="K75" s="127">
        <v>-18282.489999999998</v>
      </c>
      <c r="L75" s="127">
        <v>1144948.8199999998</v>
      </c>
      <c r="M75" s="127">
        <v>0</v>
      </c>
      <c r="N75" s="128">
        <v>1126666.3299999998</v>
      </c>
      <c r="O75" s="129">
        <v>67</v>
      </c>
      <c r="P75" s="130" t="s">
        <v>146</v>
      </c>
    </row>
    <row r="76" spans="1:17" x14ac:dyDescent="0.35">
      <c r="A76" s="120">
        <v>68</v>
      </c>
      <c r="B76" s="121" t="s">
        <v>179</v>
      </c>
      <c r="C76" s="122" t="s">
        <v>102</v>
      </c>
      <c r="D76" s="123" t="s">
        <v>103</v>
      </c>
      <c r="E76" s="124"/>
      <c r="F76" s="124"/>
      <c r="G76" s="124"/>
      <c r="H76" s="125">
        <v>59100.047399999989</v>
      </c>
      <c r="I76" s="124"/>
      <c r="J76" s="140">
        <v>0</v>
      </c>
      <c r="K76" s="127">
        <v>0</v>
      </c>
      <c r="L76" s="127">
        <v>4924686.2299999995</v>
      </c>
      <c r="M76" s="127">
        <v>367164.25</v>
      </c>
      <c r="N76" s="128">
        <v>5291850.4799999995</v>
      </c>
      <c r="O76" s="129">
        <v>68</v>
      </c>
      <c r="P76" s="130" t="s">
        <v>146</v>
      </c>
      <c r="Q76" s="93" t="s">
        <v>232</v>
      </c>
    </row>
    <row r="77" spans="1:17" x14ac:dyDescent="0.35">
      <c r="A77" s="120">
        <v>69</v>
      </c>
      <c r="B77" s="121" t="s">
        <v>180</v>
      </c>
      <c r="C77" s="122" t="s">
        <v>102</v>
      </c>
      <c r="D77" s="123" t="s">
        <v>103</v>
      </c>
      <c r="E77" s="124"/>
      <c r="F77" s="124"/>
      <c r="G77" s="124"/>
      <c r="H77" s="125">
        <v>0</v>
      </c>
      <c r="I77" s="124"/>
      <c r="J77" s="140">
        <v>0</v>
      </c>
      <c r="K77" s="127">
        <v>0</v>
      </c>
      <c r="L77" s="127">
        <v>0</v>
      </c>
      <c r="M77" s="127">
        <v>0</v>
      </c>
      <c r="N77" s="128">
        <v>0</v>
      </c>
      <c r="O77" s="129">
        <v>69</v>
      </c>
      <c r="P77" s="130" t="s">
        <v>146</v>
      </c>
      <c r="Q77" s="136"/>
    </row>
    <row r="78" spans="1:17" x14ac:dyDescent="0.35">
      <c r="A78" s="120">
        <v>70</v>
      </c>
      <c r="B78" s="121" t="s">
        <v>65</v>
      </c>
      <c r="C78" s="122" t="s">
        <v>102</v>
      </c>
      <c r="D78" s="123" t="s">
        <v>103</v>
      </c>
      <c r="E78" s="124"/>
      <c r="F78" s="124"/>
      <c r="G78" s="124"/>
      <c r="H78" s="125">
        <v>13363.87</v>
      </c>
      <c r="I78" s="124"/>
      <c r="J78" s="140">
        <v>0</v>
      </c>
      <c r="K78" s="165">
        <v>9982657.9100000001</v>
      </c>
      <c r="L78" s="127">
        <v>755156.39999999979</v>
      </c>
      <c r="M78" s="127">
        <v>-1.3096723705530167E-10</v>
      </c>
      <c r="N78" s="128">
        <v>10737814.310000001</v>
      </c>
      <c r="O78" s="129">
        <v>70</v>
      </c>
      <c r="P78" s="110"/>
    </row>
    <row r="79" spans="1:17" x14ac:dyDescent="0.35">
      <c r="A79" s="120">
        <v>71</v>
      </c>
      <c r="B79" s="121"/>
      <c r="C79" s="122"/>
      <c r="D79" s="123"/>
      <c r="E79" s="124"/>
      <c r="F79" s="124"/>
      <c r="G79" s="124"/>
      <c r="H79" s="125"/>
      <c r="I79" s="124"/>
      <c r="J79" s="134">
        <v>0</v>
      </c>
      <c r="K79" s="127"/>
      <c r="L79" s="127"/>
      <c r="M79" s="127"/>
      <c r="N79" s="128"/>
      <c r="O79" s="129">
        <v>71</v>
      </c>
      <c r="P79" s="110"/>
    </row>
    <row r="80" spans="1:17" x14ac:dyDescent="0.35">
      <c r="A80" s="120">
        <v>72</v>
      </c>
      <c r="B80" s="121" t="s">
        <v>167</v>
      </c>
      <c r="C80" s="122" t="s">
        <v>71</v>
      </c>
      <c r="D80" s="123" t="s">
        <v>103</v>
      </c>
      <c r="E80" s="124"/>
      <c r="F80" s="124"/>
      <c r="G80" s="124"/>
      <c r="H80" s="125">
        <v>0</v>
      </c>
      <c r="I80" s="124"/>
      <c r="J80" s="134">
        <v>0</v>
      </c>
      <c r="K80" s="127">
        <v>0</v>
      </c>
      <c r="L80" s="127">
        <v>0</v>
      </c>
      <c r="M80" s="127">
        <v>0</v>
      </c>
      <c r="N80" s="128">
        <v>0</v>
      </c>
      <c r="O80" s="129">
        <v>72</v>
      </c>
      <c r="P80" s="110"/>
    </row>
    <row r="81" spans="1:16" x14ac:dyDescent="0.35">
      <c r="A81" s="120">
        <v>73</v>
      </c>
      <c r="B81" s="121" t="s">
        <v>0</v>
      </c>
      <c r="C81" s="122" t="s">
        <v>71</v>
      </c>
      <c r="D81" s="123" t="s">
        <v>103</v>
      </c>
      <c r="E81" s="124"/>
      <c r="F81" s="124"/>
      <c r="G81" s="124"/>
      <c r="H81" s="125">
        <v>0</v>
      </c>
      <c r="I81" s="124"/>
      <c r="J81" s="134">
        <v>0</v>
      </c>
      <c r="K81" s="127">
        <v>0</v>
      </c>
      <c r="L81" s="127">
        <v>0</v>
      </c>
      <c r="M81" s="127">
        <v>0</v>
      </c>
      <c r="N81" s="128">
        <v>0</v>
      </c>
      <c r="O81" s="129">
        <v>73</v>
      </c>
      <c r="P81" s="110"/>
    </row>
    <row r="82" spans="1:16" x14ac:dyDescent="0.35">
      <c r="A82" s="120">
        <v>74</v>
      </c>
      <c r="B82" s="121" t="s">
        <v>139</v>
      </c>
      <c r="C82" s="122" t="s">
        <v>71</v>
      </c>
      <c r="D82" s="123" t="s">
        <v>103</v>
      </c>
      <c r="E82" s="124"/>
      <c r="F82" s="124"/>
      <c r="G82" s="124"/>
      <c r="H82" s="125">
        <v>0</v>
      </c>
      <c r="I82" s="124"/>
      <c r="J82" s="134">
        <v>0</v>
      </c>
      <c r="K82" s="127">
        <v>0</v>
      </c>
      <c r="L82" s="127">
        <v>0</v>
      </c>
      <c r="M82" s="127">
        <v>0</v>
      </c>
      <c r="N82" s="128">
        <v>0</v>
      </c>
      <c r="O82" s="129">
        <v>74</v>
      </c>
      <c r="P82" s="110"/>
    </row>
    <row r="83" spans="1:16" x14ac:dyDescent="0.35">
      <c r="A83" s="120">
        <v>75</v>
      </c>
      <c r="B83" s="121" t="s">
        <v>1</v>
      </c>
      <c r="C83" s="122" t="s">
        <v>71</v>
      </c>
      <c r="D83" s="123" t="s">
        <v>103</v>
      </c>
      <c r="E83" s="124"/>
      <c r="F83" s="124"/>
      <c r="G83" s="124"/>
      <c r="H83" s="125">
        <v>0</v>
      </c>
      <c r="I83" s="124"/>
      <c r="J83" s="134">
        <v>0</v>
      </c>
      <c r="K83" s="127">
        <v>0</v>
      </c>
      <c r="L83" s="127">
        <v>0</v>
      </c>
      <c r="M83" s="127">
        <v>0</v>
      </c>
      <c r="N83" s="128">
        <v>0</v>
      </c>
      <c r="O83" s="129">
        <v>75</v>
      </c>
      <c r="P83" s="110"/>
    </row>
    <row r="84" spans="1:16" x14ac:dyDescent="0.35">
      <c r="A84" s="120">
        <v>76</v>
      </c>
      <c r="B84" s="121" t="s">
        <v>2</v>
      </c>
      <c r="C84" s="122" t="s">
        <v>71</v>
      </c>
      <c r="D84" s="123" t="s">
        <v>103</v>
      </c>
      <c r="E84" s="124"/>
      <c r="F84" s="124"/>
      <c r="G84" s="124"/>
      <c r="H84" s="125">
        <v>0</v>
      </c>
      <c r="I84" s="124"/>
      <c r="J84" s="134">
        <v>0</v>
      </c>
      <c r="K84" s="127">
        <v>0</v>
      </c>
      <c r="L84" s="127">
        <v>0</v>
      </c>
      <c r="M84" s="127">
        <v>0</v>
      </c>
      <c r="N84" s="128">
        <v>0</v>
      </c>
      <c r="O84" s="129">
        <v>76</v>
      </c>
      <c r="P84" s="110"/>
    </row>
    <row r="85" spans="1:16" x14ac:dyDescent="0.35">
      <c r="A85" s="120">
        <v>77</v>
      </c>
      <c r="B85" s="121" t="s">
        <v>77</v>
      </c>
      <c r="C85" s="122" t="s">
        <v>71</v>
      </c>
      <c r="D85" s="123" t="s">
        <v>103</v>
      </c>
      <c r="E85" s="124"/>
      <c r="F85" s="124"/>
      <c r="G85" s="124"/>
      <c r="H85" s="125">
        <v>150144</v>
      </c>
      <c r="I85" s="124"/>
      <c r="J85" s="134">
        <v>0</v>
      </c>
      <c r="K85" s="127">
        <v>0</v>
      </c>
      <c r="L85" s="127">
        <v>15014400</v>
      </c>
      <c r="M85" s="127">
        <v>0</v>
      </c>
      <c r="N85" s="128">
        <v>15014400</v>
      </c>
      <c r="O85" s="129">
        <v>77</v>
      </c>
      <c r="P85" s="110"/>
    </row>
    <row r="86" spans="1:16" x14ac:dyDescent="0.35">
      <c r="A86" s="120">
        <v>78</v>
      </c>
      <c r="B86" s="121" t="s">
        <v>87</v>
      </c>
      <c r="C86" s="122" t="s">
        <v>71</v>
      </c>
      <c r="D86" s="123" t="s">
        <v>103</v>
      </c>
      <c r="E86" s="124"/>
      <c r="F86" s="124"/>
      <c r="G86" s="124"/>
      <c r="H86" s="125">
        <v>0</v>
      </c>
      <c r="I86" s="124"/>
      <c r="J86" s="134">
        <v>0</v>
      </c>
      <c r="K86" s="127">
        <v>0</v>
      </c>
      <c r="L86" s="127">
        <v>0</v>
      </c>
      <c r="M86" s="127">
        <v>0</v>
      </c>
      <c r="N86" s="128">
        <v>0</v>
      </c>
      <c r="O86" s="129">
        <v>78</v>
      </c>
      <c r="P86" s="110"/>
    </row>
    <row r="87" spans="1:16" x14ac:dyDescent="0.35">
      <c r="A87" s="120">
        <v>79</v>
      </c>
      <c r="B87" s="121" t="s">
        <v>88</v>
      </c>
      <c r="C87" s="122" t="s">
        <v>71</v>
      </c>
      <c r="D87" s="123" t="s">
        <v>103</v>
      </c>
      <c r="E87" s="124"/>
      <c r="F87" s="124"/>
      <c r="G87" s="124"/>
      <c r="H87" s="125">
        <v>0</v>
      </c>
      <c r="I87" s="124"/>
      <c r="J87" s="134">
        <v>0</v>
      </c>
      <c r="K87" s="127">
        <v>0</v>
      </c>
      <c r="L87" s="127">
        <v>0</v>
      </c>
      <c r="M87" s="127">
        <v>0</v>
      </c>
      <c r="N87" s="128">
        <v>0</v>
      </c>
      <c r="O87" s="129">
        <v>79</v>
      </c>
      <c r="P87" s="110"/>
    </row>
    <row r="88" spans="1:16" x14ac:dyDescent="0.35">
      <c r="A88" s="120">
        <v>80</v>
      </c>
      <c r="B88" s="121" t="s">
        <v>129</v>
      </c>
      <c r="C88" s="122" t="s">
        <v>71</v>
      </c>
      <c r="D88" s="123" t="s">
        <v>103</v>
      </c>
      <c r="E88" s="124"/>
      <c r="F88" s="124"/>
      <c r="G88" s="124"/>
      <c r="H88" s="125">
        <v>0</v>
      </c>
      <c r="I88" s="124"/>
      <c r="J88" s="134">
        <v>0</v>
      </c>
      <c r="K88" s="127">
        <v>0</v>
      </c>
      <c r="L88" s="127">
        <v>0</v>
      </c>
      <c r="M88" s="127">
        <v>0</v>
      </c>
      <c r="N88" s="128">
        <v>0</v>
      </c>
      <c r="O88" s="129">
        <v>80</v>
      </c>
      <c r="P88" s="110"/>
    </row>
    <row r="89" spans="1:16" x14ac:dyDescent="0.35">
      <c r="A89" s="120">
        <v>81</v>
      </c>
      <c r="B89" s="121" t="s">
        <v>3</v>
      </c>
      <c r="C89" s="122" t="s">
        <v>71</v>
      </c>
      <c r="D89" s="123" t="s">
        <v>103</v>
      </c>
      <c r="E89" s="124"/>
      <c r="F89" s="124"/>
      <c r="G89" s="124"/>
      <c r="H89" s="125">
        <v>0</v>
      </c>
      <c r="I89" s="124"/>
      <c r="J89" s="134">
        <v>0</v>
      </c>
      <c r="K89" s="127">
        <v>0</v>
      </c>
      <c r="L89" s="127">
        <v>0</v>
      </c>
      <c r="M89" s="127">
        <v>0</v>
      </c>
      <c r="N89" s="128">
        <v>0</v>
      </c>
      <c r="O89" s="129">
        <v>81</v>
      </c>
      <c r="P89" s="110"/>
    </row>
    <row r="90" spans="1:16" x14ac:dyDescent="0.35">
      <c r="A90" s="120">
        <v>82</v>
      </c>
      <c r="B90" s="121" t="s">
        <v>4</v>
      </c>
      <c r="C90" s="122" t="s">
        <v>71</v>
      </c>
      <c r="D90" s="123" t="s">
        <v>103</v>
      </c>
      <c r="E90" s="124"/>
      <c r="F90" s="124"/>
      <c r="G90" s="124"/>
      <c r="H90" s="125">
        <v>0</v>
      </c>
      <c r="I90" s="124"/>
      <c r="J90" s="134">
        <v>0</v>
      </c>
      <c r="K90" s="127">
        <v>0</v>
      </c>
      <c r="L90" s="127">
        <v>0</v>
      </c>
      <c r="M90" s="127">
        <v>0</v>
      </c>
      <c r="N90" s="128">
        <v>0</v>
      </c>
      <c r="O90" s="129">
        <v>82</v>
      </c>
      <c r="P90" s="110"/>
    </row>
    <row r="91" spans="1:16" x14ac:dyDescent="0.35">
      <c r="A91" s="120">
        <v>83</v>
      </c>
      <c r="B91" s="121" t="s">
        <v>89</v>
      </c>
      <c r="C91" s="122" t="s">
        <v>71</v>
      </c>
      <c r="D91" s="123" t="s">
        <v>103</v>
      </c>
      <c r="E91" s="124"/>
      <c r="F91" s="124"/>
      <c r="G91" s="124"/>
      <c r="H91" s="125">
        <v>0</v>
      </c>
      <c r="I91" s="124"/>
      <c r="J91" s="134">
        <v>0</v>
      </c>
      <c r="K91" s="127">
        <v>0</v>
      </c>
      <c r="L91" s="127">
        <v>0</v>
      </c>
      <c r="M91" s="127">
        <v>0</v>
      </c>
      <c r="N91" s="128">
        <v>0</v>
      </c>
      <c r="O91" s="129">
        <v>83</v>
      </c>
      <c r="P91" s="110"/>
    </row>
    <row r="92" spans="1:16" x14ac:dyDescent="0.35">
      <c r="A92" s="120">
        <v>84</v>
      </c>
      <c r="B92" s="121" t="s">
        <v>100</v>
      </c>
      <c r="C92" s="122" t="s">
        <v>71</v>
      </c>
      <c r="D92" s="123" t="s">
        <v>103</v>
      </c>
      <c r="E92" s="124"/>
      <c r="F92" s="124"/>
      <c r="G92" s="124"/>
      <c r="H92" s="125">
        <v>0</v>
      </c>
      <c r="I92" s="124"/>
      <c r="J92" s="134">
        <v>0</v>
      </c>
      <c r="K92" s="127">
        <v>0</v>
      </c>
      <c r="L92" s="127">
        <v>0</v>
      </c>
      <c r="M92" s="127">
        <v>0</v>
      </c>
      <c r="N92" s="128">
        <v>0</v>
      </c>
      <c r="O92" s="129">
        <v>84</v>
      </c>
      <c r="P92" s="130"/>
    </row>
    <row r="93" spans="1:16" x14ac:dyDescent="0.35">
      <c r="A93" s="120">
        <v>85</v>
      </c>
      <c r="B93" s="141" t="s">
        <v>120</v>
      </c>
      <c r="C93" s="122" t="s">
        <v>71</v>
      </c>
      <c r="D93" s="123" t="s">
        <v>103</v>
      </c>
      <c r="E93" s="124"/>
      <c r="F93" s="124"/>
      <c r="G93" s="124"/>
      <c r="H93" s="125">
        <v>0</v>
      </c>
      <c r="I93" s="124"/>
      <c r="J93" s="134">
        <v>0</v>
      </c>
      <c r="K93" s="127">
        <v>0</v>
      </c>
      <c r="L93" s="127">
        <v>0</v>
      </c>
      <c r="M93" s="127">
        <v>0</v>
      </c>
      <c r="N93" s="128">
        <v>0</v>
      </c>
      <c r="O93" s="129">
        <v>85</v>
      </c>
      <c r="P93" s="110"/>
    </row>
    <row r="94" spans="1:16" x14ac:dyDescent="0.35">
      <c r="A94" s="120">
        <v>86</v>
      </c>
      <c r="B94" s="121" t="s">
        <v>5</v>
      </c>
      <c r="C94" s="122" t="s">
        <v>71</v>
      </c>
      <c r="D94" s="123" t="s">
        <v>103</v>
      </c>
      <c r="E94" s="124"/>
      <c r="F94" s="124"/>
      <c r="G94" s="124"/>
      <c r="H94" s="125">
        <v>0</v>
      </c>
      <c r="I94" s="124"/>
      <c r="J94" s="134">
        <v>0</v>
      </c>
      <c r="K94" s="127">
        <v>0</v>
      </c>
      <c r="L94" s="127">
        <v>0</v>
      </c>
      <c r="M94" s="127">
        <v>0</v>
      </c>
      <c r="N94" s="128">
        <v>0</v>
      </c>
      <c r="O94" s="129">
        <v>86</v>
      </c>
      <c r="P94" s="110"/>
    </row>
    <row r="95" spans="1:16" x14ac:dyDescent="0.35">
      <c r="A95" s="120">
        <v>87</v>
      </c>
      <c r="B95" s="121" t="s">
        <v>121</v>
      </c>
      <c r="C95" s="122" t="s">
        <v>71</v>
      </c>
      <c r="D95" s="123" t="s">
        <v>103</v>
      </c>
      <c r="E95" s="124"/>
      <c r="F95" s="124"/>
      <c r="G95" s="124"/>
      <c r="H95" s="125">
        <v>0</v>
      </c>
      <c r="I95" s="124"/>
      <c r="J95" s="134">
        <v>0</v>
      </c>
      <c r="K95" s="127">
        <v>0</v>
      </c>
      <c r="L95" s="127">
        <v>0</v>
      </c>
      <c r="M95" s="127">
        <v>0</v>
      </c>
      <c r="N95" s="128">
        <v>0</v>
      </c>
      <c r="O95" s="129">
        <v>87</v>
      </c>
      <c r="P95" s="110"/>
    </row>
    <row r="96" spans="1:16" x14ac:dyDescent="0.35">
      <c r="A96" s="120">
        <v>88</v>
      </c>
      <c r="B96" s="121" t="s">
        <v>78</v>
      </c>
      <c r="C96" s="122" t="s">
        <v>71</v>
      </c>
      <c r="D96" s="123" t="s">
        <v>103</v>
      </c>
      <c r="E96" s="124"/>
      <c r="F96" s="124"/>
      <c r="G96" s="124"/>
      <c r="H96" s="125">
        <v>0</v>
      </c>
      <c r="I96" s="124"/>
      <c r="J96" s="134">
        <v>0</v>
      </c>
      <c r="K96" s="165">
        <v>191621.65</v>
      </c>
      <c r="L96" s="127">
        <v>0</v>
      </c>
      <c r="M96" s="127">
        <v>0</v>
      </c>
      <c r="N96" s="128">
        <v>191621.65</v>
      </c>
      <c r="O96" s="129">
        <v>88</v>
      </c>
      <c r="P96" s="110"/>
    </row>
    <row r="97" spans="1:16" x14ac:dyDescent="0.35">
      <c r="A97" s="120">
        <v>89</v>
      </c>
      <c r="B97" s="121" t="s">
        <v>140</v>
      </c>
      <c r="C97" s="122" t="s">
        <v>71</v>
      </c>
      <c r="D97" s="123" t="s">
        <v>103</v>
      </c>
      <c r="E97" s="124"/>
      <c r="F97" s="124"/>
      <c r="G97" s="124"/>
      <c r="H97" s="125">
        <v>0</v>
      </c>
      <c r="I97" s="124"/>
      <c r="J97" s="134">
        <v>0</v>
      </c>
      <c r="K97" s="127">
        <v>0</v>
      </c>
      <c r="L97" s="127">
        <v>0</v>
      </c>
      <c r="M97" s="127">
        <v>0</v>
      </c>
      <c r="N97" s="128">
        <v>0</v>
      </c>
      <c r="O97" s="129">
        <v>89</v>
      </c>
      <c r="P97" s="110"/>
    </row>
    <row r="98" spans="1:16" x14ac:dyDescent="0.35">
      <c r="A98" s="120">
        <v>90</v>
      </c>
      <c r="B98" s="121" t="s">
        <v>6</v>
      </c>
      <c r="C98" s="122" t="s">
        <v>71</v>
      </c>
      <c r="D98" s="123" t="s">
        <v>103</v>
      </c>
      <c r="E98" s="124"/>
      <c r="F98" s="124"/>
      <c r="G98" s="124"/>
      <c r="H98" s="125">
        <v>0</v>
      </c>
      <c r="I98" s="124"/>
      <c r="J98" s="134">
        <v>0</v>
      </c>
      <c r="K98" s="127">
        <v>0</v>
      </c>
      <c r="L98" s="127">
        <v>0</v>
      </c>
      <c r="M98" s="127">
        <v>0</v>
      </c>
      <c r="N98" s="128">
        <v>0</v>
      </c>
      <c r="O98" s="129">
        <v>90</v>
      </c>
      <c r="P98" s="110"/>
    </row>
    <row r="99" spans="1:16" x14ac:dyDescent="0.35">
      <c r="A99" s="120">
        <v>91</v>
      </c>
      <c r="B99" s="121" t="s">
        <v>141</v>
      </c>
      <c r="C99" s="122" t="s">
        <v>71</v>
      </c>
      <c r="D99" s="123" t="s">
        <v>103</v>
      </c>
      <c r="E99" s="124"/>
      <c r="F99" s="124"/>
      <c r="G99" s="124"/>
      <c r="H99" s="125">
        <v>0</v>
      </c>
      <c r="I99" s="124"/>
      <c r="J99" s="134">
        <v>0</v>
      </c>
      <c r="K99" s="127">
        <v>0</v>
      </c>
      <c r="L99" s="127">
        <v>0</v>
      </c>
      <c r="M99" s="127">
        <v>0</v>
      </c>
      <c r="N99" s="128">
        <v>0</v>
      </c>
      <c r="O99" s="129">
        <v>91</v>
      </c>
      <c r="P99" s="110"/>
    </row>
    <row r="100" spans="1:16" x14ac:dyDescent="0.35">
      <c r="A100" s="120">
        <v>92</v>
      </c>
      <c r="B100" s="121" t="s">
        <v>90</v>
      </c>
      <c r="C100" s="122" t="s">
        <v>71</v>
      </c>
      <c r="D100" s="123" t="s">
        <v>103</v>
      </c>
      <c r="E100" s="124"/>
      <c r="F100" s="124"/>
      <c r="G100" s="124"/>
      <c r="H100" s="125">
        <v>0</v>
      </c>
      <c r="I100" s="124"/>
      <c r="J100" s="134">
        <v>0</v>
      </c>
      <c r="K100" s="127">
        <v>0</v>
      </c>
      <c r="L100" s="127">
        <v>0</v>
      </c>
      <c r="M100" s="127">
        <v>0</v>
      </c>
      <c r="N100" s="128">
        <v>0</v>
      </c>
      <c r="O100" s="129">
        <v>92</v>
      </c>
      <c r="P100" s="110"/>
    </row>
    <row r="101" spans="1:16" x14ac:dyDescent="0.35">
      <c r="A101" s="120">
        <v>93</v>
      </c>
      <c r="B101" s="121" t="s">
        <v>101</v>
      </c>
      <c r="C101" s="122" t="s">
        <v>71</v>
      </c>
      <c r="D101" s="123" t="s">
        <v>103</v>
      </c>
      <c r="E101" s="124"/>
      <c r="F101" s="124"/>
      <c r="G101" s="124"/>
      <c r="H101" s="125">
        <v>0</v>
      </c>
      <c r="I101" s="124"/>
      <c r="J101" s="134">
        <v>0</v>
      </c>
      <c r="K101" s="127">
        <v>0</v>
      </c>
      <c r="L101" s="127">
        <v>0</v>
      </c>
      <c r="M101" s="127">
        <v>0</v>
      </c>
      <c r="N101" s="128">
        <v>0</v>
      </c>
      <c r="O101" s="129">
        <v>93</v>
      </c>
      <c r="P101" s="110"/>
    </row>
    <row r="102" spans="1:16" x14ac:dyDescent="0.35">
      <c r="A102" s="120">
        <v>94</v>
      </c>
      <c r="B102" s="121" t="s">
        <v>91</v>
      </c>
      <c r="C102" s="122" t="s">
        <v>71</v>
      </c>
      <c r="D102" s="123" t="s">
        <v>103</v>
      </c>
      <c r="E102" s="124"/>
      <c r="F102" s="124"/>
      <c r="G102" s="124"/>
      <c r="H102" s="125">
        <v>0</v>
      </c>
      <c r="I102" s="124"/>
      <c r="J102" s="134">
        <v>0</v>
      </c>
      <c r="K102" s="127">
        <v>0</v>
      </c>
      <c r="L102" s="127">
        <v>0</v>
      </c>
      <c r="M102" s="127">
        <v>0</v>
      </c>
      <c r="N102" s="128">
        <v>0</v>
      </c>
      <c r="O102" s="129">
        <v>94</v>
      </c>
      <c r="P102" s="110"/>
    </row>
    <row r="103" spans="1:16" x14ac:dyDescent="0.35">
      <c r="A103" s="120">
        <v>95</v>
      </c>
      <c r="B103" s="121" t="s">
        <v>142</v>
      </c>
      <c r="C103" s="122" t="s">
        <v>71</v>
      </c>
      <c r="D103" s="123" t="s">
        <v>103</v>
      </c>
      <c r="E103" s="124"/>
      <c r="F103" s="124"/>
      <c r="G103" s="124"/>
      <c r="H103" s="125">
        <v>0</v>
      </c>
      <c r="I103" s="124"/>
      <c r="J103" s="134">
        <v>0</v>
      </c>
      <c r="K103" s="127">
        <v>0</v>
      </c>
      <c r="L103" s="127">
        <v>0</v>
      </c>
      <c r="M103" s="127">
        <v>0</v>
      </c>
      <c r="N103" s="128">
        <v>0</v>
      </c>
      <c r="O103" s="129">
        <v>95</v>
      </c>
      <c r="P103" s="110"/>
    </row>
    <row r="104" spans="1:16" x14ac:dyDescent="0.35">
      <c r="A104" s="120">
        <v>96</v>
      </c>
      <c r="B104" s="121" t="s">
        <v>168</v>
      </c>
      <c r="C104" s="122" t="s">
        <v>71</v>
      </c>
      <c r="D104" s="123" t="s">
        <v>103</v>
      </c>
      <c r="E104" s="124"/>
      <c r="F104" s="124"/>
      <c r="G104" s="124"/>
      <c r="H104" s="125">
        <v>0</v>
      </c>
      <c r="I104" s="124"/>
      <c r="J104" s="134">
        <v>0</v>
      </c>
      <c r="K104" s="165">
        <v>43427338.259999998</v>
      </c>
      <c r="L104" s="127">
        <v>0</v>
      </c>
      <c r="M104" s="127">
        <v>0</v>
      </c>
      <c r="N104" s="128">
        <v>43427338.259999998</v>
      </c>
      <c r="O104" s="129">
        <v>96</v>
      </c>
      <c r="P104" s="110"/>
    </row>
    <row r="105" spans="1:16" x14ac:dyDescent="0.35">
      <c r="A105" s="120">
        <v>97</v>
      </c>
      <c r="B105" s="121" t="s">
        <v>122</v>
      </c>
      <c r="C105" s="122" t="s">
        <v>71</v>
      </c>
      <c r="D105" s="123" t="s">
        <v>103</v>
      </c>
      <c r="E105" s="124"/>
      <c r="F105" s="124"/>
      <c r="G105" s="124"/>
      <c r="H105" s="125">
        <v>0</v>
      </c>
      <c r="I105" s="124"/>
      <c r="J105" s="134">
        <v>0</v>
      </c>
      <c r="K105" s="127">
        <v>0</v>
      </c>
      <c r="L105" s="127">
        <v>0</v>
      </c>
      <c r="M105" s="127">
        <v>0</v>
      </c>
      <c r="N105" s="128">
        <v>0</v>
      </c>
      <c r="O105" s="129">
        <v>97</v>
      </c>
      <c r="P105" s="110"/>
    </row>
    <row r="106" spans="1:16" x14ac:dyDescent="0.35">
      <c r="A106" s="120">
        <v>98</v>
      </c>
      <c r="B106" s="121" t="s">
        <v>8</v>
      </c>
      <c r="C106" s="122" t="s">
        <v>71</v>
      </c>
      <c r="D106" s="123" t="s">
        <v>103</v>
      </c>
      <c r="E106" s="124"/>
      <c r="F106" s="124"/>
      <c r="G106" s="124"/>
      <c r="H106" s="125">
        <v>0</v>
      </c>
      <c r="I106" s="124"/>
      <c r="J106" s="134">
        <v>0</v>
      </c>
      <c r="K106" s="127">
        <v>0</v>
      </c>
      <c r="L106" s="127">
        <v>0</v>
      </c>
      <c r="M106" s="127">
        <v>0</v>
      </c>
      <c r="N106" s="128">
        <v>0</v>
      </c>
      <c r="O106" s="129">
        <v>98</v>
      </c>
      <c r="P106" s="110"/>
    </row>
    <row r="107" spans="1:16" x14ac:dyDescent="0.35">
      <c r="A107" s="120">
        <v>99</v>
      </c>
      <c r="B107" s="121" t="s">
        <v>134</v>
      </c>
      <c r="C107" s="122" t="s">
        <v>71</v>
      </c>
      <c r="D107" s="123" t="s">
        <v>103</v>
      </c>
      <c r="E107" s="124"/>
      <c r="F107" s="124"/>
      <c r="G107" s="124"/>
      <c r="H107" s="125">
        <v>0</v>
      </c>
      <c r="I107" s="124"/>
      <c r="J107" s="134">
        <v>0</v>
      </c>
      <c r="K107" s="165">
        <v>139554</v>
      </c>
      <c r="L107" s="127">
        <v>0</v>
      </c>
      <c r="M107" s="127">
        <v>0</v>
      </c>
      <c r="N107" s="128">
        <v>139554</v>
      </c>
      <c r="O107" s="129">
        <v>99</v>
      </c>
      <c r="P107" s="110"/>
    </row>
    <row r="108" spans="1:16" x14ac:dyDescent="0.35">
      <c r="A108" s="120">
        <v>100</v>
      </c>
      <c r="B108" s="121" t="s">
        <v>143</v>
      </c>
      <c r="C108" s="122" t="s">
        <v>71</v>
      </c>
      <c r="D108" s="123" t="s">
        <v>103</v>
      </c>
      <c r="E108" s="124"/>
      <c r="F108" s="124"/>
      <c r="G108" s="124"/>
      <c r="H108" s="125">
        <v>0</v>
      </c>
      <c r="I108" s="124"/>
      <c r="J108" s="134">
        <v>0</v>
      </c>
      <c r="K108" s="127">
        <v>0</v>
      </c>
      <c r="L108" s="127">
        <v>0</v>
      </c>
      <c r="M108" s="127">
        <v>0</v>
      </c>
      <c r="N108" s="128">
        <v>0</v>
      </c>
      <c r="O108" s="129">
        <v>100</v>
      </c>
      <c r="P108" s="110"/>
    </row>
    <row r="109" spans="1:16" x14ac:dyDescent="0.35">
      <c r="A109" s="120">
        <v>101</v>
      </c>
      <c r="B109" s="121" t="s">
        <v>79</v>
      </c>
      <c r="C109" s="122" t="s">
        <v>71</v>
      </c>
      <c r="D109" s="123" t="s">
        <v>103</v>
      </c>
      <c r="E109" s="124"/>
      <c r="F109" s="124"/>
      <c r="G109" s="124"/>
      <c r="H109" s="125">
        <v>0</v>
      </c>
      <c r="I109" s="124"/>
      <c r="J109" s="134">
        <v>0</v>
      </c>
      <c r="K109" s="127">
        <v>0</v>
      </c>
      <c r="L109" s="127">
        <v>0</v>
      </c>
      <c r="M109" s="127">
        <v>0</v>
      </c>
      <c r="N109" s="128">
        <v>0</v>
      </c>
      <c r="O109" s="129">
        <v>101</v>
      </c>
      <c r="P109" s="110"/>
    </row>
    <row r="110" spans="1:16" x14ac:dyDescent="0.35">
      <c r="A110" s="120">
        <v>102</v>
      </c>
      <c r="B110" s="121" t="s">
        <v>10</v>
      </c>
      <c r="C110" s="122" t="s">
        <v>71</v>
      </c>
      <c r="D110" s="123" t="s">
        <v>103</v>
      </c>
      <c r="E110" s="124"/>
      <c r="F110" s="124"/>
      <c r="G110" s="124"/>
      <c r="H110" s="125">
        <v>0</v>
      </c>
      <c r="I110" s="124"/>
      <c r="J110" s="134">
        <v>0</v>
      </c>
      <c r="K110" s="127">
        <v>0</v>
      </c>
      <c r="L110" s="127">
        <v>0</v>
      </c>
      <c r="M110" s="127">
        <v>0</v>
      </c>
      <c r="N110" s="128">
        <v>0</v>
      </c>
      <c r="O110" s="129">
        <v>102</v>
      </c>
      <c r="P110" s="110"/>
    </row>
    <row r="111" spans="1:16" x14ac:dyDescent="0.35">
      <c r="A111" s="120">
        <v>103</v>
      </c>
      <c r="B111" s="121" t="s">
        <v>11</v>
      </c>
      <c r="C111" s="122" t="s">
        <v>71</v>
      </c>
      <c r="D111" s="123" t="s">
        <v>103</v>
      </c>
      <c r="E111" s="124"/>
      <c r="F111" s="124"/>
      <c r="G111" s="124"/>
      <c r="H111" s="125">
        <v>0</v>
      </c>
      <c r="I111" s="124"/>
      <c r="J111" s="134">
        <v>0</v>
      </c>
      <c r="K111" s="127">
        <v>0</v>
      </c>
      <c r="L111" s="127">
        <v>0</v>
      </c>
      <c r="M111" s="127">
        <v>0</v>
      </c>
      <c r="N111" s="128">
        <v>0</v>
      </c>
      <c r="O111" s="129">
        <v>103</v>
      </c>
      <c r="P111" s="110"/>
    </row>
    <row r="112" spans="1:16" x14ac:dyDescent="0.35">
      <c r="A112" s="120">
        <v>104</v>
      </c>
      <c r="B112" s="121" t="s">
        <v>12</v>
      </c>
      <c r="C112" s="122" t="s">
        <v>71</v>
      </c>
      <c r="D112" s="123" t="s">
        <v>103</v>
      </c>
      <c r="E112" s="124"/>
      <c r="F112" s="124"/>
      <c r="G112" s="124"/>
      <c r="H112" s="125">
        <v>0</v>
      </c>
      <c r="I112" s="124"/>
      <c r="J112" s="134">
        <v>0</v>
      </c>
      <c r="K112" s="127">
        <v>0</v>
      </c>
      <c r="L112" s="127">
        <v>0</v>
      </c>
      <c r="M112" s="127">
        <v>0</v>
      </c>
      <c r="N112" s="128">
        <v>0</v>
      </c>
      <c r="O112" s="129">
        <v>104</v>
      </c>
      <c r="P112" s="110"/>
    </row>
    <row r="113" spans="1:16" x14ac:dyDescent="0.35">
      <c r="A113" s="120">
        <v>105</v>
      </c>
      <c r="B113" s="121" t="s">
        <v>13</v>
      </c>
      <c r="C113" s="122" t="s">
        <v>71</v>
      </c>
      <c r="D113" s="123" t="s">
        <v>103</v>
      </c>
      <c r="E113" s="124"/>
      <c r="F113" s="124"/>
      <c r="G113" s="124"/>
      <c r="H113" s="125">
        <v>0</v>
      </c>
      <c r="I113" s="124"/>
      <c r="J113" s="134">
        <v>0</v>
      </c>
      <c r="K113" s="127">
        <v>0</v>
      </c>
      <c r="L113" s="127">
        <v>0</v>
      </c>
      <c r="M113" s="127">
        <v>0</v>
      </c>
      <c r="N113" s="128">
        <v>0</v>
      </c>
      <c r="O113" s="129">
        <v>105</v>
      </c>
      <c r="P113" s="110"/>
    </row>
    <row r="114" spans="1:16" x14ac:dyDescent="0.35">
      <c r="A114" s="120">
        <v>106</v>
      </c>
      <c r="B114" s="121" t="s">
        <v>14</v>
      </c>
      <c r="C114" s="122" t="s">
        <v>71</v>
      </c>
      <c r="D114" s="123" t="s">
        <v>103</v>
      </c>
      <c r="E114" s="124"/>
      <c r="F114" s="124"/>
      <c r="G114" s="124"/>
      <c r="H114" s="125">
        <v>0</v>
      </c>
      <c r="I114" s="124"/>
      <c r="J114" s="134">
        <v>0</v>
      </c>
      <c r="K114" s="127">
        <v>0</v>
      </c>
      <c r="L114" s="127">
        <v>0</v>
      </c>
      <c r="M114" s="127">
        <v>0</v>
      </c>
      <c r="N114" s="128">
        <v>0</v>
      </c>
      <c r="O114" s="129">
        <v>106</v>
      </c>
      <c r="P114" s="110"/>
    </row>
    <row r="115" spans="1:16" x14ac:dyDescent="0.35">
      <c r="A115" s="120">
        <v>107</v>
      </c>
      <c r="B115" s="121" t="s">
        <v>233</v>
      </c>
      <c r="C115" s="122" t="s">
        <v>102</v>
      </c>
      <c r="D115" s="123" t="s">
        <v>103</v>
      </c>
      <c r="E115" s="124"/>
      <c r="F115" s="124"/>
      <c r="G115" s="138"/>
      <c r="H115" s="125">
        <v>0</v>
      </c>
      <c r="I115" s="124"/>
      <c r="J115" s="140">
        <v>0</v>
      </c>
      <c r="K115" s="127">
        <v>0</v>
      </c>
      <c r="L115" s="127">
        <v>0</v>
      </c>
      <c r="M115" s="127">
        <v>0</v>
      </c>
      <c r="N115" s="128">
        <v>0</v>
      </c>
      <c r="O115" s="129">
        <v>107</v>
      </c>
      <c r="P115" s="110"/>
    </row>
    <row r="116" spans="1:16" x14ac:dyDescent="0.35">
      <c r="A116" s="120">
        <v>108</v>
      </c>
      <c r="B116" s="121" t="s">
        <v>15</v>
      </c>
      <c r="C116" s="122" t="s">
        <v>71</v>
      </c>
      <c r="D116" s="123" t="s">
        <v>103</v>
      </c>
      <c r="E116" s="124"/>
      <c r="F116" s="124"/>
      <c r="G116" s="124"/>
      <c r="H116" s="125">
        <v>0</v>
      </c>
      <c r="I116" s="124"/>
      <c r="J116" s="134">
        <v>0</v>
      </c>
      <c r="K116" s="127">
        <v>0</v>
      </c>
      <c r="L116" s="127">
        <v>0</v>
      </c>
      <c r="M116" s="127">
        <v>0</v>
      </c>
      <c r="N116" s="128">
        <v>0</v>
      </c>
      <c r="O116" s="129">
        <v>108</v>
      </c>
      <c r="P116" s="110"/>
    </row>
    <row r="117" spans="1:16" x14ac:dyDescent="0.35">
      <c r="A117" s="120">
        <v>109</v>
      </c>
      <c r="B117" s="121" t="s">
        <v>16</v>
      </c>
      <c r="C117" s="122" t="s">
        <v>71</v>
      </c>
      <c r="D117" s="123" t="s">
        <v>103</v>
      </c>
      <c r="E117" s="124"/>
      <c r="F117" s="124"/>
      <c r="G117" s="124"/>
      <c r="H117" s="125">
        <v>264000</v>
      </c>
      <c r="I117" s="124"/>
      <c r="J117" s="134">
        <v>0</v>
      </c>
      <c r="K117" s="127">
        <v>-42300</v>
      </c>
      <c r="L117" s="127">
        <v>10327259.34</v>
      </c>
      <c r="M117" s="127">
        <v>0</v>
      </c>
      <c r="N117" s="128">
        <v>10284959.34</v>
      </c>
      <c r="O117" s="129">
        <v>109</v>
      </c>
      <c r="P117" s="110"/>
    </row>
    <row r="118" spans="1:16" x14ac:dyDescent="0.35">
      <c r="A118" s="120">
        <v>110</v>
      </c>
      <c r="B118" s="121" t="s">
        <v>80</v>
      </c>
      <c r="C118" s="122" t="s">
        <v>71</v>
      </c>
      <c r="D118" s="123" t="s">
        <v>103</v>
      </c>
      <c r="E118" s="124"/>
      <c r="F118" s="124"/>
      <c r="G118" s="124"/>
      <c r="H118" s="125">
        <v>0</v>
      </c>
      <c r="I118" s="124"/>
      <c r="J118" s="134">
        <v>0</v>
      </c>
      <c r="K118" s="127">
        <v>0</v>
      </c>
      <c r="L118" s="127">
        <v>0</v>
      </c>
      <c r="M118" s="127">
        <v>0</v>
      </c>
      <c r="N118" s="128">
        <v>0</v>
      </c>
      <c r="O118" s="129">
        <v>110</v>
      </c>
      <c r="P118" s="110"/>
    </row>
    <row r="119" spans="1:16" x14ac:dyDescent="0.35">
      <c r="A119" s="120">
        <v>111</v>
      </c>
      <c r="B119" s="121" t="s">
        <v>17</v>
      </c>
      <c r="C119" s="122" t="s">
        <v>71</v>
      </c>
      <c r="D119" s="123" t="s">
        <v>103</v>
      </c>
      <c r="E119" s="124"/>
      <c r="F119" s="124"/>
      <c r="G119" s="124"/>
      <c r="H119" s="125">
        <v>0</v>
      </c>
      <c r="I119" s="124"/>
      <c r="J119" s="134">
        <v>0</v>
      </c>
      <c r="K119" s="127">
        <v>0</v>
      </c>
      <c r="L119" s="127">
        <v>0</v>
      </c>
      <c r="M119" s="127">
        <v>0</v>
      </c>
      <c r="N119" s="128">
        <v>0</v>
      </c>
      <c r="O119" s="129">
        <v>111</v>
      </c>
      <c r="P119" s="110"/>
    </row>
    <row r="120" spans="1:16" x14ac:dyDescent="0.35">
      <c r="A120" s="120">
        <v>112</v>
      </c>
      <c r="B120" s="121" t="s">
        <v>123</v>
      </c>
      <c r="C120" s="122" t="s">
        <v>71</v>
      </c>
      <c r="D120" s="123" t="s">
        <v>103</v>
      </c>
      <c r="E120" s="124"/>
      <c r="F120" s="124"/>
      <c r="G120" s="124"/>
      <c r="H120" s="125">
        <v>0</v>
      </c>
      <c r="I120" s="124"/>
      <c r="J120" s="134">
        <v>0</v>
      </c>
      <c r="K120" s="127">
        <v>0</v>
      </c>
      <c r="L120" s="127">
        <v>0</v>
      </c>
      <c r="M120" s="127">
        <v>0</v>
      </c>
      <c r="N120" s="128">
        <v>0</v>
      </c>
      <c r="O120" s="129">
        <v>112</v>
      </c>
      <c r="P120" s="110"/>
    </row>
    <row r="121" spans="1:16" x14ac:dyDescent="0.35">
      <c r="A121" s="120">
        <v>113</v>
      </c>
      <c r="B121" s="121" t="s">
        <v>18</v>
      </c>
      <c r="C121" s="122" t="s">
        <v>71</v>
      </c>
      <c r="D121" s="123" t="s">
        <v>103</v>
      </c>
      <c r="E121" s="124"/>
      <c r="F121" s="124"/>
      <c r="G121" s="124"/>
      <c r="H121" s="125">
        <v>0</v>
      </c>
      <c r="I121" s="124"/>
      <c r="J121" s="134">
        <v>0</v>
      </c>
      <c r="K121" s="127">
        <v>0</v>
      </c>
      <c r="L121" s="127">
        <v>0</v>
      </c>
      <c r="M121" s="127">
        <v>0</v>
      </c>
      <c r="N121" s="128">
        <v>0</v>
      </c>
      <c r="O121" s="129">
        <v>113</v>
      </c>
      <c r="P121" s="110"/>
    </row>
    <row r="122" spans="1:16" x14ac:dyDescent="0.35">
      <c r="A122" s="120">
        <v>114</v>
      </c>
      <c r="B122" s="121" t="s">
        <v>19</v>
      </c>
      <c r="C122" s="122" t="s">
        <v>71</v>
      </c>
      <c r="D122" s="123" t="s">
        <v>103</v>
      </c>
      <c r="E122" s="124"/>
      <c r="F122" s="124"/>
      <c r="G122" s="124"/>
      <c r="H122" s="125">
        <v>0</v>
      </c>
      <c r="I122" s="124"/>
      <c r="J122" s="134">
        <v>0</v>
      </c>
      <c r="K122" s="127">
        <v>0</v>
      </c>
      <c r="L122" s="127">
        <v>0</v>
      </c>
      <c r="M122" s="127">
        <v>0</v>
      </c>
      <c r="N122" s="128">
        <v>0</v>
      </c>
      <c r="O122" s="129">
        <v>114</v>
      </c>
      <c r="P122" s="110"/>
    </row>
    <row r="123" spans="1:16" x14ac:dyDescent="0.35">
      <c r="A123" s="120">
        <v>115</v>
      </c>
      <c r="B123" s="121" t="s">
        <v>124</v>
      </c>
      <c r="C123" s="122" t="s">
        <v>71</v>
      </c>
      <c r="D123" s="123" t="s">
        <v>103</v>
      </c>
      <c r="E123" s="124"/>
      <c r="F123" s="124"/>
      <c r="G123" s="124"/>
      <c r="H123" s="125">
        <v>0</v>
      </c>
      <c r="I123" s="124"/>
      <c r="J123" s="134">
        <v>0</v>
      </c>
      <c r="K123" s="127">
        <v>0</v>
      </c>
      <c r="L123" s="127">
        <v>0</v>
      </c>
      <c r="M123" s="127">
        <v>0</v>
      </c>
      <c r="N123" s="128">
        <v>0</v>
      </c>
      <c r="O123" s="129">
        <v>115</v>
      </c>
      <c r="P123" s="110"/>
    </row>
    <row r="124" spans="1:16" x14ac:dyDescent="0.35">
      <c r="A124" s="120">
        <v>116</v>
      </c>
      <c r="B124" s="121" t="s">
        <v>81</v>
      </c>
      <c r="C124" s="122" t="s">
        <v>71</v>
      </c>
      <c r="D124" s="123" t="s">
        <v>103</v>
      </c>
      <c r="E124" s="124"/>
      <c r="F124" s="124"/>
      <c r="G124" s="124"/>
      <c r="H124" s="125">
        <v>0</v>
      </c>
      <c r="I124" s="124"/>
      <c r="J124" s="134">
        <v>0</v>
      </c>
      <c r="K124" s="127">
        <v>0</v>
      </c>
      <c r="L124" s="127">
        <v>0</v>
      </c>
      <c r="M124" s="127">
        <v>0</v>
      </c>
      <c r="N124" s="128">
        <v>0</v>
      </c>
      <c r="O124" s="129">
        <v>116</v>
      </c>
      <c r="P124" s="110"/>
    </row>
    <row r="125" spans="1:16" x14ac:dyDescent="0.35">
      <c r="A125" s="120">
        <v>117</v>
      </c>
      <c r="B125" s="121" t="s">
        <v>20</v>
      </c>
      <c r="C125" s="122" t="s">
        <v>71</v>
      </c>
      <c r="D125" s="123" t="s">
        <v>103</v>
      </c>
      <c r="E125" s="124"/>
      <c r="F125" s="124"/>
      <c r="G125" s="124"/>
      <c r="H125" s="125">
        <v>0</v>
      </c>
      <c r="I125" s="124"/>
      <c r="J125" s="134">
        <v>0</v>
      </c>
      <c r="K125" s="127">
        <v>0</v>
      </c>
      <c r="L125" s="127">
        <v>0</v>
      </c>
      <c r="M125" s="127">
        <v>0</v>
      </c>
      <c r="N125" s="128">
        <v>0</v>
      </c>
      <c r="O125" s="129">
        <v>117</v>
      </c>
      <c r="P125" s="110"/>
    </row>
    <row r="126" spans="1:16" x14ac:dyDescent="0.35">
      <c r="A126" s="120">
        <v>118</v>
      </c>
      <c r="B126" s="121" t="s">
        <v>21</v>
      </c>
      <c r="C126" s="122" t="s">
        <v>71</v>
      </c>
      <c r="D126" s="123" t="s">
        <v>103</v>
      </c>
      <c r="E126" s="124"/>
      <c r="F126" s="124"/>
      <c r="G126" s="124"/>
      <c r="H126" s="125">
        <v>0</v>
      </c>
      <c r="I126" s="124"/>
      <c r="J126" s="134">
        <v>0</v>
      </c>
      <c r="K126" s="127">
        <v>0</v>
      </c>
      <c r="L126" s="127">
        <v>0</v>
      </c>
      <c r="M126" s="127">
        <v>0</v>
      </c>
      <c r="N126" s="128">
        <v>0</v>
      </c>
      <c r="O126" s="129">
        <v>118</v>
      </c>
      <c r="P126" s="110"/>
    </row>
    <row r="127" spans="1:16" x14ac:dyDescent="0.35">
      <c r="A127" s="120">
        <v>119</v>
      </c>
      <c r="B127" s="121" t="s">
        <v>169</v>
      </c>
      <c r="C127" s="122" t="s">
        <v>71</v>
      </c>
      <c r="D127" s="123" t="s">
        <v>103</v>
      </c>
      <c r="E127" s="124"/>
      <c r="F127" s="124"/>
      <c r="G127" s="124"/>
      <c r="H127" s="125">
        <v>0</v>
      </c>
      <c r="I127" s="124"/>
      <c r="J127" s="134">
        <v>0</v>
      </c>
      <c r="K127" s="127">
        <v>0</v>
      </c>
      <c r="L127" s="127">
        <v>0</v>
      </c>
      <c r="M127" s="127">
        <v>0</v>
      </c>
      <c r="N127" s="128">
        <v>0</v>
      </c>
      <c r="O127" s="129">
        <v>119</v>
      </c>
      <c r="P127" s="110"/>
    </row>
    <row r="128" spans="1:16" x14ac:dyDescent="0.35">
      <c r="A128" s="120">
        <v>120</v>
      </c>
      <c r="B128" s="142"/>
      <c r="C128" s="122"/>
      <c r="D128" s="123"/>
      <c r="E128" s="124"/>
      <c r="F128" s="124"/>
      <c r="G128" s="124"/>
      <c r="H128" s="125">
        <v>0</v>
      </c>
      <c r="I128" s="124"/>
      <c r="J128" s="134">
        <v>0</v>
      </c>
      <c r="K128" s="127">
        <v>0</v>
      </c>
      <c r="L128" s="127">
        <v>0</v>
      </c>
      <c r="M128" s="127">
        <v>0</v>
      </c>
      <c r="N128" s="128">
        <v>0</v>
      </c>
      <c r="O128" s="129">
        <v>120</v>
      </c>
      <c r="P128" s="110"/>
    </row>
    <row r="129" spans="1:17" x14ac:dyDescent="0.35">
      <c r="A129" s="120">
        <v>121</v>
      </c>
      <c r="B129" s="121" t="s">
        <v>76</v>
      </c>
      <c r="C129" s="122" t="s">
        <v>84</v>
      </c>
      <c r="D129" s="123"/>
      <c r="E129" s="124"/>
      <c r="F129" s="124"/>
      <c r="G129" s="124"/>
      <c r="H129" s="125"/>
      <c r="I129" s="124"/>
      <c r="J129" s="134"/>
      <c r="K129" s="127">
        <v>0</v>
      </c>
      <c r="L129" s="127">
        <v>0</v>
      </c>
      <c r="M129" s="143">
        <v>186923.42</v>
      </c>
      <c r="N129" s="128">
        <v>186923.42</v>
      </c>
      <c r="O129" s="129">
        <v>121</v>
      </c>
      <c r="P129" s="110"/>
      <c r="Q129" s="93" t="s">
        <v>97</v>
      </c>
    </row>
    <row r="130" spans="1:17" x14ac:dyDescent="0.35">
      <c r="A130" s="120">
        <v>122</v>
      </c>
      <c r="B130" s="121" t="s">
        <v>92</v>
      </c>
      <c r="C130" s="122" t="s">
        <v>84</v>
      </c>
      <c r="D130" s="123"/>
      <c r="E130" s="124"/>
      <c r="F130" s="124"/>
      <c r="G130" s="124"/>
      <c r="H130" s="125"/>
      <c r="I130" s="124"/>
      <c r="J130" s="134"/>
      <c r="K130" s="127">
        <v>0</v>
      </c>
      <c r="L130" s="127">
        <v>0</v>
      </c>
      <c r="M130" s="143">
        <v>24799937.270000003</v>
      </c>
      <c r="N130" s="128">
        <v>24799937.270000003</v>
      </c>
      <c r="O130" s="129">
        <v>122</v>
      </c>
      <c r="P130" s="110"/>
      <c r="Q130" s="93" t="s">
        <v>98</v>
      </c>
    </row>
    <row r="131" spans="1:17" x14ac:dyDescent="0.35">
      <c r="A131" s="120">
        <v>123</v>
      </c>
      <c r="B131" s="121" t="s">
        <v>234</v>
      </c>
      <c r="C131" s="122" t="s">
        <v>84</v>
      </c>
      <c r="D131" s="123"/>
      <c r="E131" s="124"/>
      <c r="F131" s="124"/>
      <c r="G131" s="124"/>
      <c r="H131" s="125"/>
      <c r="I131" s="124"/>
      <c r="J131" s="134"/>
      <c r="K131" s="127">
        <v>0</v>
      </c>
      <c r="L131" s="127">
        <v>0</v>
      </c>
      <c r="M131" s="143">
        <v>-100000</v>
      </c>
      <c r="N131" s="128">
        <v>-100000</v>
      </c>
      <c r="O131" s="129">
        <v>123</v>
      </c>
      <c r="P131" s="110"/>
      <c r="Q131" s="93" t="s">
        <v>235</v>
      </c>
    </row>
    <row r="132" spans="1:17" x14ac:dyDescent="0.35">
      <c r="A132" s="120">
        <v>124</v>
      </c>
      <c r="B132" s="121" t="s">
        <v>181</v>
      </c>
      <c r="C132" s="122" t="s">
        <v>84</v>
      </c>
      <c r="D132" s="123"/>
      <c r="E132" s="124"/>
      <c r="F132" s="124"/>
      <c r="G132" s="124"/>
      <c r="H132" s="125"/>
      <c r="I132" s="124"/>
      <c r="J132" s="134"/>
      <c r="K132" s="127">
        <v>0</v>
      </c>
      <c r="L132" s="127">
        <v>0</v>
      </c>
      <c r="M132" s="143">
        <v>0</v>
      </c>
      <c r="N132" s="128">
        <v>0</v>
      </c>
      <c r="O132" s="129">
        <v>124</v>
      </c>
      <c r="P132" s="110"/>
    </row>
    <row r="133" spans="1:17" x14ac:dyDescent="0.35">
      <c r="A133" s="120">
        <v>125</v>
      </c>
      <c r="B133" s="121" t="s">
        <v>93</v>
      </c>
      <c r="C133" s="122" t="s">
        <v>84</v>
      </c>
      <c r="D133" s="123"/>
      <c r="E133" s="124"/>
      <c r="F133" s="124"/>
      <c r="G133" s="124"/>
      <c r="H133" s="125"/>
      <c r="I133" s="124"/>
      <c r="J133" s="134"/>
      <c r="K133" s="127">
        <v>0</v>
      </c>
      <c r="L133" s="127">
        <v>0</v>
      </c>
      <c r="M133" s="143">
        <v>16750.2</v>
      </c>
      <c r="N133" s="128">
        <v>16750.2</v>
      </c>
      <c r="O133" s="129">
        <v>125</v>
      </c>
      <c r="P133" s="110"/>
      <c r="Q133" s="93" t="s">
        <v>224</v>
      </c>
    </row>
    <row r="134" spans="1:17" x14ac:dyDescent="0.35">
      <c r="A134" s="120">
        <v>126</v>
      </c>
      <c r="B134" s="121" t="s">
        <v>170</v>
      </c>
      <c r="C134" s="122" t="s">
        <v>84</v>
      </c>
      <c r="D134" s="123"/>
      <c r="E134" s="124"/>
      <c r="F134" s="124"/>
      <c r="G134" s="124"/>
      <c r="H134" s="125"/>
      <c r="I134" s="124"/>
      <c r="J134" s="134"/>
      <c r="K134" s="127">
        <v>0</v>
      </c>
      <c r="L134" s="127">
        <v>0</v>
      </c>
      <c r="M134" s="144">
        <v>32095099.270000003</v>
      </c>
      <c r="N134" s="128">
        <v>32095099.270000003</v>
      </c>
      <c r="O134" s="129">
        <v>126</v>
      </c>
      <c r="P134" s="110"/>
      <c r="Q134" s="93" t="s">
        <v>171</v>
      </c>
    </row>
    <row r="135" spans="1:17" x14ac:dyDescent="0.35">
      <c r="A135" s="120">
        <v>127</v>
      </c>
      <c r="B135" s="121" t="s">
        <v>203</v>
      </c>
      <c r="C135" s="122" t="s">
        <v>84</v>
      </c>
      <c r="D135" s="123"/>
      <c r="E135" s="124"/>
      <c r="F135" s="124"/>
      <c r="G135" s="124"/>
      <c r="H135" s="125">
        <v>0</v>
      </c>
      <c r="I135" s="124"/>
      <c r="J135" s="126"/>
      <c r="K135" s="144">
        <v>0</v>
      </c>
      <c r="L135" s="144">
        <v>0</v>
      </c>
      <c r="M135" s="144">
        <v>0</v>
      </c>
      <c r="N135" s="128">
        <v>0</v>
      </c>
      <c r="O135" s="129">
        <v>127</v>
      </c>
      <c r="P135" s="110"/>
    </row>
    <row r="136" spans="1:17" x14ac:dyDescent="0.35">
      <c r="A136" s="120">
        <v>128</v>
      </c>
      <c r="B136" s="121"/>
      <c r="C136" s="122"/>
      <c r="D136" s="123"/>
      <c r="E136" s="124"/>
      <c r="F136" s="124"/>
      <c r="G136" s="124"/>
      <c r="H136" s="125"/>
      <c r="I136" s="124"/>
      <c r="J136" s="126"/>
      <c r="K136" s="127"/>
      <c r="L136" s="127"/>
      <c r="M136" s="127"/>
      <c r="N136" s="128">
        <v>0</v>
      </c>
      <c r="O136" s="129">
        <v>128</v>
      </c>
      <c r="P136" s="110"/>
    </row>
    <row r="137" spans="1:17" x14ac:dyDescent="0.35">
      <c r="A137" s="120">
        <v>129</v>
      </c>
      <c r="B137" s="121" t="s">
        <v>94</v>
      </c>
      <c r="C137" s="122"/>
      <c r="D137" s="123"/>
      <c r="E137" s="124"/>
      <c r="F137" s="124"/>
      <c r="G137" s="124"/>
      <c r="H137" s="125"/>
      <c r="I137" s="124"/>
      <c r="J137" s="126"/>
      <c r="K137" s="127">
        <v>0</v>
      </c>
      <c r="L137" s="127">
        <v>0</v>
      </c>
      <c r="M137" s="127">
        <v>0</v>
      </c>
      <c r="N137" s="128">
        <v>0</v>
      </c>
      <c r="O137" s="129">
        <v>129</v>
      </c>
      <c r="P137" s="110"/>
    </row>
    <row r="138" spans="1:17" x14ac:dyDescent="0.35">
      <c r="A138" s="120">
        <v>130</v>
      </c>
      <c r="B138" s="121" t="s">
        <v>236</v>
      </c>
      <c r="C138" s="122" t="s">
        <v>84</v>
      </c>
      <c r="D138" s="123"/>
      <c r="E138" s="124"/>
      <c r="F138" s="124"/>
      <c r="G138" s="124"/>
      <c r="H138" s="125"/>
      <c r="I138" s="124"/>
      <c r="J138" s="126"/>
      <c r="K138" s="127">
        <v>0</v>
      </c>
      <c r="L138" s="127">
        <v>0</v>
      </c>
      <c r="M138" s="127">
        <v>-1064578.95</v>
      </c>
      <c r="N138" s="128">
        <v>-1064578.95</v>
      </c>
      <c r="O138" s="129">
        <v>130</v>
      </c>
      <c r="P138" s="110"/>
      <c r="Q138" s="93" t="s">
        <v>237</v>
      </c>
    </row>
    <row r="139" spans="1:17" x14ac:dyDescent="0.35">
      <c r="A139" s="120">
        <v>131</v>
      </c>
      <c r="B139" s="121"/>
      <c r="C139" s="122"/>
      <c r="D139" s="123"/>
      <c r="E139" s="124"/>
      <c r="F139" s="124"/>
      <c r="G139" s="124"/>
      <c r="H139" s="125"/>
      <c r="I139" s="124"/>
      <c r="J139" s="126"/>
      <c r="K139" s="127"/>
      <c r="L139" s="127"/>
      <c r="M139" s="127"/>
      <c r="N139" s="128">
        <v>0</v>
      </c>
      <c r="O139" s="129">
        <v>131</v>
      </c>
      <c r="P139" s="110"/>
    </row>
    <row r="140" spans="1:17" x14ac:dyDescent="0.35">
      <c r="A140" s="120"/>
      <c r="B140" s="142"/>
      <c r="C140" s="122"/>
      <c r="D140" s="123"/>
      <c r="E140" s="124"/>
      <c r="F140" s="124"/>
      <c r="G140" s="124"/>
      <c r="H140" s="145"/>
      <c r="I140" s="124"/>
      <c r="J140" s="134"/>
      <c r="K140" s="127"/>
      <c r="L140" s="127"/>
      <c r="M140" s="124"/>
      <c r="N140" s="146"/>
      <c r="O140" s="129"/>
      <c r="P140" s="110"/>
    </row>
    <row r="141" spans="1:17" ht="15" thickBot="1" x14ac:dyDescent="0.4">
      <c r="A141" s="186" t="s">
        <v>83</v>
      </c>
      <c r="B141" s="187"/>
      <c r="C141" s="147"/>
      <c r="D141" s="147"/>
      <c r="E141" s="148"/>
      <c r="F141" s="148"/>
      <c r="G141" s="149"/>
      <c r="H141" s="150">
        <v>26869975.32618317</v>
      </c>
      <c r="I141" s="150">
        <v>1233189</v>
      </c>
      <c r="J141" s="150">
        <v>1233189</v>
      </c>
      <c r="K141" s="151">
        <v>233566073.58999994</v>
      </c>
      <c r="L141" s="151">
        <v>1486988002.4900002</v>
      </c>
      <c r="M141" s="148">
        <v>36654292.26600001</v>
      </c>
      <c r="N141" s="151">
        <v>1757208368.3460004</v>
      </c>
      <c r="O141" s="152"/>
    </row>
    <row r="142" spans="1:17" ht="15" thickTop="1" x14ac:dyDescent="0.35">
      <c r="B142" s="93" t="s">
        <v>269</v>
      </c>
      <c r="G142" s="153"/>
      <c r="H142" s="95">
        <f>-H12</f>
        <v>-16898554</v>
      </c>
      <c r="K142" s="95">
        <f t="shared" ref="K142:N142" si="0">-K12</f>
        <v>0</v>
      </c>
      <c r="L142" s="95">
        <f t="shared" si="0"/>
        <v>-664077133.61000001</v>
      </c>
      <c r="M142" s="95">
        <f t="shared" si="0"/>
        <v>36546156.050000004</v>
      </c>
      <c r="N142" s="95">
        <f t="shared" si="0"/>
        <v>-627530977.56000006</v>
      </c>
    </row>
    <row r="143" spans="1:17" x14ac:dyDescent="0.35">
      <c r="A143" s="154"/>
      <c r="B143" s="155"/>
      <c r="E143" s="93"/>
      <c r="F143" s="93"/>
      <c r="G143" s="156" t="s">
        <v>95</v>
      </c>
      <c r="H143" s="157">
        <f>H141+H142</f>
        <v>9971421.3261831701</v>
      </c>
      <c r="I143" s="93"/>
      <c r="J143" s="146" t="s">
        <v>95</v>
      </c>
      <c r="K143" s="157">
        <f t="shared" ref="K143:N143" si="1">K141+K142</f>
        <v>233566073.58999994</v>
      </c>
      <c r="L143" s="157">
        <f t="shared" si="1"/>
        <v>822910868.88000023</v>
      </c>
      <c r="M143" s="157">
        <f t="shared" si="1"/>
        <v>73200448.316000015</v>
      </c>
      <c r="N143" s="157">
        <f t="shared" si="1"/>
        <v>1129677390.7860003</v>
      </c>
    </row>
    <row r="144" spans="1:17" x14ac:dyDescent="0.35">
      <c r="A144" s="155"/>
      <c r="B144" s="155"/>
      <c r="G144" s="153"/>
      <c r="H144" s="157"/>
      <c r="J144" s="146"/>
      <c r="K144" s="62">
        <f>SUM(K10,K31,K37,K58,K60,K64,K78,K96,K104,K107)</f>
        <v>180728608.70000002</v>
      </c>
      <c r="L144" s="146"/>
      <c r="M144" s="146"/>
      <c r="N144" s="146"/>
    </row>
    <row r="145" spans="1:16" x14ac:dyDescent="0.35">
      <c r="A145" s="155"/>
      <c r="B145" s="155"/>
      <c r="G145" s="158" t="s">
        <v>96</v>
      </c>
      <c r="H145" s="159">
        <v>0</v>
      </c>
      <c r="J145" s="158"/>
      <c r="K145" s="160"/>
      <c r="L145" s="160"/>
      <c r="M145" s="160"/>
      <c r="N145" s="160"/>
    </row>
    <row r="146" spans="1:16" ht="15.5" x14ac:dyDescent="0.35">
      <c r="A146" s="8" t="s">
        <v>22</v>
      </c>
      <c r="B146" s="8"/>
      <c r="C146" s="8"/>
      <c r="D146" s="8"/>
      <c r="E146" s="8"/>
      <c r="F146" s="8"/>
      <c r="G146" s="9"/>
      <c r="H146" s="10"/>
      <c r="I146" s="11"/>
      <c r="J146" s="11"/>
      <c r="K146" s="11"/>
      <c r="L146" s="11"/>
      <c r="M146" s="9"/>
      <c r="N146" s="12"/>
      <c r="O146" s="13"/>
      <c r="P146" s="8"/>
    </row>
    <row r="147" spans="1:16" ht="15.5" x14ac:dyDescent="0.35">
      <c r="A147" s="8" t="s">
        <v>185</v>
      </c>
      <c r="B147" s="8"/>
      <c r="C147" s="8"/>
      <c r="D147" s="8"/>
      <c r="E147" s="8"/>
      <c r="F147" s="13" t="s">
        <v>186</v>
      </c>
      <c r="G147" s="8"/>
      <c r="H147" s="13"/>
      <c r="I147" s="8"/>
      <c r="J147" s="93"/>
      <c r="K147" s="93"/>
      <c r="L147" s="93"/>
      <c r="M147" s="93"/>
      <c r="N147" s="93"/>
    </row>
    <row r="148" spans="1:16" ht="15.5" x14ac:dyDescent="0.35">
      <c r="A148" s="16"/>
      <c r="B148" s="16"/>
      <c r="C148" s="16"/>
      <c r="D148" s="16"/>
      <c r="E148" s="16"/>
      <c r="F148" s="16"/>
      <c r="G148" s="16"/>
      <c r="H148" s="21"/>
      <c r="I148" s="16"/>
      <c r="J148" s="93"/>
      <c r="K148" s="93"/>
      <c r="L148" s="93"/>
      <c r="M148" s="93"/>
      <c r="N148" s="93"/>
    </row>
    <row r="149" spans="1:16" ht="15.5" x14ac:dyDescent="0.35">
      <c r="A149" s="26"/>
      <c r="B149" s="27"/>
      <c r="C149" s="15"/>
      <c r="D149" s="15"/>
      <c r="E149" s="15"/>
      <c r="F149" s="15"/>
      <c r="G149" s="16"/>
      <c r="H149" s="21"/>
      <c r="I149" s="16"/>
      <c r="J149" s="93"/>
      <c r="K149" s="93"/>
      <c r="L149" s="93"/>
      <c r="M149" s="93"/>
      <c r="N149" s="93"/>
    </row>
    <row r="150" spans="1:16" ht="15.5" x14ac:dyDescent="0.35">
      <c r="A150" s="17"/>
      <c r="B150" s="14"/>
      <c r="C150" s="15"/>
      <c r="D150" s="15"/>
      <c r="E150" s="15"/>
      <c r="F150" s="15"/>
      <c r="G150" s="16"/>
      <c r="H150" s="21"/>
      <c r="I150" s="16"/>
      <c r="J150" s="93"/>
      <c r="K150" s="93"/>
      <c r="L150" s="93"/>
      <c r="M150" s="93"/>
      <c r="N150" s="93"/>
    </row>
    <row r="151" spans="1:16" x14ac:dyDescent="0.35">
      <c r="H151" s="93"/>
      <c r="I151" s="93"/>
      <c r="J151" s="93"/>
      <c r="K151" s="93"/>
      <c r="L151" s="93"/>
      <c r="M151" s="93"/>
      <c r="N151" s="93"/>
    </row>
  </sheetData>
  <mergeCells count="2">
    <mergeCell ref="A3:O3"/>
    <mergeCell ref="A141:B141"/>
  </mergeCells>
  <printOptions horizontalCentered="1" gridLines="1"/>
  <pageMargins left="0.25" right="0.25" top="0.5" bottom="0.75" header="0.5" footer="0.5"/>
  <pageSetup paperSize="5" scale="52" fitToHeight="6" orientation="landscape" r:id="rId1"/>
  <headerFooter alignWithMargins="0">
    <oddFooter>&amp;L&amp;Z&amp;F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E91C0-BE14-4EA8-93D8-D26216AE55DC}">
  <sheetPr>
    <pageSetUpPr fitToPage="1"/>
  </sheetPr>
  <dimension ref="A1:S146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9.1796875" defaultRowHeight="14" outlineLevelCol="1" x14ac:dyDescent="0.3"/>
  <cols>
    <col min="1" max="1" width="5.26953125" style="31" customWidth="1"/>
    <col min="2" max="2" width="49.7265625" style="31" customWidth="1"/>
    <col min="3" max="3" width="9.26953125" style="31" customWidth="1"/>
    <col min="4" max="4" width="14" style="31" customWidth="1"/>
    <col min="5" max="5" width="13.1796875" style="32" customWidth="1" outlineLevel="1"/>
    <col min="6" max="6" width="19.453125" style="32" customWidth="1" outlineLevel="1"/>
    <col min="7" max="7" width="18.1796875" style="32" customWidth="1" outlineLevel="1"/>
    <col min="8" max="8" width="15.7265625" style="32" customWidth="1"/>
    <col min="9" max="9" width="18" style="32" customWidth="1"/>
    <col min="10" max="10" width="15.453125" style="32" customWidth="1"/>
    <col min="11" max="14" width="24.81640625" style="32" customWidth="1"/>
    <col min="15" max="15" width="6.54296875" style="31" customWidth="1"/>
    <col min="16" max="16" width="17.1796875" style="31" customWidth="1"/>
    <col min="17" max="17" width="87" style="31" customWidth="1"/>
    <col min="18" max="18" width="25.81640625" style="31" customWidth="1"/>
    <col min="19" max="19" width="15.81640625" style="31" bestFit="1" customWidth="1"/>
    <col min="20" max="16384" width="9.1796875" style="31"/>
  </cols>
  <sheetData>
    <row r="1" spans="1:17" x14ac:dyDescent="0.3">
      <c r="A1" s="30" t="s">
        <v>22</v>
      </c>
      <c r="E1" s="31"/>
      <c r="F1" s="31"/>
      <c r="G1" s="1"/>
      <c r="K1" s="2"/>
      <c r="M1" s="33"/>
      <c r="N1" s="34">
        <v>42735</v>
      </c>
      <c r="O1" s="33"/>
    </row>
    <row r="2" spans="1:17" x14ac:dyDescent="0.3">
      <c r="E2" s="31"/>
      <c r="F2" s="31"/>
      <c r="G2" s="31"/>
      <c r="M2" s="31"/>
      <c r="N2" s="31"/>
    </row>
    <row r="3" spans="1:17" x14ac:dyDescent="0.3">
      <c r="A3" s="188" t="s">
        <v>23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90"/>
    </row>
    <row r="4" spans="1:17" ht="14.25" customHeight="1" x14ac:dyDescent="0.3">
      <c r="E4" s="31"/>
      <c r="F4" s="31"/>
      <c r="G4" s="31"/>
      <c r="I4" s="35"/>
      <c r="J4" s="35"/>
      <c r="M4" s="31"/>
      <c r="N4" s="36"/>
      <c r="O4" s="37"/>
    </row>
    <row r="5" spans="1:17" s="46" customFormat="1" x14ac:dyDescent="0.3">
      <c r="A5" s="38" t="s">
        <v>24</v>
      </c>
      <c r="B5" s="38" t="s">
        <v>25</v>
      </c>
      <c r="C5" s="38" t="s">
        <v>26</v>
      </c>
      <c r="D5" s="39" t="s">
        <v>27</v>
      </c>
      <c r="E5" s="38" t="s">
        <v>28</v>
      </c>
      <c r="F5" s="40" t="s">
        <v>29</v>
      </c>
      <c r="G5" s="40"/>
      <c r="H5" s="41" t="s">
        <v>30</v>
      </c>
      <c r="I5" s="42" t="s">
        <v>31</v>
      </c>
      <c r="J5" s="43"/>
      <c r="K5" s="42" t="s">
        <v>32</v>
      </c>
      <c r="L5" s="44"/>
      <c r="M5" s="44"/>
      <c r="N5" s="45" t="s">
        <v>33</v>
      </c>
      <c r="O5" s="38" t="s">
        <v>24</v>
      </c>
    </row>
    <row r="6" spans="1:17" s="46" customFormat="1" x14ac:dyDescent="0.3">
      <c r="A6" s="47" t="s">
        <v>34</v>
      </c>
      <c r="B6" s="47" t="s">
        <v>35</v>
      </c>
      <c r="C6" s="47" t="s">
        <v>36</v>
      </c>
      <c r="D6" s="48" t="s">
        <v>37</v>
      </c>
      <c r="E6" s="47" t="s">
        <v>38</v>
      </c>
      <c r="F6" s="47" t="s">
        <v>28</v>
      </c>
      <c r="G6" s="47" t="s">
        <v>28</v>
      </c>
      <c r="H6" s="49" t="s">
        <v>39</v>
      </c>
      <c r="I6" s="46" t="s">
        <v>30</v>
      </c>
      <c r="J6" s="38" t="s">
        <v>30</v>
      </c>
      <c r="K6" s="49" t="s">
        <v>40</v>
      </c>
      <c r="L6" s="49" t="s">
        <v>41</v>
      </c>
      <c r="M6" s="49" t="s">
        <v>42</v>
      </c>
      <c r="N6" s="45" t="s">
        <v>43</v>
      </c>
      <c r="O6" s="47" t="s">
        <v>34</v>
      </c>
    </row>
    <row r="7" spans="1:17" s="46" customFormat="1" x14ac:dyDescent="0.3">
      <c r="A7" s="47"/>
      <c r="B7" s="47"/>
      <c r="C7" s="47" t="s">
        <v>44</v>
      </c>
      <c r="D7" s="48" t="s">
        <v>45</v>
      </c>
      <c r="E7" s="47" t="s">
        <v>46</v>
      </c>
      <c r="F7" s="47" t="s">
        <v>47</v>
      </c>
      <c r="G7" s="47" t="s">
        <v>48</v>
      </c>
      <c r="H7" s="49"/>
      <c r="I7" s="46" t="s">
        <v>49</v>
      </c>
      <c r="J7" s="47" t="s">
        <v>50</v>
      </c>
      <c r="K7" s="49" t="s">
        <v>51</v>
      </c>
      <c r="L7" s="49" t="s">
        <v>51</v>
      </c>
      <c r="M7" s="49" t="s">
        <v>51</v>
      </c>
      <c r="N7" s="45"/>
      <c r="O7" s="47"/>
    </row>
    <row r="8" spans="1:17" s="46" customFormat="1" x14ac:dyDescent="0.3">
      <c r="A8" s="47"/>
      <c r="B8" s="50" t="s">
        <v>52</v>
      </c>
      <c r="C8" s="50" t="s">
        <v>53</v>
      </c>
      <c r="D8" s="51" t="s">
        <v>54</v>
      </c>
      <c r="E8" s="50" t="s">
        <v>55</v>
      </c>
      <c r="F8" s="50" t="s">
        <v>56</v>
      </c>
      <c r="G8" s="50" t="s">
        <v>57</v>
      </c>
      <c r="H8" s="52" t="s">
        <v>58</v>
      </c>
      <c r="I8" s="53" t="s">
        <v>59</v>
      </c>
      <c r="J8" s="50" t="s">
        <v>60</v>
      </c>
      <c r="K8" s="52" t="s">
        <v>61</v>
      </c>
      <c r="L8" s="52" t="s">
        <v>62</v>
      </c>
      <c r="M8" s="52" t="s">
        <v>63</v>
      </c>
      <c r="N8" s="54" t="s">
        <v>64</v>
      </c>
      <c r="O8" s="47"/>
      <c r="P8" s="55" t="s">
        <v>144</v>
      </c>
      <c r="Q8" s="200" t="s">
        <v>145</v>
      </c>
    </row>
    <row r="9" spans="1:17" x14ac:dyDescent="0.3">
      <c r="A9" s="56">
        <v>1</v>
      </c>
      <c r="B9" s="57" t="s">
        <v>125</v>
      </c>
      <c r="C9" s="58" t="s">
        <v>102</v>
      </c>
      <c r="D9" s="59" t="s">
        <v>103</v>
      </c>
      <c r="E9" s="60"/>
      <c r="F9" s="60"/>
      <c r="G9" s="60"/>
      <c r="H9" s="3">
        <v>375295.14239999995</v>
      </c>
      <c r="I9" s="60"/>
      <c r="J9" s="61"/>
      <c r="K9" s="4">
        <v>-1035.8000000000002</v>
      </c>
      <c r="L9" s="4">
        <v>43281546.939999998</v>
      </c>
      <c r="M9" s="4">
        <v>1165468.0499999998</v>
      </c>
      <c r="N9" s="62">
        <v>44445979.189999998</v>
      </c>
      <c r="O9" s="63">
        <v>1</v>
      </c>
      <c r="P9" s="64" t="s">
        <v>146</v>
      </c>
      <c r="Q9" s="31" t="s">
        <v>187</v>
      </c>
    </row>
    <row r="10" spans="1:17" x14ac:dyDescent="0.3">
      <c r="A10" s="56">
        <v>2</v>
      </c>
      <c r="B10" s="57" t="s">
        <v>148</v>
      </c>
      <c r="C10" s="58" t="s">
        <v>102</v>
      </c>
      <c r="D10" s="59" t="s">
        <v>103</v>
      </c>
      <c r="E10" s="60"/>
      <c r="F10" s="60"/>
      <c r="G10" s="60"/>
      <c r="H10" s="3">
        <v>813407.69199999992</v>
      </c>
      <c r="I10" s="60"/>
      <c r="J10" s="61"/>
      <c r="K10" s="164">
        <v>18922277.740000002</v>
      </c>
      <c r="L10" s="4">
        <v>24876838.919999998</v>
      </c>
      <c r="M10" s="4">
        <v>0</v>
      </c>
      <c r="N10" s="62">
        <v>43799116.659999996</v>
      </c>
      <c r="O10" s="63">
        <v>2</v>
      </c>
      <c r="P10" s="64"/>
    </row>
    <row r="11" spans="1:17" x14ac:dyDescent="0.3">
      <c r="A11" s="56">
        <v>3</v>
      </c>
      <c r="B11" s="57" t="s">
        <v>188</v>
      </c>
      <c r="C11" s="58" t="s">
        <v>102</v>
      </c>
      <c r="D11" s="59" t="s">
        <v>103</v>
      </c>
      <c r="E11" s="60"/>
      <c r="F11" s="60"/>
      <c r="G11" s="60"/>
      <c r="H11" s="3">
        <v>370511.61610000004</v>
      </c>
      <c r="I11" s="60"/>
      <c r="J11" s="61"/>
      <c r="K11" s="4">
        <v>0</v>
      </c>
      <c r="L11" s="4">
        <v>23053596.48</v>
      </c>
      <c r="M11" s="4">
        <v>612674.14999999979</v>
      </c>
      <c r="N11" s="62">
        <v>23666270.629999999</v>
      </c>
      <c r="O11" s="63">
        <v>3</v>
      </c>
      <c r="P11" s="64" t="s">
        <v>146</v>
      </c>
      <c r="Q11" s="31" t="s">
        <v>189</v>
      </c>
    </row>
    <row r="12" spans="1:17" x14ac:dyDescent="0.3">
      <c r="A12" s="56">
        <v>4</v>
      </c>
      <c r="B12" s="65" t="s">
        <v>99</v>
      </c>
      <c r="C12" s="58"/>
      <c r="D12" s="59"/>
      <c r="E12" s="60"/>
      <c r="F12" s="60"/>
      <c r="G12" s="60"/>
      <c r="H12" s="3">
        <v>16698765</v>
      </c>
      <c r="I12" s="60"/>
      <c r="J12" s="61"/>
      <c r="K12" s="4">
        <v>0</v>
      </c>
      <c r="L12" s="4">
        <v>545795217.79000008</v>
      </c>
      <c r="M12" s="4">
        <v>-14446138.560000001</v>
      </c>
      <c r="N12" s="62">
        <v>531349079.23000008</v>
      </c>
      <c r="O12" s="63">
        <v>4</v>
      </c>
      <c r="P12" s="64"/>
      <c r="Q12" s="31" t="s">
        <v>149</v>
      </c>
    </row>
    <row r="13" spans="1:17" x14ac:dyDescent="0.3">
      <c r="A13" s="56">
        <v>5</v>
      </c>
      <c r="B13" s="65" t="s">
        <v>190</v>
      </c>
      <c r="C13" s="58" t="s">
        <v>102</v>
      </c>
      <c r="D13" s="59" t="s">
        <v>103</v>
      </c>
      <c r="E13" s="60"/>
      <c r="F13" s="60"/>
      <c r="G13" s="60"/>
      <c r="H13" s="3">
        <v>48741.015299999999</v>
      </c>
      <c r="I13" s="60"/>
      <c r="J13" s="61"/>
      <c r="K13" s="4">
        <v>0</v>
      </c>
      <c r="L13" s="4">
        <v>3471351.7600000002</v>
      </c>
      <c r="M13" s="4">
        <v>69718.67</v>
      </c>
      <c r="N13" s="62">
        <v>3541070.43</v>
      </c>
      <c r="O13" s="63">
        <v>5</v>
      </c>
      <c r="P13" s="64" t="s">
        <v>146</v>
      </c>
      <c r="Q13" s="31" t="s">
        <v>191</v>
      </c>
    </row>
    <row r="14" spans="1:17" x14ac:dyDescent="0.3">
      <c r="A14" s="56">
        <v>6</v>
      </c>
      <c r="B14" s="65" t="s">
        <v>104</v>
      </c>
      <c r="C14" s="58" t="s">
        <v>84</v>
      </c>
      <c r="D14" s="59"/>
      <c r="E14" s="60"/>
      <c r="F14" s="60"/>
      <c r="G14" s="60"/>
      <c r="H14" s="3">
        <v>0</v>
      </c>
      <c r="I14" s="60"/>
      <c r="J14" s="61"/>
      <c r="K14" s="164">
        <v>5760000.4500000002</v>
      </c>
      <c r="L14" s="4">
        <v>0</v>
      </c>
      <c r="M14" s="4">
        <v>0</v>
      </c>
      <c r="N14" s="62">
        <v>5760000.4500000002</v>
      </c>
      <c r="O14" s="63">
        <v>6</v>
      </c>
      <c r="P14" s="64"/>
    </row>
    <row r="15" spans="1:17" x14ac:dyDescent="0.3">
      <c r="A15" s="56">
        <v>7</v>
      </c>
      <c r="B15" s="57" t="s">
        <v>150</v>
      </c>
      <c r="C15" s="58" t="s">
        <v>72</v>
      </c>
      <c r="D15" s="59" t="s">
        <v>103</v>
      </c>
      <c r="E15" s="60"/>
      <c r="F15" s="60"/>
      <c r="G15" s="60"/>
      <c r="H15" s="3">
        <v>0</v>
      </c>
      <c r="I15" s="60"/>
      <c r="J15" s="61"/>
      <c r="K15" s="4">
        <v>0</v>
      </c>
      <c r="L15" s="4">
        <v>0</v>
      </c>
      <c r="M15" s="4">
        <v>0</v>
      </c>
      <c r="N15" s="62">
        <v>0</v>
      </c>
      <c r="O15" s="63">
        <v>7</v>
      </c>
      <c r="P15" s="64" t="s">
        <v>146</v>
      </c>
    </row>
    <row r="16" spans="1:17" x14ac:dyDescent="0.3">
      <c r="A16" s="56">
        <v>8</v>
      </c>
      <c r="B16" s="57" t="s">
        <v>126</v>
      </c>
      <c r="C16" s="58" t="s">
        <v>102</v>
      </c>
      <c r="D16" s="59" t="s">
        <v>103</v>
      </c>
      <c r="E16" s="60"/>
      <c r="F16" s="60"/>
      <c r="G16" s="60"/>
      <c r="H16" s="3">
        <v>362327.79539999994</v>
      </c>
      <c r="I16" s="60"/>
      <c r="J16" s="61"/>
      <c r="K16" s="4">
        <v>12668.74</v>
      </c>
      <c r="L16" s="4">
        <v>42172322.379999995</v>
      </c>
      <c r="M16" s="4">
        <v>-36236.080000000002</v>
      </c>
      <c r="N16" s="62">
        <v>42148755.039999999</v>
      </c>
      <c r="O16" s="63">
        <v>8</v>
      </c>
      <c r="P16" s="64" t="s">
        <v>146</v>
      </c>
      <c r="Q16" s="31" t="s">
        <v>147</v>
      </c>
    </row>
    <row r="17" spans="1:17" x14ac:dyDescent="0.3">
      <c r="A17" s="56">
        <v>9</v>
      </c>
      <c r="B17" s="57" t="s">
        <v>127</v>
      </c>
      <c r="C17" s="58" t="s">
        <v>102</v>
      </c>
      <c r="D17" s="59" t="s">
        <v>103</v>
      </c>
      <c r="E17" s="60"/>
      <c r="F17" s="60"/>
      <c r="G17" s="60"/>
      <c r="H17" s="3">
        <v>54692.393800000005</v>
      </c>
      <c r="I17" s="60"/>
      <c r="J17" s="61"/>
      <c r="K17" s="4">
        <v>0</v>
      </c>
      <c r="L17" s="4">
        <v>4112098.4699999997</v>
      </c>
      <c r="M17" s="4">
        <v>-5497.57</v>
      </c>
      <c r="N17" s="62">
        <v>4106600.9</v>
      </c>
      <c r="O17" s="63">
        <v>9</v>
      </c>
      <c r="P17" s="64" t="s">
        <v>146</v>
      </c>
      <c r="Q17" s="31" t="s">
        <v>147</v>
      </c>
    </row>
    <row r="18" spans="1:17" x14ac:dyDescent="0.3">
      <c r="A18" s="56">
        <v>10</v>
      </c>
      <c r="B18" s="57" t="s">
        <v>105</v>
      </c>
      <c r="C18" s="58" t="s">
        <v>102</v>
      </c>
      <c r="D18" s="59" t="s">
        <v>103</v>
      </c>
      <c r="E18" s="60"/>
      <c r="F18" s="60"/>
      <c r="G18" s="60"/>
      <c r="H18" s="3">
        <v>270786.0097</v>
      </c>
      <c r="I18" s="60"/>
      <c r="J18" s="61"/>
      <c r="K18" s="4">
        <v>17646.88</v>
      </c>
      <c r="L18" s="4">
        <v>34966112.259999998</v>
      </c>
      <c r="M18" s="4">
        <v>-29303.520000000004</v>
      </c>
      <c r="N18" s="62">
        <v>34954455.619999997</v>
      </c>
      <c r="O18" s="63">
        <v>10</v>
      </c>
      <c r="P18" s="64" t="s">
        <v>146</v>
      </c>
      <c r="Q18" s="31" t="s">
        <v>147</v>
      </c>
    </row>
    <row r="19" spans="1:17" x14ac:dyDescent="0.3">
      <c r="A19" s="56">
        <v>11</v>
      </c>
      <c r="B19" s="57" t="s">
        <v>128</v>
      </c>
      <c r="C19" s="58" t="s">
        <v>102</v>
      </c>
      <c r="D19" s="59" t="s">
        <v>103</v>
      </c>
      <c r="E19" s="60"/>
      <c r="F19" s="60"/>
      <c r="G19" s="60"/>
      <c r="H19" s="3">
        <v>378191.70819999999</v>
      </c>
      <c r="I19" s="60"/>
      <c r="J19" s="61"/>
      <c r="K19" s="4">
        <v>0</v>
      </c>
      <c r="L19" s="4">
        <v>49908911.310000002</v>
      </c>
      <c r="M19" s="4">
        <v>2594252.5699999998</v>
      </c>
      <c r="N19" s="62">
        <v>52503163.880000003</v>
      </c>
      <c r="O19" s="63">
        <v>11</v>
      </c>
      <c r="P19" s="64" t="s">
        <v>146</v>
      </c>
      <c r="Q19" s="31" t="s">
        <v>192</v>
      </c>
    </row>
    <row r="20" spans="1:17" x14ac:dyDescent="0.3">
      <c r="A20" s="56">
        <v>12</v>
      </c>
      <c r="B20" s="57" t="s">
        <v>151</v>
      </c>
      <c r="C20" s="58" t="s">
        <v>102</v>
      </c>
      <c r="D20" s="59" t="s">
        <v>103</v>
      </c>
      <c r="E20" s="60"/>
      <c r="F20" s="60"/>
      <c r="G20" s="60"/>
      <c r="H20" s="3">
        <v>134917.47409999999</v>
      </c>
      <c r="I20" s="60"/>
      <c r="J20" s="61"/>
      <c r="K20" s="4">
        <v>0</v>
      </c>
      <c r="L20" s="4">
        <v>17217280.869999997</v>
      </c>
      <c r="M20" s="4">
        <v>896234.87</v>
      </c>
      <c r="N20" s="62">
        <v>18113515.739999998</v>
      </c>
      <c r="O20" s="63">
        <v>12</v>
      </c>
      <c r="P20" s="64" t="s">
        <v>146</v>
      </c>
      <c r="Q20" s="31" t="s">
        <v>193</v>
      </c>
    </row>
    <row r="21" spans="1:17" x14ac:dyDescent="0.3">
      <c r="A21" s="56">
        <v>13</v>
      </c>
      <c r="B21" s="57" t="s">
        <v>152</v>
      </c>
      <c r="C21" s="58" t="s">
        <v>102</v>
      </c>
      <c r="D21" s="59" t="s">
        <v>103</v>
      </c>
      <c r="E21" s="60"/>
      <c r="F21" s="60"/>
      <c r="G21" s="60"/>
      <c r="H21" s="201">
        <v>805.64099999999996</v>
      </c>
      <c r="I21" s="60"/>
      <c r="J21" s="61"/>
      <c r="K21" s="4">
        <v>8175.65</v>
      </c>
      <c r="L21" s="4">
        <v>25477.130000000005</v>
      </c>
      <c r="M21" s="4">
        <v>0</v>
      </c>
      <c r="N21" s="62">
        <v>33652.780000000006</v>
      </c>
      <c r="O21" s="63">
        <v>13</v>
      </c>
      <c r="P21" s="64"/>
    </row>
    <row r="22" spans="1:17" x14ac:dyDescent="0.3">
      <c r="A22" s="56">
        <v>14</v>
      </c>
      <c r="B22" s="57" t="s">
        <v>153</v>
      </c>
      <c r="C22" s="58" t="s">
        <v>102</v>
      </c>
      <c r="D22" s="59" t="s">
        <v>103</v>
      </c>
      <c r="E22" s="60"/>
      <c r="F22" s="60"/>
      <c r="G22" s="60"/>
      <c r="H22" s="201">
        <v>127.489</v>
      </c>
      <c r="I22" s="60"/>
      <c r="J22" s="61"/>
      <c r="K22" s="4">
        <v>290.85000000000002</v>
      </c>
      <c r="L22" s="4">
        <v>4633.6000000000004</v>
      </c>
      <c r="M22" s="4">
        <v>0</v>
      </c>
      <c r="N22" s="62">
        <v>4924.4500000000007</v>
      </c>
      <c r="O22" s="63">
        <v>14</v>
      </c>
      <c r="P22" s="64"/>
    </row>
    <row r="23" spans="1:17" x14ac:dyDescent="0.3">
      <c r="A23" s="56">
        <v>15</v>
      </c>
      <c r="B23" s="57" t="s">
        <v>85</v>
      </c>
      <c r="C23" s="58" t="s">
        <v>102</v>
      </c>
      <c r="D23" s="59" t="s">
        <v>103</v>
      </c>
      <c r="E23" s="60"/>
      <c r="F23" s="60"/>
      <c r="G23" s="60"/>
      <c r="H23" s="3">
        <v>19036.125999999997</v>
      </c>
      <c r="I23" s="60"/>
      <c r="J23" s="61"/>
      <c r="K23" s="4">
        <v>-525.10000000000014</v>
      </c>
      <c r="L23" s="4">
        <v>1455699.3200000003</v>
      </c>
      <c r="M23" s="4">
        <v>0</v>
      </c>
      <c r="N23" s="62">
        <v>1455174.2200000002</v>
      </c>
      <c r="O23" s="63">
        <v>15</v>
      </c>
      <c r="P23" s="64" t="s">
        <v>146</v>
      </c>
    </row>
    <row r="24" spans="1:17" x14ac:dyDescent="0.3">
      <c r="A24" s="56">
        <v>16</v>
      </c>
      <c r="B24" s="57" t="s">
        <v>86</v>
      </c>
      <c r="C24" s="58" t="s">
        <v>102</v>
      </c>
      <c r="D24" s="59" t="s">
        <v>103</v>
      </c>
      <c r="E24" s="60"/>
      <c r="F24" s="60"/>
      <c r="G24" s="60"/>
      <c r="H24" s="3">
        <v>28235.904299999995</v>
      </c>
      <c r="I24" s="60"/>
      <c r="J24" s="61"/>
      <c r="K24" s="4">
        <v>-184.77</v>
      </c>
      <c r="L24" s="4">
        <v>2761832.6600000006</v>
      </c>
      <c r="M24" s="4">
        <v>-2635.0499999999997</v>
      </c>
      <c r="N24" s="62">
        <v>2759012.8400000008</v>
      </c>
      <c r="O24" s="63">
        <v>16</v>
      </c>
      <c r="P24" s="64" t="s">
        <v>146</v>
      </c>
      <c r="Q24" s="31" t="s">
        <v>147</v>
      </c>
    </row>
    <row r="25" spans="1:17" x14ac:dyDescent="0.3">
      <c r="A25" s="56">
        <v>17</v>
      </c>
      <c r="B25" s="66" t="s">
        <v>106</v>
      </c>
      <c r="C25" s="58" t="s">
        <v>102</v>
      </c>
      <c r="D25" s="59" t="s">
        <v>103</v>
      </c>
      <c r="E25" s="60"/>
      <c r="F25" s="60"/>
      <c r="G25" s="60"/>
      <c r="H25" s="3">
        <v>0</v>
      </c>
      <c r="I25" s="60"/>
      <c r="J25" s="61"/>
      <c r="K25" s="4">
        <v>0</v>
      </c>
      <c r="L25" s="4">
        <v>3667.4299999999348</v>
      </c>
      <c r="M25" s="4">
        <v>0</v>
      </c>
      <c r="N25" s="62">
        <v>3667.4299999999348</v>
      </c>
      <c r="O25" s="63">
        <v>17</v>
      </c>
      <c r="P25" s="64" t="s">
        <v>146</v>
      </c>
    </row>
    <row r="26" spans="1:17" x14ac:dyDescent="0.3">
      <c r="A26" s="56">
        <v>18</v>
      </c>
      <c r="B26" s="57" t="s">
        <v>154</v>
      </c>
      <c r="C26" s="58" t="s">
        <v>102</v>
      </c>
      <c r="D26" s="59" t="s">
        <v>103</v>
      </c>
      <c r="E26" s="60"/>
      <c r="F26" s="60"/>
      <c r="G26" s="60"/>
      <c r="H26" s="3">
        <v>12184.402</v>
      </c>
      <c r="I26" s="60"/>
      <c r="J26" s="61"/>
      <c r="K26" s="164">
        <v>56209.470000000008</v>
      </c>
      <c r="L26" s="4">
        <v>367594.25</v>
      </c>
      <c r="M26" s="4">
        <v>0</v>
      </c>
      <c r="N26" s="62">
        <v>423803.72000000003</v>
      </c>
      <c r="O26" s="63">
        <v>18</v>
      </c>
      <c r="P26" s="64"/>
    </row>
    <row r="27" spans="1:17" x14ac:dyDescent="0.3">
      <c r="A27" s="56">
        <v>19</v>
      </c>
      <c r="B27" s="57" t="s">
        <v>130</v>
      </c>
      <c r="C27" s="58" t="s">
        <v>102</v>
      </c>
      <c r="D27" s="59" t="s">
        <v>103</v>
      </c>
      <c r="E27" s="60"/>
      <c r="F27" s="60"/>
      <c r="G27" s="60"/>
      <c r="H27" s="3">
        <v>313740.73139999999</v>
      </c>
      <c r="I27" s="60"/>
      <c r="J27" s="61"/>
      <c r="K27" s="4">
        <v>11432.650000000001</v>
      </c>
      <c r="L27" s="4">
        <v>41216972.93</v>
      </c>
      <c r="M27" s="4">
        <v>2702362.0199999996</v>
      </c>
      <c r="N27" s="62">
        <v>43930767.599999994</v>
      </c>
      <c r="O27" s="63">
        <v>19</v>
      </c>
      <c r="P27" s="64" t="s">
        <v>146</v>
      </c>
      <c r="Q27" s="31" t="s">
        <v>194</v>
      </c>
    </row>
    <row r="28" spans="1:17" x14ac:dyDescent="0.3">
      <c r="A28" s="56">
        <v>20</v>
      </c>
      <c r="B28" s="57" t="s">
        <v>172</v>
      </c>
      <c r="C28" s="58" t="s">
        <v>102</v>
      </c>
      <c r="D28" s="59" t="s">
        <v>103</v>
      </c>
      <c r="E28" s="60"/>
      <c r="F28" s="60"/>
      <c r="G28" s="60"/>
      <c r="H28" s="3">
        <v>418113.53080000007</v>
      </c>
      <c r="I28" s="60"/>
      <c r="J28" s="61"/>
      <c r="K28" s="4">
        <v>11130.61</v>
      </c>
      <c r="L28" s="4">
        <v>41185831.679999992</v>
      </c>
      <c r="M28" s="4">
        <v>1411133.08</v>
      </c>
      <c r="N28" s="62">
        <v>42608095.36999999</v>
      </c>
      <c r="O28" s="63">
        <v>20</v>
      </c>
      <c r="P28" s="64" t="s">
        <v>146</v>
      </c>
      <c r="Q28" s="31" t="s">
        <v>195</v>
      </c>
    </row>
    <row r="29" spans="1:17" x14ac:dyDescent="0.3">
      <c r="A29" s="56">
        <v>21</v>
      </c>
      <c r="B29" s="57" t="s">
        <v>155</v>
      </c>
      <c r="C29" s="58" t="s">
        <v>102</v>
      </c>
      <c r="D29" s="59" t="s">
        <v>103</v>
      </c>
      <c r="E29" s="60"/>
      <c r="F29" s="60"/>
      <c r="G29" s="60"/>
      <c r="H29" s="3">
        <v>14188.740400000001</v>
      </c>
      <c r="I29" s="60"/>
      <c r="J29" s="61"/>
      <c r="K29" s="4">
        <v>530.9</v>
      </c>
      <c r="L29" s="4">
        <v>1979428.96</v>
      </c>
      <c r="M29" s="4">
        <v>-1418.9699999999998</v>
      </c>
      <c r="N29" s="62">
        <v>1978540.89</v>
      </c>
      <c r="O29" s="63">
        <v>21</v>
      </c>
      <c r="P29" s="64" t="s">
        <v>146</v>
      </c>
      <c r="Q29" s="31" t="s">
        <v>147</v>
      </c>
    </row>
    <row r="30" spans="1:17" x14ac:dyDescent="0.3">
      <c r="A30" s="56">
        <v>22</v>
      </c>
      <c r="B30" s="57" t="s">
        <v>156</v>
      </c>
      <c r="C30" s="58" t="s">
        <v>82</v>
      </c>
      <c r="D30" s="59" t="s">
        <v>103</v>
      </c>
      <c r="E30" s="60"/>
      <c r="F30" s="60"/>
      <c r="G30" s="60"/>
      <c r="H30" s="3">
        <v>0</v>
      </c>
      <c r="I30" s="60"/>
      <c r="J30" s="61"/>
      <c r="K30" s="4">
        <v>0</v>
      </c>
      <c r="L30" s="4">
        <v>0</v>
      </c>
      <c r="M30" s="4">
        <v>0</v>
      </c>
      <c r="N30" s="62">
        <v>0</v>
      </c>
      <c r="O30" s="63">
        <v>22</v>
      </c>
      <c r="P30" s="64"/>
    </row>
    <row r="31" spans="1:17" x14ac:dyDescent="0.3">
      <c r="A31" s="56">
        <v>23</v>
      </c>
      <c r="B31" s="57" t="s">
        <v>75</v>
      </c>
      <c r="C31" s="58" t="s">
        <v>102</v>
      </c>
      <c r="D31" s="59" t="s">
        <v>103</v>
      </c>
      <c r="E31" s="60"/>
      <c r="F31" s="60"/>
      <c r="G31" s="60"/>
      <c r="H31" s="3">
        <v>10339.81243750489</v>
      </c>
      <c r="I31" s="60"/>
      <c r="J31" s="61"/>
      <c r="K31" s="164">
        <v>6944943.2699999996</v>
      </c>
      <c r="L31" s="4">
        <v>753663.35</v>
      </c>
      <c r="M31" s="4">
        <v>0</v>
      </c>
      <c r="N31" s="62">
        <v>7698606.6199999992</v>
      </c>
      <c r="O31" s="63">
        <v>23</v>
      </c>
      <c r="P31" s="64"/>
    </row>
    <row r="32" spans="1:17" x14ac:dyDescent="0.3">
      <c r="A32" s="56">
        <v>24</v>
      </c>
      <c r="B32" s="57" t="s">
        <v>173</v>
      </c>
      <c r="C32" s="58" t="s">
        <v>102</v>
      </c>
      <c r="D32" s="59" t="s">
        <v>103</v>
      </c>
      <c r="E32" s="60"/>
      <c r="F32" s="60"/>
      <c r="G32" s="60"/>
      <c r="H32" s="3">
        <v>422821.23</v>
      </c>
      <c r="I32" s="60"/>
      <c r="J32" s="61"/>
      <c r="K32" s="4">
        <v>7026.1100000000006</v>
      </c>
      <c r="L32" s="4">
        <v>44317346.990000002</v>
      </c>
      <c r="M32" s="4">
        <v>-42282.060000000005</v>
      </c>
      <c r="N32" s="62">
        <v>44282091.039999999</v>
      </c>
      <c r="O32" s="63">
        <v>24</v>
      </c>
      <c r="P32" s="64" t="s">
        <v>146</v>
      </c>
      <c r="Q32" s="31" t="s">
        <v>147</v>
      </c>
    </row>
    <row r="33" spans="1:19" x14ac:dyDescent="0.3">
      <c r="A33" s="56">
        <v>25</v>
      </c>
      <c r="B33" s="66" t="s">
        <v>66</v>
      </c>
      <c r="C33" s="58" t="s">
        <v>102</v>
      </c>
      <c r="D33" s="59" t="s">
        <v>103</v>
      </c>
      <c r="E33" s="60"/>
      <c r="F33" s="60"/>
      <c r="G33" s="60"/>
      <c r="H33" s="3">
        <v>0</v>
      </c>
      <c r="I33" s="60"/>
      <c r="J33" s="61"/>
      <c r="K33" s="4">
        <v>1759609.34</v>
      </c>
      <c r="L33" s="4">
        <v>0</v>
      </c>
      <c r="M33" s="4">
        <v>0</v>
      </c>
      <c r="N33" s="62">
        <v>1759609.34</v>
      </c>
      <c r="O33" s="63">
        <v>25</v>
      </c>
      <c r="P33" s="46"/>
    </row>
    <row r="34" spans="1:19" x14ac:dyDescent="0.3">
      <c r="A34" s="56">
        <v>26</v>
      </c>
      <c r="B34" s="57" t="s">
        <v>157</v>
      </c>
      <c r="C34" s="58" t="s">
        <v>102</v>
      </c>
      <c r="D34" s="59" t="s">
        <v>103</v>
      </c>
      <c r="E34" s="60"/>
      <c r="F34" s="60"/>
      <c r="G34" s="60"/>
      <c r="H34" s="3">
        <v>31847.373304925564</v>
      </c>
      <c r="I34" s="60"/>
      <c r="J34" s="61"/>
      <c r="K34" s="4">
        <v>7209357.0699999994</v>
      </c>
      <c r="L34" s="4">
        <v>1700866.1000000003</v>
      </c>
      <c r="M34" s="4">
        <v>0</v>
      </c>
      <c r="N34" s="62">
        <v>8910223.1699999999</v>
      </c>
      <c r="O34" s="63">
        <v>26</v>
      </c>
      <c r="P34" s="67"/>
    </row>
    <row r="35" spans="1:19" x14ac:dyDescent="0.3">
      <c r="A35" s="56">
        <v>27</v>
      </c>
      <c r="B35" s="57" t="s">
        <v>174</v>
      </c>
      <c r="C35" s="58" t="s">
        <v>102</v>
      </c>
      <c r="D35" s="59" t="s">
        <v>103</v>
      </c>
      <c r="E35" s="60"/>
      <c r="F35" s="60"/>
      <c r="G35" s="60"/>
      <c r="H35" s="3">
        <v>25144.600100000003</v>
      </c>
      <c r="I35" s="60"/>
      <c r="J35" s="68"/>
      <c r="K35" s="4">
        <v>0</v>
      </c>
      <c r="L35" s="4">
        <v>1446451.6099999999</v>
      </c>
      <c r="M35" s="4">
        <v>0</v>
      </c>
      <c r="N35" s="62">
        <v>1446451.6099999999</v>
      </c>
      <c r="O35" s="63">
        <v>27</v>
      </c>
      <c r="P35" s="64" t="s">
        <v>146</v>
      </c>
    </row>
    <row r="36" spans="1:19" x14ac:dyDescent="0.3">
      <c r="A36" s="56">
        <v>28</v>
      </c>
      <c r="B36" s="57" t="s">
        <v>107</v>
      </c>
      <c r="C36" s="58" t="s">
        <v>102</v>
      </c>
      <c r="D36" s="59" t="s">
        <v>103</v>
      </c>
      <c r="E36" s="60"/>
      <c r="F36" s="60"/>
      <c r="G36" s="60"/>
      <c r="H36" s="3">
        <v>0</v>
      </c>
      <c r="I36" s="60"/>
      <c r="J36" s="61"/>
      <c r="K36" s="4">
        <v>0</v>
      </c>
      <c r="L36" s="4">
        <v>0</v>
      </c>
      <c r="M36" s="4">
        <v>0</v>
      </c>
      <c r="N36" s="62">
        <v>0</v>
      </c>
      <c r="O36" s="63">
        <v>28</v>
      </c>
      <c r="P36" s="64" t="s">
        <v>146</v>
      </c>
    </row>
    <row r="37" spans="1:19" x14ac:dyDescent="0.3">
      <c r="A37" s="56">
        <v>29</v>
      </c>
      <c r="B37" s="57" t="s">
        <v>158</v>
      </c>
      <c r="C37" s="58" t="s">
        <v>102</v>
      </c>
      <c r="D37" s="59" t="s">
        <v>103</v>
      </c>
      <c r="E37" s="60"/>
      <c r="F37" s="60"/>
      <c r="G37" s="60"/>
      <c r="H37" s="3">
        <v>23017.348000000002</v>
      </c>
      <c r="I37" s="60"/>
      <c r="J37" s="61"/>
      <c r="K37" s="164">
        <v>10850654.639999999</v>
      </c>
      <c r="L37" s="4">
        <v>1181101.0900000001</v>
      </c>
      <c r="M37" s="4">
        <v>0</v>
      </c>
      <c r="N37" s="62">
        <v>12031755.729999999</v>
      </c>
      <c r="O37" s="63">
        <v>29</v>
      </c>
      <c r="P37" s="67"/>
    </row>
    <row r="38" spans="1:19" x14ac:dyDescent="0.3">
      <c r="A38" s="56">
        <v>30</v>
      </c>
      <c r="B38" s="57" t="s">
        <v>159</v>
      </c>
      <c r="C38" s="58" t="s">
        <v>102</v>
      </c>
      <c r="D38" s="59" t="s">
        <v>103</v>
      </c>
      <c r="E38" s="60"/>
      <c r="F38" s="60"/>
      <c r="G38" s="60"/>
      <c r="H38" s="3">
        <v>0.38499999999999979</v>
      </c>
      <c r="I38" s="60"/>
      <c r="J38" s="61"/>
      <c r="K38" s="164">
        <v>2.0599999999999996</v>
      </c>
      <c r="L38" s="4">
        <v>15.509999999999991</v>
      </c>
      <c r="M38" s="4">
        <v>0</v>
      </c>
      <c r="N38" s="62">
        <v>17.56999999999999</v>
      </c>
      <c r="O38" s="63">
        <v>30</v>
      </c>
      <c r="P38" s="67"/>
    </row>
    <row r="39" spans="1:19" x14ac:dyDescent="0.3">
      <c r="A39" s="56">
        <v>31</v>
      </c>
      <c r="B39" s="57" t="s">
        <v>131</v>
      </c>
      <c r="C39" s="58" t="s">
        <v>102</v>
      </c>
      <c r="D39" s="59" t="s">
        <v>103</v>
      </c>
      <c r="E39" s="60"/>
      <c r="F39" s="60"/>
      <c r="G39" s="60"/>
      <c r="H39" s="3">
        <v>567664.63891204819</v>
      </c>
      <c r="I39" s="60"/>
      <c r="J39" s="61"/>
      <c r="K39" s="4">
        <v>34077.019999999997</v>
      </c>
      <c r="L39" s="4">
        <v>64448998.190000005</v>
      </c>
      <c r="M39" s="4">
        <v>2594275.1799999997</v>
      </c>
      <c r="N39" s="62">
        <v>67077350.390000008</v>
      </c>
      <c r="O39" s="63">
        <v>31</v>
      </c>
      <c r="P39" s="64" t="s">
        <v>146</v>
      </c>
      <c r="Q39" s="31" t="s">
        <v>196</v>
      </c>
      <c r="S39" s="69"/>
    </row>
    <row r="40" spans="1:19" x14ac:dyDescent="0.3">
      <c r="A40" s="56">
        <v>32</v>
      </c>
      <c r="B40" s="57" t="s">
        <v>175</v>
      </c>
      <c r="C40" s="58" t="s">
        <v>102</v>
      </c>
      <c r="D40" s="59" t="s">
        <v>103</v>
      </c>
      <c r="E40" s="60"/>
      <c r="F40" s="60"/>
      <c r="G40" s="60"/>
      <c r="H40" s="3">
        <v>0</v>
      </c>
      <c r="I40" s="60"/>
      <c r="J40" s="61"/>
      <c r="K40" s="4">
        <v>0</v>
      </c>
      <c r="L40" s="4">
        <v>0</v>
      </c>
      <c r="M40" s="4">
        <v>0</v>
      </c>
      <c r="N40" s="62">
        <v>0</v>
      </c>
      <c r="O40" s="63">
        <v>32</v>
      </c>
      <c r="P40" s="64"/>
      <c r="Q40" s="70"/>
      <c r="S40" s="69"/>
    </row>
    <row r="41" spans="1:19" x14ac:dyDescent="0.3">
      <c r="A41" s="56">
        <v>33</v>
      </c>
      <c r="B41" s="57" t="s">
        <v>176</v>
      </c>
      <c r="C41" s="58" t="s">
        <v>102</v>
      </c>
      <c r="D41" s="59" t="s">
        <v>103</v>
      </c>
      <c r="E41" s="60"/>
      <c r="F41" s="60"/>
      <c r="G41" s="60"/>
      <c r="H41" s="3">
        <v>0</v>
      </c>
      <c r="I41" s="60"/>
      <c r="J41" s="61"/>
      <c r="K41" s="4">
        <v>0</v>
      </c>
      <c r="L41" s="4">
        <v>0</v>
      </c>
      <c r="M41" s="4">
        <v>0</v>
      </c>
      <c r="N41" s="62">
        <v>0</v>
      </c>
      <c r="O41" s="63">
        <v>33</v>
      </c>
      <c r="P41" s="64"/>
      <c r="Q41" s="70"/>
      <c r="S41" s="69"/>
    </row>
    <row r="42" spans="1:19" x14ac:dyDescent="0.3">
      <c r="A42" s="56">
        <v>34</v>
      </c>
      <c r="B42" s="57" t="s">
        <v>68</v>
      </c>
      <c r="C42" s="58" t="s">
        <v>102</v>
      </c>
      <c r="D42" s="59" t="s">
        <v>103</v>
      </c>
      <c r="E42" s="60"/>
      <c r="F42" s="60"/>
      <c r="G42" s="60"/>
      <c r="H42" s="3">
        <v>134342.11119999998</v>
      </c>
      <c r="I42" s="60"/>
      <c r="J42" s="61"/>
      <c r="K42" s="4">
        <v>0</v>
      </c>
      <c r="L42" s="4">
        <v>7306956.5199999996</v>
      </c>
      <c r="M42" s="4">
        <v>0</v>
      </c>
      <c r="N42" s="62">
        <v>7306956.5199999996</v>
      </c>
      <c r="O42" s="63">
        <v>34</v>
      </c>
      <c r="P42" s="64" t="s">
        <v>146</v>
      </c>
      <c r="S42" s="69"/>
    </row>
    <row r="43" spans="1:19" x14ac:dyDescent="0.3">
      <c r="A43" s="56">
        <v>35</v>
      </c>
      <c r="B43" s="57" t="s">
        <v>177</v>
      </c>
      <c r="C43" s="58" t="s">
        <v>102</v>
      </c>
      <c r="D43" s="59" t="s">
        <v>103</v>
      </c>
      <c r="E43" s="60"/>
      <c r="F43" s="60"/>
      <c r="G43" s="60"/>
      <c r="H43" s="3">
        <v>52566.556300000011</v>
      </c>
      <c r="I43" s="60"/>
      <c r="J43" s="68"/>
      <c r="K43" s="4">
        <v>975.6</v>
      </c>
      <c r="L43" s="4">
        <v>3407666.2</v>
      </c>
      <c r="M43" s="4">
        <v>-5138.1399999999994</v>
      </c>
      <c r="N43" s="62">
        <v>3403503.66</v>
      </c>
      <c r="O43" s="63">
        <v>35</v>
      </c>
      <c r="P43" s="64" t="s">
        <v>146</v>
      </c>
      <c r="Q43" s="31" t="s">
        <v>147</v>
      </c>
      <c r="S43" s="69"/>
    </row>
    <row r="44" spans="1:19" x14ac:dyDescent="0.3">
      <c r="A44" s="56">
        <v>36</v>
      </c>
      <c r="B44" s="57" t="s">
        <v>108</v>
      </c>
      <c r="C44" s="58" t="s">
        <v>102</v>
      </c>
      <c r="D44" s="59" t="s">
        <v>103</v>
      </c>
      <c r="E44" s="60"/>
      <c r="F44" s="60"/>
      <c r="G44" s="60"/>
      <c r="H44" s="3">
        <v>45175.368400000007</v>
      </c>
      <c r="I44" s="60"/>
      <c r="J44" s="68"/>
      <c r="K44" s="4">
        <v>8477.6200000000008</v>
      </c>
      <c r="L44" s="4">
        <v>2687088.6599999997</v>
      </c>
      <c r="M44" s="4">
        <v>0</v>
      </c>
      <c r="N44" s="62">
        <v>2695566.28</v>
      </c>
      <c r="O44" s="63">
        <v>36</v>
      </c>
      <c r="P44" s="64" t="s">
        <v>146</v>
      </c>
      <c r="S44" s="69"/>
    </row>
    <row r="45" spans="1:19" x14ac:dyDescent="0.3">
      <c r="A45" s="56">
        <v>37</v>
      </c>
      <c r="B45" s="57" t="s">
        <v>132</v>
      </c>
      <c r="C45" s="58" t="s">
        <v>102</v>
      </c>
      <c r="D45" s="59" t="s">
        <v>103</v>
      </c>
      <c r="E45" s="60"/>
      <c r="F45" s="60"/>
      <c r="G45" s="60"/>
      <c r="H45" s="3">
        <v>30473.7137</v>
      </c>
      <c r="I45" s="60"/>
      <c r="J45" s="68"/>
      <c r="K45" s="4">
        <v>219.95000000000002</v>
      </c>
      <c r="L45" s="4">
        <v>2682280.67</v>
      </c>
      <c r="M45" s="4">
        <v>0</v>
      </c>
      <c r="N45" s="62">
        <v>2682500.62</v>
      </c>
      <c r="O45" s="63">
        <v>37</v>
      </c>
      <c r="P45" s="64" t="s">
        <v>146</v>
      </c>
      <c r="S45" s="69"/>
    </row>
    <row r="46" spans="1:19" x14ac:dyDescent="0.3">
      <c r="A46" s="56">
        <v>38</v>
      </c>
      <c r="B46" s="57" t="s">
        <v>7</v>
      </c>
      <c r="C46" s="58" t="s">
        <v>102</v>
      </c>
      <c r="D46" s="59" t="s">
        <v>103</v>
      </c>
      <c r="E46" s="60"/>
      <c r="F46" s="60"/>
      <c r="G46" s="60"/>
      <c r="H46" s="3">
        <v>0</v>
      </c>
      <c r="I46" s="60"/>
      <c r="J46" s="68"/>
      <c r="K46" s="4">
        <v>0</v>
      </c>
      <c r="L46" s="4">
        <v>0</v>
      </c>
      <c r="M46" s="4">
        <v>0</v>
      </c>
      <c r="N46" s="62">
        <v>0</v>
      </c>
      <c r="O46" s="63">
        <v>38</v>
      </c>
      <c r="P46" s="71"/>
      <c r="S46" s="69"/>
    </row>
    <row r="47" spans="1:19" x14ac:dyDescent="0.3">
      <c r="A47" s="56">
        <v>39</v>
      </c>
      <c r="B47" s="57" t="s">
        <v>109</v>
      </c>
      <c r="C47" s="58" t="s">
        <v>69</v>
      </c>
      <c r="D47" s="59"/>
      <c r="E47" s="60"/>
      <c r="F47" s="60"/>
      <c r="G47" s="60"/>
      <c r="H47" s="3"/>
      <c r="I47" s="60">
        <v>287440</v>
      </c>
      <c r="J47" s="68">
        <v>287440</v>
      </c>
      <c r="K47" s="4">
        <v>0</v>
      </c>
      <c r="L47" s="4">
        <v>5880924</v>
      </c>
      <c r="M47" s="4">
        <v>0</v>
      </c>
      <c r="N47" s="62">
        <v>5880924</v>
      </c>
      <c r="O47" s="63">
        <v>39</v>
      </c>
      <c r="P47" s="64" t="s">
        <v>146</v>
      </c>
      <c r="S47" s="69"/>
    </row>
    <row r="48" spans="1:19" x14ac:dyDescent="0.3">
      <c r="A48" s="56">
        <v>40</v>
      </c>
      <c r="B48" s="57" t="s">
        <v>110</v>
      </c>
      <c r="C48" s="58" t="s">
        <v>69</v>
      </c>
      <c r="D48" s="59"/>
      <c r="E48" s="60"/>
      <c r="F48" s="60"/>
      <c r="G48" s="60"/>
      <c r="H48" s="3"/>
      <c r="I48" s="60">
        <v>293237</v>
      </c>
      <c r="J48" s="68">
        <v>293237</v>
      </c>
      <c r="K48" s="4">
        <v>0</v>
      </c>
      <c r="L48" s="4">
        <v>8624250</v>
      </c>
      <c r="M48" s="4">
        <v>0</v>
      </c>
      <c r="N48" s="62">
        <v>8624250</v>
      </c>
      <c r="O48" s="63">
        <v>40</v>
      </c>
      <c r="P48" s="64" t="s">
        <v>146</v>
      </c>
      <c r="S48" s="69"/>
    </row>
    <row r="49" spans="1:19" x14ac:dyDescent="0.3">
      <c r="A49" s="56">
        <v>41</v>
      </c>
      <c r="B49" s="57" t="s">
        <v>111</v>
      </c>
      <c r="C49" s="58" t="s">
        <v>69</v>
      </c>
      <c r="D49" s="59"/>
      <c r="E49" s="60"/>
      <c r="F49" s="60"/>
      <c r="G49" s="60"/>
      <c r="H49" s="3"/>
      <c r="I49" s="60">
        <v>659499</v>
      </c>
      <c r="J49" s="68">
        <v>659499</v>
      </c>
      <c r="K49" s="4">
        <v>0</v>
      </c>
      <c r="L49" s="4">
        <v>-9876332.5200000051</v>
      </c>
      <c r="M49" s="4">
        <v>0</v>
      </c>
      <c r="N49" s="62">
        <v>-9876332.5200000051</v>
      </c>
      <c r="O49" s="63">
        <v>41</v>
      </c>
      <c r="P49" s="64" t="s">
        <v>146</v>
      </c>
      <c r="S49" s="69"/>
    </row>
    <row r="50" spans="1:19" x14ac:dyDescent="0.3">
      <c r="A50" s="56">
        <v>42</v>
      </c>
      <c r="B50" s="57" t="s">
        <v>160</v>
      </c>
      <c r="C50" s="58" t="s">
        <v>102</v>
      </c>
      <c r="D50" s="59" t="s">
        <v>103</v>
      </c>
      <c r="E50" s="60"/>
      <c r="F50" s="60"/>
      <c r="G50" s="60"/>
      <c r="H50" s="3">
        <v>213</v>
      </c>
      <c r="I50" s="60">
        <v>0</v>
      </c>
      <c r="J50" s="68">
        <v>0</v>
      </c>
      <c r="K50" s="4">
        <v>0</v>
      </c>
      <c r="L50" s="4">
        <v>6471.18</v>
      </c>
      <c r="M50" s="4">
        <v>-21.27</v>
      </c>
      <c r="N50" s="62">
        <v>6449.91</v>
      </c>
      <c r="O50" s="63">
        <v>42</v>
      </c>
      <c r="P50" s="64" t="s">
        <v>146</v>
      </c>
      <c r="Q50" s="31" t="s">
        <v>147</v>
      </c>
      <c r="S50" s="69"/>
    </row>
    <row r="51" spans="1:19" x14ac:dyDescent="0.3">
      <c r="A51" s="56">
        <v>43</v>
      </c>
      <c r="B51" s="57" t="s">
        <v>197</v>
      </c>
      <c r="C51" s="58" t="s">
        <v>102</v>
      </c>
      <c r="D51" s="59" t="s">
        <v>103</v>
      </c>
      <c r="E51" s="60"/>
      <c r="F51" s="60"/>
      <c r="G51" s="60"/>
      <c r="H51" s="3">
        <v>1978.1899000000001</v>
      </c>
      <c r="I51" s="60"/>
      <c r="J51" s="68">
        <v>0</v>
      </c>
      <c r="K51" s="4">
        <v>0</v>
      </c>
      <c r="L51" s="4">
        <v>190557.66999999998</v>
      </c>
      <c r="M51" s="4">
        <v>-197.82</v>
      </c>
      <c r="N51" s="62">
        <v>190359.84999999998</v>
      </c>
      <c r="O51" s="63">
        <v>43</v>
      </c>
      <c r="P51" s="64" t="s">
        <v>146</v>
      </c>
      <c r="Q51" s="31" t="s">
        <v>147</v>
      </c>
      <c r="S51" s="69"/>
    </row>
    <row r="52" spans="1:19" x14ac:dyDescent="0.3">
      <c r="A52" s="56">
        <v>44</v>
      </c>
      <c r="B52" s="57" t="s">
        <v>112</v>
      </c>
      <c r="C52" s="58" t="s">
        <v>102</v>
      </c>
      <c r="D52" s="59" t="s">
        <v>103</v>
      </c>
      <c r="E52" s="60"/>
      <c r="F52" s="60"/>
      <c r="G52" s="60"/>
      <c r="H52" s="3">
        <v>71083.611099999995</v>
      </c>
      <c r="I52" s="60"/>
      <c r="J52" s="68">
        <v>0</v>
      </c>
      <c r="K52" s="4">
        <v>5146.37</v>
      </c>
      <c r="L52" s="4">
        <v>10316046.210000001</v>
      </c>
      <c r="M52" s="4">
        <v>-7108.3899999999994</v>
      </c>
      <c r="N52" s="62">
        <v>10314084.189999999</v>
      </c>
      <c r="O52" s="63">
        <v>44</v>
      </c>
      <c r="P52" s="64" t="s">
        <v>146</v>
      </c>
      <c r="Q52" s="31" t="s">
        <v>147</v>
      </c>
      <c r="S52" s="69"/>
    </row>
    <row r="53" spans="1:19" x14ac:dyDescent="0.3">
      <c r="A53" s="56">
        <v>45</v>
      </c>
      <c r="B53" s="57" t="s">
        <v>161</v>
      </c>
      <c r="C53" s="58" t="s">
        <v>102</v>
      </c>
      <c r="D53" s="59" t="s">
        <v>103</v>
      </c>
      <c r="E53" s="60"/>
      <c r="F53" s="60"/>
      <c r="G53" s="60"/>
      <c r="H53" s="3">
        <v>6221.7109</v>
      </c>
      <c r="I53" s="60"/>
      <c r="J53" s="68">
        <v>0</v>
      </c>
      <c r="K53" s="4">
        <v>170.21999999999997</v>
      </c>
      <c r="L53" s="4">
        <v>410117.93</v>
      </c>
      <c r="M53" s="4">
        <v>-540.17000000000007</v>
      </c>
      <c r="N53" s="62">
        <v>409747.98</v>
      </c>
      <c r="O53" s="63">
        <v>45</v>
      </c>
      <c r="P53" s="64" t="s">
        <v>146</v>
      </c>
      <c r="Q53" s="31" t="s">
        <v>147</v>
      </c>
      <c r="S53" s="69"/>
    </row>
    <row r="54" spans="1:19" x14ac:dyDescent="0.3">
      <c r="A54" s="56">
        <v>46</v>
      </c>
      <c r="B54" s="57" t="s">
        <v>70</v>
      </c>
      <c r="C54" s="58" t="s">
        <v>102</v>
      </c>
      <c r="D54" s="59" t="s">
        <v>103</v>
      </c>
      <c r="E54" s="60"/>
      <c r="F54" s="60"/>
      <c r="G54" s="72"/>
      <c r="H54" s="3">
        <v>186055.9958</v>
      </c>
      <c r="I54" s="60"/>
      <c r="J54" s="68">
        <v>0</v>
      </c>
      <c r="K54" s="4">
        <v>0</v>
      </c>
      <c r="L54" s="4">
        <v>9981228.0599999987</v>
      </c>
      <c r="M54" s="4">
        <v>0</v>
      </c>
      <c r="N54" s="62">
        <v>9981228.0599999987</v>
      </c>
      <c r="O54" s="63">
        <v>46</v>
      </c>
      <c r="P54" s="64" t="s">
        <v>146</v>
      </c>
      <c r="S54" s="73"/>
    </row>
    <row r="55" spans="1:19" x14ac:dyDescent="0.3">
      <c r="A55" s="56">
        <v>47</v>
      </c>
      <c r="B55" s="57" t="s">
        <v>113</v>
      </c>
      <c r="C55" s="58" t="s">
        <v>102</v>
      </c>
      <c r="D55" s="59" t="s">
        <v>103</v>
      </c>
      <c r="E55" s="60"/>
      <c r="F55" s="60"/>
      <c r="G55" s="72"/>
      <c r="H55" s="3">
        <v>529478.14540000004</v>
      </c>
      <c r="I55" s="60"/>
      <c r="J55" s="68">
        <v>0</v>
      </c>
      <c r="K55" s="4">
        <v>13284.929999999998</v>
      </c>
      <c r="L55" s="4">
        <v>55012039.599999994</v>
      </c>
      <c r="M55" s="4">
        <v>-52947.799999999996</v>
      </c>
      <c r="N55" s="62">
        <v>54972376.729999997</v>
      </c>
      <c r="O55" s="63">
        <v>47</v>
      </c>
      <c r="P55" s="64" t="s">
        <v>146</v>
      </c>
      <c r="Q55" s="31" t="s">
        <v>147</v>
      </c>
      <c r="S55" s="73"/>
    </row>
    <row r="56" spans="1:19" x14ac:dyDescent="0.3">
      <c r="A56" s="56">
        <v>48</v>
      </c>
      <c r="B56" s="57" t="s">
        <v>133</v>
      </c>
      <c r="C56" s="58" t="s">
        <v>102</v>
      </c>
      <c r="D56" s="59" t="s">
        <v>103</v>
      </c>
      <c r="E56" s="60"/>
      <c r="F56" s="60"/>
      <c r="G56" s="72"/>
      <c r="H56" s="3">
        <v>209.94</v>
      </c>
      <c r="I56" s="60"/>
      <c r="J56" s="68">
        <v>0</v>
      </c>
      <c r="K56" s="4">
        <v>0</v>
      </c>
      <c r="L56" s="4">
        <v>32234.010000000002</v>
      </c>
      <c r="M56" s="4">
        <v>0</v>
      </c>
      <c r="N56" s="62">
        <v>32234.010000000002</v>
      </c>
      <c r="O56" s="63">
        <v>48</v>
      </c>
      <c r="P56" s="64" t="s">
        <v>146</v>
      </c>
      <c r="S56" s="73"/>
    </row>
    <row r="57" spans="1:19" x14ac:dyDescent="0.3">
      <c r="A57" s="56">
        <v>49</v>
      </c>
      <c r="B57" s="57" t="s">
        <v>74</v>
      </c>
      <c r="C57" s="58" t="s">
        <v>102</v>
      </c>
      <c r="D57" s="59" t="s">
        <v>103</v>
      </c>
      <c r="E57" s="60"/>
      <c r="F57" s="60"/>
      <c r="G57" s="60"/>
      <c r="H57" s="3">
        <v>42127.829912000001</v>
      </c>
      <c r="I57" s="60"/>
      <c r="J57" s="68">
        <v>0</v>
      </c>
      <c r="K57" s="164">
        <v>16487908.870000003</v>
      </c>
      <c r="L57" s="4">
        <v>1803237.3299999998</v>
      </c>
      <c r="M57" s="4">
        <v>0</v>
      </c>
      <c r="N57" s="62">
        <v>18291146.200000003</v>
      </c>
      <c r="O57" s="63">
        <v>49</v>
      </c>
      <c r="P57" s="64"/>
      <c r="S57" s="73"/>
    </row>
    <row r="58" spans="1:19" x14ac:dyDescent="0.3">
      <c r="A58" s="56">
        <v>50</v>
      </c>
      <c r="B58" s="57" t="s">
        <v>114</v>
      </c>
      <c r="C58" s="58" t="s">
        <v>102</v>
      </c>
      <c r="D58" s="59" t="s">
        <v>103</v>
      </c>
      <c r="E58" s="60"/>
      <c r="F58" s="60"/>
      <c r="G58" s="60"/>
      <c r="H58" s="3">
        <v>42639.419999999991</v>
      </c>
      <c r="I58" s="60"/>
      <c r="J58" s="68">
        <v>0</v>
      </c>
      <c r="K58" s="4">
        <v>0</v>
      </c>
      <c r="L58" s="4">
        <v>4211631.78</v>
      </c>
      <c r="M58" s="4">
        <v>0</v>
      </c>
      <c r="N58" s="62">
        <v>4211631.78</v>
      </c>
      <c r="O58" s="63">
        <v>50</v>
      </c>
      <c r="P58" s="64" t="s">
        <v>146</v>
      </c>
      <c r="S58" s="73"/>
    </row>
    <row r="59" spans="1:19" x14ac:dyDescent="0.3">
      <c r="A59" s="56">
        <v>51</v>
      </c>
      <c r="B59" s="57" t="s">
        <v>73</v>
      </c>
      <c r="C59" s="58" t="s">
        <v>102</v>
      </c>
      <c r="D59" s="59" t="s">
        <v>103</v>
      </c>
      <c r="E59" s="60"/>
      <c r="F59" s="60"/>
      <c r="G59" s="60"/>
      <c r="H59" s="3">
        <v>2666807.3509999998</v>
      </c>
      <c r="I59" s="60"/>
      <c r="J59" s="68">
        <v>0</v>
      </c>
      <c r="K59" s="164">
        <v>70350851.930000007</v>
      </c>
      <c r="L59" s="4">
        <v>74811740.089999989</v>
      </c>
      <c r="M59" s="4">
        <v>-5165837</v>
      </c>
      <c r="N59" s="62">
        <v>139996755.01999998</v>
      </c>
      <c r="O59" s="63">
        <v>51</v>
      </c>
      <c r="P59" s="71"/>
      <c r="Q59" s="31" t="s">
        <v>198</v>
      </c>
      <c r="S59" s="73"/>
    </row>
    <row r="60" spans="1:19" x14ac:dyDescent="0.3">
      <c r="A60" s="56">
        <v>52</v>
      </c>
      <c r="B60" s="57" t="s">
        <v>115</v>
      </c>
      <c r="C60" s="58" t="s">
        <v>102</v>
      </c>
      <c r="D60" s="59" t="s">
        <v>103</v>
      </c>
      <c r="E60" s="60"/>
      <c r="F60" s="60"/>
      <c r="G60" s="60"/>
      <c r="H60" s="3">
        <v>328828.61369999999</v>
      </c>
      <c r="I60" s="60"/>
      <c r="J60" s="68">
        <v>0</v>
      </c>
      <c r="K60" s="4">
        <v>8608.0500000000011</v>
      </c>
      <c r="L60" s="4">
        <v>37969753.829999998</v>
      </c>
      <c r="M60" s="4">
        <v>-32882.78</v>
      </c>
      <c r="N60" s="62">
        <v>37945479.099999994</v>
      </c>
      <c r="O60" s="63">
        <v>52</v>
      </c>
      <c r="P60" s="64" t="s">
        <v>146</v>
      </c>
      <c r="Q60" s="31" t="s">
        <v>147</v>
      </c>
      <c r="S60" s="73"/>
    </row>
    <row r="61" spans="1:19" x14ac:dyDescent="0.3">
      <c r="A61" s="56">
        <v>53</v>
      </c>
      <c r="B61" s="57" t="s">
        <v>199</v>
      </c>
      <c r="C61" s="58" t="s">
        <v>102</v>
      </c>
      <c r="D61" s="59"/>
      <c r="E61" s="60"/>
      <c r="F61" s="60"/>
      <c r="G61" s="60"/>
      <c r="H61" s="3">
        <v>0</v>
      </c>
      <c r="I61" s="60"/>
      <c r="J61" s="68">
        <v>0</v>
      </c>
      <c r="K61" s="4">
        <v>0</v>
      </c>
      <c r="L61" s="4">
        <v>0</v>
      </c>
      <c r="M61" s="4">
        <v>-590600</v>
      </c>
      <c r="N61" s="62">
        <v>-590600</v>
      </c>
      <c r="O61" s="63">
        <v>53</v>
      </c>
      <c r="P61" s="64"/>
      <c r="Q61" s="31" t="s">
        <v>200</v>
      </c>
      <c r="S61" s="73"/>
    </row>
    <row r="62" spans="1:19" x14ac:dyDescent="0.3">
      <c r="A62" s="56">
        <v>54</v>
      </c>
      <c r="B62" s="57" t="s">
        <v>9</v>
      </c>
      <c r="C62" s="58" t="s">
        <v>102</v>
      </c>
      <c r="D62" s="59" t="s">
        <v>103</v>
      </c>
      <c r="E62" s="60"/>
      <c r="F62" s="60"/>
      <c r="G62" s="60"/>
      <c r="H62" s="3">
        <v>0</v>
      </c>
      <c r="I62" s="60"/>
      <c r="J62" s="74">
        <v>0</v>
      </c>
      <c r="K62" s="4">
        <v>0</v>
      </c>
      <c r="L62" s="4">
        <v>0</v>
      </c>
      <c r="M62" s="4">
        <v>0</v>
      </c>
      <c r="N62" s="62">
        <v>0</v>
      </c>
      <c r="O62" s="63">
        <v>54</v>
      </c>
      <c r="P62" s="64"/>
      <c r="S62" s="73"/>
    </row>
    <row r="63" spans="1:19" x14ac:dyDescent="0.3">
      <c r="A63" s="56">
        <v>55</v>
      </c>
      <c r="B63" s="57" t="s">
        <v>116</v>
      </c>
      <c r="C63" s="58" t="s">
        <v>102</v>
      </c>
      <c r="D63" s="59" t="s">
        <v>103</v>
      </c>
      <c r="E63" s="60"/>
      <c r="F63" s="60"/>
      <c r="G63" s="60"/>
      <c r="H63" s="3">
        <v>-10167.087319000002</v>
      </c>
      <c r="I63" s="60"/>
      <c r="J63" s="74">
        <v>0</v>
      </c>
      <c r="K63" s="164">
        <v>2732375.34</v>
      </c>
      <c r="L63" s="4">
        <v>268015.80000000005</v>
      </c>
      <c r="M63" s="4">
        <v>0</v>
      </c>
      <c r="N63" s="62">
        <v>3000391.1399999997</v>
      </c>
      <c r="O63" s="63">
        <v>55</v>
      </c>
      <c r="P63" s="64"/>
      <c r="S63" s="73"/>
    </row>
    <row r="64" spans="1:19" x14ac:dyDescent="0.3">
      <c r="A64" s="56">
        <v>56</v>
      </c>
      <c r="B64" s="57" t="s">
        <v>117</v>
      </c>
      <c r="C64" s="58" t="s">
        <v>102</v>
      </c>
      <c r="D64" s="59" t="s">
        <v>103</v>
      </c>
      <c r="E64" s="60"/>
      <c r="F64" s="60"/>
      <c r="G64" s="72"/>
      <c r="H64" s="3">
        <v>8951.3950000000004</v>
      </c>
      <c r="I64" s="60"/>
      <c r="J64" s="74">
        <v>0</v>
      </c>
      <c r="K64" s="4">
        <v>0</v>
      </c>
      <c r="L64" s="4">
        <v>469691.24</v>
      </c>
      <c r="M64" s="4">
        <v>0</v>
      </c>
      <c r="N64" s="62">
        <v>469691.24</v>
      </c>
      <c r="O64" s="63">
        <v>56</v>
      </c>
      <c r="P64" s="64" t="s">
        <v>146</v>
      </c>
    </row>
    <row r="65" spans="1:17" x14ac:dyDescent="0.3">
      <c r="A65" s="56">
        <v>57</v>
      </c>
      <c r="B65" s="57" t="s">
        <v>178</v>
      </c>
      <c r="C65" s="58" t="s">
        <v>102</v>
      </c>
      <c r="D65" s="59" t="s">
        <v>103</v>
      </c>
      <c r="E65" s="60"/>
      <c r="F65" s="60"/>
      <c r="G65" s="72"/>
      <c r="H65" s="3">
        <v>17898.3256</v>
      </c>
      <c r="I65" s="60"/>
      <c r="J65" s="74">
        <v>0</v>
      </c>
      <c r="K65" s="4">
        <v>-43641.66</v>
      </c>
      <c r="L65" s="4">
        <v>1312110.1099999999</v>
      </c>
      <c r="M65" s="4">
        <v>-1628.99</v>
      </c>
      <c r="N65" s="62">
        <v>1266839.46</v>
      </c>
      <c r="O65" s="63">
        <v>57</v>
      </c>
      <c r="P65" s="64" t="s">
        <v>146</v>
      </c>
      <c r="Q65" s="31" t="s">
        <v>147</v>
      </c>
    </row>
    <row r="66" spans="1:17" x14ac:dyDescent="0.3">
      <c r="A66" s="56">
        <v>58</v>
      </c>
      <c r="B66" s="57" t="s">
        <v>118</v>
      </c>
      <c r="C66" s="58" t="s">
        <v>102</v>
      </c>
      <c r="D66" s="59" t="s">
        <v>103</v>
      </c>
      <c r="E66" s="60"/>
      <c r="F66" s="60"/>
      <c r="G66" s="72"/>
      <c r="H66" s="3">
        <v>12787.234399999999</v>
      </c>
      <c r="I66" s="60"/>
      <c r="J66" s="74">
        <v>0</v>
      </c>
      <c r="K66" s="4">
        <v>314.01</v>
      </c>
      <c r="L66" s="4">
        <v>1499768.19</v>
      </c>
      <c r="M66" s="4">
        <v>0</v>
      </c>
      <c r="N66" s="62">
        <v>1500082.2</v>
      </c>
      <c r="O66" s="63">
        <v>58</v>
      </c>
      <c r="P66" s="64" t="s">
        <v>146</v>
      </c>
    </row>
    <row r="67" spans="1:17" x14ac:dyDescent="0.3">
      <c r="A67" s="56">
        <v>59</v>
      </c>
      <c r="B67" s="57" t="s">
        <v>164</v>
      </c>
      <c r="C67" s="58" t="s">
        <v>102</v>
      </c>
      <c r="D67" s="59" t="s">
        <v>103</v>
      </c>
      <c r="E67" s="60"/>
      <c r="F67" s="60"/>
      <c r="G67" s="72"/>
      <c r="H67" s="3">
        <v>423086.33999999997</v>
      </c>
      <c r="I67" s="60"/>
      <c r="J67" s="74">
        <v>0</v>
      </c>
      <c r="K67" s="4">
        <v>99312.71</v>
      </c>
      <c r="L67" s="4">
        <v>37135226.25</v>
      </c>
      <c r="M67" s="4">
        <v>1304514.72</v>
      </c>
      <c r="N67" s="62">
        <v>38539053.68</v>
      </c>
      <c r="O67" s="63">
        <v>59</v>
      </c>
      <c r="P67" s="64" t="s">
        <v>146</v>
      </c>
      <c r="Q67" s="31" t="s">
        <v>201</v>
      </c>
    </row>
    <row r="68" spans="1:17" x14ac:dyDescent="0.3">
      <c r="A68" s="56">
        <v>60</v>
      </c>
      <c r="B68" s="57" t="s">
        <v>135</v>
      </c>
      <c r="C68" s="58" t="s">
        <v>102</v>
      </c>
      <c r="D68" s="59" t="s">
        <v>103</v>
      </c>
      <c r="E68" s="60"/>
      <c r="F68" s="60"/>
      <c r="G68" s="72"/>
      <c r="H68" s="3">
        <v>4856.7390999999998</v>
      </c>
      <c r="I68" s="60"/>
      <c r="J68" s="74">
        <v>0</v>
      </c>
      <c r="K68" s="4">
        <v>17528.89</v>
      </c>
      <c r="L68" s="4">
        <v>606880.75999999989</v>
      </c>
      <c r="M68" s="4">
        <v>-485.71999999999997</v>
      </c>
      <c r="N68" s="62">
        <v>623923.92999999993</v>
      </c>
      <c r="O68" s="63">
        <v>60</v>
      </c>
      <c r="P68" s="64" t="s">
        <v>146</v>
      </c>
      <c r="Q68" s="31" t="s">
        <v>147</v>
      </c>
    </row>
    <row r="69" spans="1:17" x14ac:dyDescent="0.3">
      <c r="A69" s="56">
        <v>61</v>
      </c>
      <c r="B69" s="57" t="s">
        <v>136</v>
      </c>
      <c r="C69" s="58" t="s">
        <v>102</v>
      </c>
      <c r="D69" s="59" t="s">
        <v>103</v>
      </c>
      <c r="E69" s="60"/>
      <c r="F69" s="60"/>
      <c r="G69" s="72"/>
      <c r="H69" s="3">
        <v>11766.706499999998</v>
      </c>
      <c r="I69" s="60"/>
      <c r="J69" s="74">
        <v>0</v>
      </c>
      <c r="K69" s="4">
        <v>883.16</v>
      </c>
      <c r="L69" s="4">
        <v>1517633.9899999998</v>
      </c>
      <c r="M69" s="4">
        <v>-1177.9700000000003</v>
      </c>
      <c r="N69" s="62">
        <v>1517339.1799999997</v>
      </c>
      <c r="O69" s="63">
        <v>61</v>
      </c>
      <c r="P69" s="64" t="s">
        <v>146</v>
      </c>
      <c r="Q69" s="31" t="s">
        <v>147</v>
      </c>
    </row>
    <row r="70" spans="1:17" x14ac:dyDescent="0.3">
      <c r="A70" s="56">
        <v>62</v>
      </c>
      <c r="B70" s="57" t="s">
        <v>137</v>
      </c>
      <c r="C70" s="58" t="s">
        <v>102</v>
      </c>
      <c r="D70" s="59" t="s">
        <v>103</v>
      </c>
      <c r="E70" s="60"/>
      <c r="F70" s="60"/>
      <c r="G70" s="72"/>
      <c r="H70" s="3">
        <v>6195.8375999999998</v>
      </c>
      <c r="I70" s="60"/>
      <c r="J70" s="74">
        <v>0</v>
      </c>
      <c r="K70" s="4">
        <v>424.57</v>
      </c>
      <c r="L70" s="4">
        <v>796418</v>
      </c>
      <c r="M70" s="4">
        <v>-619.62000000000012</v>
      </c>
      <c r="N70" s="62">
        <v>796222.95</v>
      </c>
      <c r="O70" s="63">
        <v>62</v>
      </c>
      <c r="P70" s="64" t="s">
        <v>146</v>
      </c>
      <c r="Q70" s="31" t="s">
        <v>147</v>
      </c>
    </row>
    <row r="71" spans="1:17" x14ac:dyDescent="0.3">
      <c r="A71" s="56">
        <v>63</v>
      </c>
      <c r="B71" s="57" t="s">
        <v>138</v>
      </c>
      <c r="C71" s="58" t="s">
        <v>102</v>
      </c>
      <c r="D71" s="59" t="s">
        <v>103</v>
      </c>
      <c r="E71" s="60"/>
      <c r="F71" s="60"/>
      <c r="G71" s="72"/>
      <c r="H71" s="3">
        <v>11598.518299999998</v>
      </c>
      <c r="I71" s="60"/>
      <c r="J71" s="74">
        <v>0</v>
      </c>
      <c r="K71" s="4">
        <v>889.97</v>
      </c>
      <c r="L71" s="4">
        <v>1497401.24</v>
      </c>
      <c r="M71" s="4">
        <v>-1159.8800000000001</v>
      </c>
      <c r="N71" s="62">
        <v>1497131.33</v>
      </c>
      <c r="O71" s="63">
        <v>63</v>
      </c>
      <c r="P71" s="64" t="s">
        <v>146</v>
      </c>
      <c r="Q71" s="31" t="s">
        <v>147</v>
      </c>
    </row>
    <row r="72" spans="1:17" x14ac:dyDescent="0.3">
      <c r="A72" s="56">
        <v>64</v>
      </c>
      <c r="B72" s="57" t="s">
        <v>165</v>
      </c>
      <c r="C72" s="58" t="s">
        <v>72</v>
      </c>
      <c r="D72" s="59" t="s">
        <v>103</v>
      </c>
      <c r="E72" s="60"/>
      <c r="F72" s="60"/>
      <c r="G72" s="72"/>
      <c r="H72" s="3">
        <v>0</v>
      </c>
      <c r="I72" s="60"/>
      <c r="J72" s="74">
        <v>0</v>
      </c>
      <c r="K72" s="4">
        <v>0</v>
      </c>
      <c r="L72" s="4">
        <v>0</v>
      </c>
      <c r="M72" s="4">
        <v>0</v>
      </c>
      <c r="N72" s="62">
        <v>0</v>
      </c>
      <c r="O72" s="63">
        <v>64</v>
      </c>
      <c r="P72" s="64"/>
    </row>
    <row r="73" spans="1:17" x14ac:dyDescent="0.3">
      <c r="A73" s="56">
        <v>65</v>
      </c>
      <c r="B73" s="57" t="s">
        <v>119</v>
      </c>
      <c r="C73" s="58" t="s">
        <v>102</v>
      </c>
      <c r="D73" s="59" t="s">
        <v>103</v>
      </c>
      <c r="E73" s="60"/>
      <c r="F73" s="60"/>
      <c r="G73" s="60"/>
      <c r="H73" s="3">
        <v>5797.5750000000007</v>
      </c>
      <c r="I73" s="60"/>
      <c r="J73" s="74">
        <v>0</v>
      </c>
      <c r="K73" s="4">
        <v>-1338.67</v>
      </c>
      <c r="L73" s="4">
        <v>683121.6100000001</v>
      </c>
      <c r="M73" s="4">
        <v>0</v>
      </c>
      <c r="N73" s="62">
        <v>681782.94000000006</v>
      </c>
      <c r="O73" s="63">
        <v>65</v>
      </c>
      <c r="P73" s="64" t="s">
        <v>146</v>
      </c>
    </row>
    <row r="74" spans="1:17" x14ac:dyDescent="0.3">
      <c r="A74" s="56">
        <v>66</v>
      </c>
      <c r="B74" s="57" t="s">
        <v>166</v>
      </c>
      <c r="C74" s="58" t="s">
        <v>102</v>
      </c>
      <c r="D74" s="59" t="s">
        <v>103</v>
      </c>
      <c r="E74" s="60"/>
      <c r="F74" s="60"/>
      <c r="G74" s="60"/>
      <c r="H74" s="3">
        <v>14906.530899999998</v>
      </c>
      <c r="I74" s="60"/>
      <c r="J74" s="74">
        <v>0</v>
      </c>
      <c r="K74" s="4">
        <v>247.37</v>
      </c>
      <c r="L74" s="4">
        <v>1319099.19</v>
      </c>
      <c r="M74" s="4">
        <v>0</v>
      </c>
      <c r="N74" s="62">
        <v>1319346.56</v>
      </c>
      <c r="O74" s="63">
        <v>66</v>
      </c>
      <c r="P74" s="64" t="s">
        <v>146</v>
      </c>
    </row>
    <row r="75" spans="1:17" x14ac:dyDescent="0.3">
      <c r="A75" s="56">
        <v>67</v>
      </c>
      <c r="B75" s="57" t="s">
        <v>179</v>
      </c>
      <c r="C75" s="58" t="s">
        <v>102</v>
      </c>
      <c r="D75" s="59" t="s">
        <v>103</v>
      </c>
      <c r="E75" s="60"/>
      <c r="F75" s="60"/>
      <c r="G75" s="60"/>
      <c r="H75" s="3">
        <v>61528.476000000002</v>
      </c>
      <c r="I75" s="60"/>
      <c r="J75" s="74">
        <v>0</v>
      </c>
      <c r="K75" s="4">
        <v>0</v>
      </c>
      <c r="L75" s="4">
        <v>5338345.2699999996</v>
      </c>
      <c r="M75" s="4">
        <v>110506.28</v>
      </c>
      <c r="N75" s="62">
        <v>5448851.5499999998</v>
      </c>
      <c r="O75" s="63">
        <v>67</v>
      </c>
      <c r="P75" s="64" t="s">
        <v>146</v>
      </c>
      <c r="Q75" s="31" t="s">
        <v>202</v>
      </c>
    </row>
    <row r="76" spans="1:17" x14ac:dyDescent="0.3">
      <c r="A76" s="56">
        <v>68</v>
      </c>
      <c r="B76" s="57" t="s">
        <v>180</v>
      </c>
      <c r="C76" s="58" t="s">
        <v>102</v>
      </c>
      <c r="D76" s="59" t="s">
        <v>103</v>
      </c>
      <c r="E76" s="60"/>
      <c r="F76" s="60"/>
      <c r="G76" s="60"/>
      <c r="H76" s="3">
        <v>0</v>
      </c>
      <c r="I76" s="60"/>
      <c r="J76" s="74">
        <v>0</v>
      </c>
      <c r="K76" s="4">
        <v>0</v>
      </c>
      <c r="L76" s="4">
        <v>0</v>
      </c>
      <c r="M76" s="4">
        <v>0</v>
      </c>
      <c r="N76" s="62">
        <v>0</v>
      </c>
      <c r="O76" s="63">
        <v>68</v>
      </c>
      <c r="P76" s="64" t="s">
        <v>146</v>
      </c>
      <c r="Q76" s="70"/>
    </row>
    <row r="77" spans="1:17" x14ac:dyDescent="0.3">
      <c r="A77" s="56">
        <v>69</v>
      </c>
      <c r="B77" s="57" t="s">
        <v>65</v>
      </c>
      <c r="C77" s="58" t="s">
        <v>102</v>
      </c>
      <c r="D77" s="59" t="s">
        <v>103</v>
      </c>
      <c r="E77" s="60"/>
      <c r="F77" s="60"/>
      <c r="G77" s="60"/>
      <c r="H77" s="3">
        <v>11204.804999999998</v>
      </c>
      <c r="I77" s="60"/>
      <c r="J77" s="74">
        <v>0</v>
      </c>
      <c r="K77" s="164">
        <v>9983770.4900000002</v>
      </c>
      <c r="L77" s="4">
        <v>508587</v>
      </c>
      <c r="M77" s="4">
        <v>0</v>
      </c>
      <c r="N77" s="62">
        <v>10492357.49</v>
      </c>
      <c r="O77" s="63">
        <v>69</v>
      </c>
      <c r="P77" s="46"/>
    </row>
    <row r="78" spans="1:17" x14ac:dyDescent="0.3">
      <c r="A78" s="56">
        <v>70</v>
      </c>
      <c r="B78" s="57"/>
      <c r="C78" s="58"/>
      <c r="D78" s="59"/>
      <c r="E78" s="60"/>
      <c r="F78" s="60"/>
      <c r="G78" s="60"/>
      <c r="H78" s="3"/>
      <c r="I78" s="60"/>
      <c r="J78" s="68">
        <v>0</v>
      </c>
      <c r="K78" s="4"/>
      <c r="L78" s="4"/>
      <c r="M78" s="4"/>
      <c r="N78" s="62"/>
      <c r="O78" s="63">
        <v>70</v>
      </c>
      <c r="P78" s="46"/>
    </row>
    <row r="79" spans="1:17" x14ac:dyDescent="0.3">
      <c r="A79" s="56">
        <v>71</v>
      </c>
      <c r="B79" s="57" t="s">
        <v>167</v>
      </c>
      <c r="C79" s="58" t="s">
        <v>71</v>
      </c>
      <c r="D79" s="59" t="s">
        <v>103</v>
      </c>
      <c r="E79" s="60"/>
      <c r="F79" s="60"/>
      <c r="G79" s="60"/>
      <c r="H79" s="3">
        <v>0</v>
      </c>
      <c r="I79" s="60"/>
      <c r="J79" s="68">
        <v>0</v>
      </c>
      <c r="K79" s="164">
        <v>186000</v>
      </c>
      <c r="L79" s="4">
        <v>0</v>
      </c>
      <c r="M79" s="4">
        <v>0</v>
      </c>
      <c r="N79" s="62">
        <v>186000</v>
      </c>
      <c r="O79" s="63">
        <v>71</v>
      </c>
      <c r="P79" s="46"/>
    </row>
    <row r="80" spans="1:17" x14ac:dyDescent="0.3">
      <c r="A80" s="56">
        <v>72</v>
      </c>
      <c r="B80" s="57" t="s">
        <v>0</v>
      </c>
      <c r="C80" s="58" t="s">
        <v>71</v>
      </c>
      <c r="D80" s="59" t="s">
        <v>103</v>
      </c>
      <c r="E80" s="60"/>
      <c r="F80" s="60"/>
      <c r="G80" s="60"/>
      <c r="H80" s="3">
        <v>0</v>
      </c>
      <c r="I80" s="60"/>
      <c r="J80" s="68">
        <v>0</v>
      </c>
      <c r="K80" s="4">
        <v>0</v>
      </c>
      <c r="L80" s="4">
        <v>0</v>
      </c>
      <c r="M80" s="4">
        <v>0</v>
      </c>
      <c r="N80" s="62">
        <v>0</v>
      </c>
      <c r="O80" s="63">
        <v>72</v>
      </c>
      <c r="P80" s="46"/>
    </row>
    <row r="81" spans="1:16" x14ac:dyDescent="0.3">
      <c r="A81" s="56">
        <v>73</v>
      </c>
      <c r="B81" s="57" t="s">
        <v>139</v>
      </c>
      <c r="C81" s="58" t="s">
        <v>71</v>
      </c>
      <c r="D81" s="59" t="s">
        <v>103</v>
      </c>
      <c r="E81" s="60"/>
      <c r="F81" s="60"/>
      <c r="G81" s="60"/>
      <c r="H81" s="3">
        <v>0</v>
      </c>
      <c r="I81" s="60"/>
      <c r="J81" s="68">
        <v>0</v>
      </c>
      <c r="K81" s="4">
        <v>0</v>
      </c>
      <c r="L81" s="4">
        <v>0</v>
      </c>
      <c r="M81" s="4">
        <v>0</v>
      </c>
      <c r="N81" s="62">
        <v>0</v>
      </c>
      <c r="O81" s="63">
        <v>73</v>
      </c>
      <c r="P81" s="46"/>
    </row>
    <row r="82" spans="1:16" x14ac:dyDescent="0.3">
      <c r="A82" s="56">
        <v>74</v>
      </c>
      <c r="B82" s="57" t="s">
        <v>1</v>
      </c>
      <c r="C82" s="58" t="s">
        <v>71</v>
      </c>
      <c r="D82" s="59" t="s">
        <v>103</v>
      </c>
      <c r="E82" s="60"/>
      <c r="F82" s="60"/>
      <c r="G82" s="60"/>
      <c r="H82" s="3">
        <v>0</v>
      </c>
      <c r="I82" s="60"/>
      <c r="J82" s="68">
        <v>0</v>
      </c>
      <c r="K82" s="4">
        <v>0</v>
      </c>
      <c r="L82" s="4">
        <v>0</v>
      </c>
      <c r="M82" s="4">
        <v>0</v>
      </c>
      <c r="N82" s="62">
        <v>0</v>
      </c>
      <c r="O82" s="63">
        <v>74</v>
      </c>
      <c r="P82" s="46"/>
    </row>
    <row r="83" spans="1:16" x14ac:dyDescent="0.3">
      <c r="A83" s="56">
        <v>75</v>
      </c>
      <c r="B83" s="57" t="s">
        <v>2</v>
      </c>
      <c r="C83" s="58" t="s">
        <v>71</v>
      </c>
      <c r="D83" s="59" t="s">
        <v>103</v>
      </c>
      <c r="E83" s="60"/>
      <c r="F83" s="60"/>
      <c r="G83" s="60"/>
      <c r="H83" s="3">
        <v>0</v>
      </c>
      <c r="I83" s="60"/>
      <c r="J83" s="68">
        <v>0</v>
      </c>
      <c r="K83" s="4">
        <v>0</v>
      </c>
      <c r="L83" s="4">
        <v>0</v>
      </c>
      <c r="M83" s="4">
        <v>0</v>
      </c>
      <c r="N83" s="62">
        <v>0</v>
      </c>
      <c r="O83" s="63">
        <v>75</v>
      </c>
      <c r="P83" s="46"/>
    </row>
    <row r="84" spans="1:16" x14ac:dyDescent="0.3">
      <c r="A84" s="56">
        <v>76</v>
      </c>
      <c r="B84" s="57" t="s">
        <v>77</v>
      </c>
      <c r="C84" s="58" t="s">
        <v>71</v>
      </c>
      <c r="D84" s="59" t="s">
        <v>103</v>
      </c>
      <c r="E84" s="60"/>
      <c r="F84" s="60"/>
      <c r="G84" s="60"/>
      <c r="H84" s="3">
        <v>150144</v>
      </c>
      <c r="I84" s="60"/>
      <c r="J84" s="68">
        <v>0</v>
      </c>
      <c r="K84" s="4">
        <v>0</v>
      </c>
      <c r="L84" s="4">
        <v>15014400</v>
      </c>
      <c r="M84" s="4">
        <v>0</v>
      </c>
      <c r="N84" s="62">
        <v>15014400</v>
      </c>
      <c r="O84" s="63">
        <v>76</v>
      </c>
      <c r="P84" s="46"/>
    </row>
    <row r="85" spans="1:16" x14ac:dyDescent="0.3">
      <c r="A85" s="56">
        <v>77</v>
      </c>
      <c r="B85" s="57" t="s">
        <v>87</v>
      </c>
      <c r="C85" s="58" t="s">
        <v>71</v>
      </c>
      <c r="D85" s="59" t="s">
        <v>103</v>
      </c>
      <c r="E85" s="60"/>
      <c r="F85" s="60"/>
      <c r="G85" s="60"/>
      <c r="H85" s="3">
        <v>0</v>
      </c>
      <c r="I85" s="60"/>
      <c r="J85" s="68">
        <v>0</v>
      </c>
      <c r="K85" s="164">
        <v>195003</v>
      </c>
      <c r="L85" s="4">
        <v>0</v>
      </c>
      <c r="M85" s="4">
        <v>0</v>
      </c>
      <c r="N85" s="62">
        <v>195003</v>
      </c>
      <c r="O85" s="63">
        <v>77</v>
      </c>
      <c r="P85" s="46"/>
    </row>
    <row r="86" spans="1:16" x14ac:dyDescent="0.3">
      <c r="A86" s="56">
        <v>78</v>
      </c>
      <c r="B86" s="57" t="s">
        <v>88</v>
      </c>
      <c r="C86" s="58" t="s">
        <v>71</v>
      </c>
      <c r="D86" s="59" t="s">
        <v>103</v>
      </c>
      <c r="E86" s="60"/>
      <c r="F86" s="60"/>
      <c r="G86" s="60"/>
      <c r="H86" s="3">
        <v>400</v>
      </c>
      <c r="I86" s="60"/>
      <c r="J86" s="68">
        <v>0</v>
      </c>
      <c r="K86" s="4">
        <v>0</v>
      </c>
      <c r="L86" s="4">
        <v>20400</v>
      </c>
      <c r="M86" s="4">
        <v>0</v>
      </c>
      <c r="N86" s="62">
        <v>20400</v>
      </c>
      <c r="O86" s="63">
        <v>78</v>
      </c>
      <c r="P86" s="46"/>
    </row>
    <row r="87" spans="1:16" x14ac:dyDescent="0.3">
      <c r="A87" s="56">
        <v>79</v>
      </c>
      <c r="B87" s="57" t="s">
        <v>129</v>
      </c>
      <c r="C87" s="58" t="s">
        <v>71</v>
      </c>
      <c r="D87" s="59" t="s">
        <v>103</v>
      </c>
      <c r="E87" s="60"/>
      <c r="F87" s="60"/>
      <c r="G87" s="60"/>
      <c r="H87" s="3">
        <v>0</v>
      </c>
      <c r="I87" s="60"/>
      <c r="J87" s="68">
        <v>0</v>
      </c>
      <c r="K87" s="4">
        <v>0</v>
      </c>
      <c r="L87" s="4">
        <v>0</v>
      </c>
      <c r="M87" s="4">
        <v>0</v>
      </c>
      <c r="N87" s="62">
        <v>0</v>
      </c>
      <c r="O87" s="63">
        <v>79</v>
      </c>
      <c r="P87" s="46"/>
    </row>
    <row r="88" spans="1:16" x14ac:dyDescent="0.3">
      <c r="A88" s="56">
        <v>80</v>
      </c>
      <c r="B88" s="57" t="s">
        <v>3</v>
      </c>
      <c r="C88" s="58" t="s">
        <v>71</v>
      </c>
      <c r="D88" s="59" t="s">
        <v>103</v>
      </c>
      <c r="E88" s="60"/>
      <c r="F88" s="60"/>
      <c r="G88" s="60"/>
      <c r="H88" s="3">
        <v>0</v>
      </c>
      <c r="I88" s="60"/>
      <c r="J88" s="68">
        <v>0</v>
      </c>
      <c r="K88" s="4">
        <v>0</v>
      </c>
      <c r="L88" s="4">
        <v>0</v>
      </c>
      <c r="M88" s="4">
        <v>0</v>
      </c>
      <c r="N88" s="62">
        <v>0</v>
      </c>
      <c r="O88" s="63">
        <v>80</v>
      </c>
      <c r="P88" s="46"/>
    </row>
    <row r="89" spans="1:16" x14ac:dyDescent="0.3">
      <c r="A89" s="56">
        <v>81</v>
      </c>
      <c r="B89" s="57" t="s">
        <v>4</v>
      </c>
      <c r="C89" s="58" t="s">
        <v>71</v>
      </c>
      <c r="D89" s="59" t="s">
        <v>103</v>
      </c>
      <c r="E89" s="60"/>
      <c r="F89" s="60"/>
      <c r="G89" s="60"/>
      <c r="H89" s="3">
        <v>15</v>
      </c>
      <c r="I89" s="60"/>
      <c r="J89" s="68">
        <v>0</v>
      </c>
      <c r="K89" s="4">
        <v>0</v>
      </c>
      <c r="L89" s="4">
        <v>420</v>
      </c>
      <c r="M89" s="4">
        <v>0</v>
      </c>
      <c r="N89" s="62">
        <v>420</v>
      </c>
      <c r="O89" s="63">
        <v>81</v>
      </c>
      <c r="P89" s="46"/>
    </row>
    <row r="90" spans="1:16" x14ac:dyDescent="0.3">
      <c r="A90" s="56">
        <v>82</v>
      </c>
      <c r="B90" s="57" t="s">
        <v>89</v>
      </c>
      <c r="C90" s="58" t="s">
        <v>71</v>
      </c>
      <c r="D90" s="59" t="s">
        <v>103</v>
      </c>
      <c r="E90" s="60"/>
      <c r="F90" s="60"/>
      <c r="G90" s="60"/>
      <c r="H90" s="3">
        <v>0</v>
      </c>
      <c r="I90" s="60"/>
      <c r="J90" s="68">
        <v>0</v>
      </c>
      <c r="K90" s="4">
        <v>0</v>
      </c>
      <c r="L90" s="4">
        <v>0</v>
      </c>
      <c r="M90" s="4">
        <v>0</v>
      </c>
      <c r="N90" s="62">
        <v>0</v>
      </c>
      <c r="O90" s="63">
        <v>82</v>
      </c>
      <c r="P90" s="46"/>
    </row>
    <row r="91" spans="1:16" x14ac:dyDescent="0.3">
      <c r="A91" s="56">
        <v>83</v>
      </c>
      <c r="B91" s="57" t="s">
        <v>100</v>
      </c>
      <c r="C91" s="58" t="s">
        <v>71</v>
      </c>
      <c r="D91" s="59" t="s">
        <v>103</v>
      </c>
      <c r="E91" s="60"/>
      <c r="F91" s="60"/>
      <c r="G91" s="60"/>
      <c r="H91" s="3">
        <v>0</v>
      </c>
      <c r="I91" s="60"/>
      <c r="J91" s="61"/>
      <c r="K91" s="4">
        <v>0</v>
      </c>
      <c r="L91" s="4">
        <v>0</v>
      </c>
      <c r="M91" s="4">
        <v>0</v>
      </c>
      <c r="N91" s="62">
        <v>0</v>
      </c>
      <c r="O91" s="63">
        <v>83</v>
      </c>
      <c r="P91" s="64"/>
    </row>
    <row r="92" spans="1:16" x14ac:dyDescent="0.3">
      <c r="A92" s="56">
        <v>84</v>
      </c>
      <c r="B92" s="75" t="s">
        <v>120</v>
      </c>
      <c r="C92" s="58" t="s">
        <v>71</v>
      </c>
      <c r="D92" s="59" t="s">
        <v>103</v>
      </c>
      <c r="E92" s="60"/>
      <c r="F92" s="60"/>
      <c r="G92" s="60"/>
      <c r="H92" s="3">
        <v>0</v>
      </c>
      <c r="I92" s="60"/>
      <c r="J92" s="68">
        <v>0</v>
      </c>
      <c r="K92" s="4">
        <v>0</v>
      </c>
      <c r="L92" s="4">
        <v>0</v>
      </c>
      <c r="M92" s="4">
        <v>0</v>
      </c>
      <c r="N92" s="62">
        <v>0</v>
      </c>
      <c r="O92" s="63">
        <v>84</v>
      </c>
      <c r="P92" s="46"/>
    </row>
    <row r="93" spans="1:16" x14ac:dyDescent="0.3">
      <c r="A93" s="56">
        <v>85</v>
      </c>
      <c r="B93" s="57" t="s">
        <v>5</v>
      </c>
      <c r="C93" s="58" t="s">
        <v>71</v>
      </c>
      <c r="D93" s="59" t="s">
        <v>103</v>
      </c>
      <c r="E93" s="60"/>
      <c r="F93" s="60"/>
      <c r="G93" s="60"/>
      <c r="H93" s="3">
        <v>0</v>
      </c>
      <c r="I93" s="60"/>
      <c r="J93" s="68">
        <v>0</v>
      </c>
      <c r="K93" s="4">
        <v>0</v>
      </c>
      <c r="L93" s="4">
        <v>0</v>
      </c>
      <c r="M93" s="4">
        <v>0</v>
      </c>
      <c r="N93" s="62">
        <v>0</v>
      </c>
      <c r="O93" s="63">
        <v>85</v>
      </c>
      <c r="P93" s="46"/>
    </row>
    <row r="94" spans="1:16" x14ac:dyDescent="0.3">
      <c r="A94" s="56">
        <v>86</v>
      </c>
      <c r="B94" s="57" t="s">
        <v>121</v>
      </c>
      <c r="C94" s="58" t="s">
        <v>71</v>
      </c>
      <c r="D94" s="59" t="s">
        <v>103</v>
      </c>
      <c r="E94" s="60"/>
      <c r="F94" s="60"/>
      <c r="G94" s="60"/>
      <c r="H94" s="3">
        <v>0</v>
      </c>
      <c r="I94" s="60"/>
      <c r="J94" s="68">
        <v>0</v>
      </c>
      <c r="K94" s="4">
        <v>0</v>
      </c>
      <c r="L94" s="4">
        <v>0</v>
      </c>
      <c r="M94" s="4">
        <v>0</v>
      </c>
      <c r="N94" s="62">
        <v>0</v>
      </c>
      <c r="O94" s="63">
        <v>86</v>
      </c>
      <c r="P94" s="46"/>
    </row>
    <row r="95" spans="1:16" x14ac:dyDescent="0.3">
      <c r="A95" s="56">
        <v>87</v>
      </c>
      <c r="B95" s="57" t="s">
        <v>78</v>
      </c>
      <c r="C95" s="58" t="s">
        <v>71</v>
      </c>
      <c r="D95" s="59" t="s">
        <v>103</v>
      </c>
      <c r="E95" s="60"/>
      <c r="F95" s="60"/>
      <c r="G95" s="60"/>
      <c r="H95" s="3">
        <v>0</v>
      </c>
      <c r="I95" s="60"/>
      <c r="J95" s="68">
        <v>0</v>
      </c>
      <c r="K95" s="4">
        <v>0</v>
      </c>
      <c r="L95" s="4">
        <v>0</v>
      </c>
      <c r="M95" s="4">
        <v>0</v>
      </c>
      <c r="N95" s="62">
        <v>0</v>
      </c>
      <c r="O95" s="63">
        <v>87</v>
      </c>
      <c r="P95" s="46"/>
    </row>
    <row r="96" spans="1:16" x14ac:dyDescent="0.3">
      <c r="A96" s="56">
        <v>88</v>
      </c>
      <c r="B96" s="57" t="s">
        <v>140</v>
      </c>
      <c r="C96" s="58" t="s">
        <v>71</v>
      </c>
      <c r="D96" s="59" t="s">
        <v>103</v>
      </c>
      <c r="E96" s="60"/>
      <c r="F96" s="60"/>
      <c r="G96" s="60"/>
      <c r="H96" s="3">
        <v>0</v>
      </c>
      <c r="I96" s="60"/>
      <c r="J96" s="68">
        <v>0</v>
      </c>
      <c r="K96" s="4">
        <v>0</v>
      </c>
      <c r="L96" s="4">
        <v>0</v>
      </c>
      <c r="M96" s="4">
        <v>0</v>
      </c>
      <c r="N96" s="62">
        <v>0</v>
      </c>
      <c r="O96" s="63">
        <v>88</v>
      </c>
      <c r="P96" s="46"/>
    </row>
    <row r="97" spans="1:16" x14ac:dyDescent="0.3">
      <c r="A97" s="56">
        <v>89</v>
      </c>
      <c r="B97" s="57" t="s">
        <v>6</v>
      </c>
      <c r="C97" s="58" t="s">
        <v>71</v>
      </c>
      <c r="D97" s="59" t="s">
        <v>103</v>
      </c>
      <c r="E97" s="60"/>
      <c r="F97" s="60"/>
      <c r="G97" s="60"/>
      <c r="H97" s="3">
        <v>0</v>
      </c>
      <c r="I97" s="60"/>
      <c r="J97" s="68">
        <v>0</v>
      </c>
      <c r="K97" s="4">
        <v>0</v>
      </c>
      <c r="L97" s="4">
        <v>0</v>
      </c>
      <c r="M97" s="4">
        <v>0</v>
      </c>
      <c r="N97" s="62">
        <v>0</v>
      </c>
      <c r="O97" s="63">
        <v>89</v>
      </c>
      <c r="P97" s="46"/>
    </row>
    <row r="98" spans="1:16" x14ac:dyDescent="0.3">
      <c r="A98" s="56">
        <v>90</v>
      </c>
      <c r="B98" s="57" t="s">
        <v>141</v>
      </c>
      <c r="C98" s="58" t="s">
        <v>71</v>
      </c>
      <c r="D98" s="59" t="s">
        <v>103</v>
      </c>
      <c r="E98" s="60"/>
      <c r="F98" s="60"/>
      <c r="G98" s="60"/>
      <c r="H98" s="3">
        <v>0</v>
      </c>
      <c r="I98" s="60"/>
      <c r="J98" s="68">
        <v>0</v>
      </c>
      <c r="K98" s="4">
        <v>0</v>
      </c>
      <c r="L98" s="4">
        <v>0</v>
      </c>
      <c r="M98" s="4">
        <v>0</v>
      </c>
      <c r="N98" s="62">
        <v>0</v>
      </c>
      <c r="O98" s="63">
        <v>90</v>
      </c>
      <c r="P98" s="46"/>
    </row>
    <row r="99" spans="1:16" x14ac:dyDescent="0.3">
      <c r="A99" s="56">
        <v>91</v>
      </c>
      <c r="B99" s="57" t="s">
        <v>90</v>
      </c>
      <c r="C99" s="58" t="s">
        <v>71</v>
      </c>
      <c r="D99" s="59" t="s">
        <v>103</v>
      </c>
      <c r="E99" s="60"/>
      <c r="F99" s="60"/>
      <c r="G99" s="60"/>
      <c r="H99" s="3">
        <v>0</v>
      </c>
      <c r="I99" s="60"/>
      <c r="J99" s="68">
        <v>0</v>
      </c>
      <c r="K99" s="4">
        <v>0</v>
      </c>
      <c r="L99" s="4">
        <v>0</v>
      </c>
      <c r="M99" s="4">
        <v>0</v>
      </c>
      <c r="N99" s="62">
        <v>0</v>
      </c>
      <c r="O99" s="63">
        <v>91</v>
      </c>
      <c r="P99" s="46"/>
    </row>
    <row r="100" spans="1:16" x14ac:dyDescent="0.3">
      <c r="A100" s="56">
        <v>92</v>
      </c>
      <c r="B100" s="57" t="s">
        <v>101</v>
      </c>
      <c r="C100" s="58" t="s">
        <v>71</v>
      </c>
      <c r="D100" s="59" t="s">
        <v>103</v>
      </c>
      <c r="E100" s="60"/>
      <c r="F100" s="60"/>
      <c r="G100" s="60"/>
      <c r="H100" s="3">
        <v>0</v>
      </c>
      <c r="I100" s="60"/>
      <c r="J100" s="68">
        <v>0</v>
      </c>
      <c r="K100" s="4">
        <v>0</v>
      </c>
      <c r="L100" s="4">
        <v>0</v>
      </c>
      <c r="M100" s="4">
        <v>0</v>
      </c>
      <c r="N100" s="62">
        <v>0</v>
      </c>
      <c r="O100" s="63">
        <v>92</v>
      </c>
      <c r="P100" s="46"/>
    </row>
    <row r="101" spans="1:16" x14ac:dyDescent="0.3">
      <c r="A101" s="56">
        <v>93</v>
      </c>
      <c r="B101" s="57" t="s">
        <v>91</v>
      </c>
      <c r="C101" s="58" t="s">
        <v>71</v>
      </c>
      <c r="D101" s="59" t="s">
        <v>103</v>
      </c>
      <c r="E101" s="60"/>
      <c r="F101" s="60"/>
      <c r="G101" s="60"/>
      <c r="H101" s="3">
        <v>651612</v>
      </c>
      <c r="I101" s="60"/>
      <c r="J101" s="68">
        <v>0</v>
      </c>
      <c r="K101" s="4">
        <v>0</v>
      </c>
      <c r="L101" s="4">
        <v>36217173.269999996</v>
      </c>
      <c r="M101" s="4">
        <v>0</v>
      </c>
      <c r="N101" s="62">
        <v>36217173.269999996</v>
      </c>
      <c r="O101" s="63">
        <v>93</v>
      </c>
      <c r="P101" s="46"/>
    </row>
    <row r="102" spans="1:16" x14ac:dyDescent="0.3">
      <c r="A102" s="56">
        <v>94</v>
      </c>
      <c r="B102" s="57" t="s">
        <v>142</v>
      </c>
      <c r="C102" s="58" t="s">
        <v>71</v>
      </c>
      <c r="D102" s="59" t="s">
        <v>103</v>
      </c>
      <c r="E102" s="60"/>
      <c r="F102" s="60"/>
      <c r="G102" s="60"/>
      <c r="H102" s="3">
        <v>0</v>
      </c>
      <c r="I102" s="60"/>
      <c r="J102" s="68">
        <v>0</v>
      </c>
      <c r="K102" s="4">
        <v>0</v>
      </c>
      <c r="L102" s="4">
        <v>0</v>
      </c>
      <c r="M102" s="4">
        <v>0</v>
      </c>
      <c r="N102" s="62">
        <v>0</v>
      </c>
      <c r="O102" s="63">
        <v>94</v>
      </c>
      <c r="P102" s="46"/>
    </row>
    <row r="103" spans="1:16" x14ac:dyDescent="0.3">
      <c r="A103" s="56">
        <v>95</v>
      </c>
      <c r="B103" s="57" t="s">
        <v>168</v>
      </c>
      <c r="C103" s="58" t="s">
        <v>71</v>
      </c>
      <c r="D103" s="59" t="s">
        <v>103</v>
      </c>
      <c r="E103" s="60"/>
      <c r="F103" s="60"/>
      <c r="G103" s="60"/>
      <c r="H103" s="3">
        <v>0</v>
      </c>
      <c r="I103" s="60"/>
      <c r="J103" s="68">
        <v>0</v>
      </c>
      <c r="K103" s="164">
        <v>55092790.189999998</v>
      </c>
      <c r="L103" s="4">
        <v>0</v>
      </c>
      <c r="M103" s="4">
        <v>0</v>
      </c>
      <c r="N103" s="62">
        <v>55092790.189999998</v>
      </c>
      <c r="O103" s="63">
        <v>95</v>
      </c>
      <c r="P103" s="46"/>
    </row>
    <row r="104" spans="1:16" x14ac:dyDescent="0.3">
      <c r="A104" s="56">
        <v>96</v>
      </c>
      <c r="B104" s="57" t="s">
        <v>122</v>
      </c>
      <c r="C104" s="58" t="s">
        <v>71</v>
      </c>
      <c r="D104" s="59" t="s">
        <v>103</v>
      </c>
      <c r="E104" s="60"/>
      <c r="F104" s="60"/>
      <c r="G104" s="60"/>
      <c r="H104" s="3">
        <v>0</v>
      </c>
      <c r="I104" s="60"/>
      <c r="J104" s="68">
        <v>0</v>
      </c>
      <c r="K104" s="4">
        <v>0</v>
      </c>
      <c r="L104" s="4">
        <v>0</v>
      </c>
      <c r="M104" s="4">
        <v>0</v>
      </c>
      <c r="N104" s="62">
        <v>0</v>
      </c>
      <c r="O104" s="63">
        <v>96</v>
      </c>
      <c r="P104" s="46"/>
    </row>
    <row r="105" spans="1:16" x14ac:dyDescent="0.3">
      <c r="A105" s="56">
        <v>97</v>
      </c>
      <c r="B105" s="57" t="s">
        <v>8</v>
      </c>
      <c r="C105" s="58" t="s">
        <v>71</v>
      </c>
      <c r="D105" s="59" t="s">
        <v>103</v>
      </c>
      <c r="E105" s="60"/>
      <c r="F105" s="60"/>
      <c r="G105" s="60"/>
      <c r="H105" s="3">
        <v>0</v>
      </c>
      <c r="I105" s="60"/>
      <c r="J105" s="68">
        <v>0</v>
      </c>
      <c r="K105" s="4">
        <v>0</v>
      </c>
      <c r="L105" s="4">
        <v>0</v>
      </c>
      <c r="M105" s="4">
        <v>0</v>
      </c>
      <c r="N105" s="62">
        <v>0</v>
      </c>
      <c r="O105" s="63">
        <v>97</v>
      </c>
      <c r="P105" s="46"/>
    </row>
    <row r="106" spans="1:16" x14ac:dyDescent="0.3">
      <c r="A106" s="56">
        <v>98</v>
      </c>
      <c r="B106" s="57" t="s">
        <v>134</v>
      </c>
      <c r="C106" s="58" t="s">
        <v>71</v>
      </c>
      <c r="D106" s="59" t="s">
        <v>103</v>
      </c>
      <c r="E106" s="60"/>
      <c r="F106" s="60"/>
      <c r="G106" s="60"/>
      <c r="H106" s="3">
        <v>0</v>
      </c>
      <c r="I106" s="60"/>
      <c r="J106" s="68">
        <v>0</v>
      </c>
      <c r="K106" s="4">
        <v>0</v>
      </c>
      <c r="L106" s="4">
        <v>0</v>
      </c>
      <c r="M106" s="4">
        <v>0</v>
      </c>
      <c r="N106" s="62">
        <v>0</v>
      </c>
      <c r="O106" s="63">
        <v>98</v>
      </c>
      <c r="P106" s="46"/>
    </row>
    <row r="107" spans="1:16" x14ac:dyDescent="0.3">
      <c r="A107" s="56">
        <v>99</v>
      </c>
      <c r="B107" s="57" t="s">
        <v>143</v>
      </c>
      <c r="C107" s="58" t="s">
        <v>71</v>
      </c>
      <c r="D107" s="59" t="s">
        <v>103</v>
      </c>
      <c r="E107" s="60"/>
      <c r="F107" s="60"/>
      <c r="G107" s="60"/>
      <c r="H107" s="3">
        <v>0</v>
      </c>
      <c r="I107" s="60"/>
      <c r="J107" s="68">
        <v>0</v>
      </c>
      <c r="K107" s="4">
        <v>0</v>
      </c>
      <c r="L107" s="4">
        <v>0</v>
      </c>
      <c r="M107" s="4">
        <v>0</v>
      </c>
      <c r="N107" s="62">
        <v>0</v>
      </c>
      <c r="O107" s="63">
        <v>99</v>
      </c>
      <c r="P107" s="46"/>
    </row>
    <row r="108" spans="1:16" x14ac:dyDescent="0.3">
      <c r="A108" s="56">
        <v>100</v>
      </c>
      <c r="B108" s="57" t="s">
        <v>79</v>
      </c>
      <c r="C108" s="58" t="s">
        <v>71</v>
      </c>
      <c r="D108" s="59" t="s">
        <v>103</v>
      </c>
      <c r="E108" s="60"/>
      <c r="F108" s="60"/>
      <c r="G108" s="60"/>
      <c r="H108" s="3">
        <v>0</v>
      </c>
      <c r="I108" s="60"/>
      <c r="J108" s="68">
        <v>0</v>
      </c>
      <c r="K108" s="4">
        <v>0</v>
      </c>
      <c r="L108" s="4">
        <v>0</v>
      </c>
      <c r="M108" s="4">
        <v>0</v>
      </c>
      <c r="N108" s="62">
        <v>0</v>
      </c>
      <c r="O108" s="63">
        <v>100</v>
      </c>
      <c r="P108" s="46"/>
    </row>
    <row r="109" spans="1:16" x14ac:dyDescent="0.3">
      <c r="A109" s="56">
        <v>101</v>
      </c>
      <c r="B109" s="57" t="s">
        <v>10</v>
      </c>
      <c r="C109" s="58" t="s">
        <v>71</v>
      </c>
      <c r="D109" s="59" t="s">
        <v>103</v>
      </c>
      <c r="E109" s="60"/>
      <c r="F109" s="60"/>
      <c r="G109" s="60"/>
      <c r="H109" s="3">
        <v>0</v>
      </c>
      <c r="I109" s="60"/>
      <c r="J109" s="68">
        <v>0</v>
      </c>
      <c r="K109" s="164">
        <v>364000.32</v>
      </c>
      <c r="L109" s="4">
        <v>0</v>
      </c>
      <c r="M109" s="4">
        <v>0</v>
      </c>
      <c r="N109" s="62">
        <v>364000.32</v>
      </c>
      <c r="O109" s="63">
        <v>101</v>
      </c>
      <c r="P109" s="46"/>
    </row>
    <row r="110" spans="1:16" x14ac:dyDescent="0.3">
      <c r="A110" s="56">
        <v>102</v>
      </c>
      <c r="B110" s="57" t="s">
        <v>11</v>
      </c>
      <c r="C110" s="58" t="s">
        <v>71</v>
      </c>
      <c r="D110" s="59" t="s">
        <v>103</v>
      </c>
      <c r="E110" s="60"/>
      <c r="F110" s="60"/>
      <c r="G110" s="60"/>
      <c r="H110" s="3">
        <v>0</v>
      </c>
      <c r="I110" s="60"/>
      <c r="J110" s="68">
        <v>0</v>
      </c>
      <c r="K110" s="4">
        <v>0</v>
      </c>
      <c r="L110" s="4">
        <v>0</v>
      </c>
      <c r="M110" s="4">
        <v>0</v>
      </c>
      <c r="N110" s="62">
        <v>0</v>
      </c>
      <c r="O110" s="63">
        <v>102</v>
      </c>
      <c r="P110" s="46"/>
    </row>
    <row r="111" spans="1:16" x14ac:dyDescent="0.3">
      <c r="A111" s="56">
        <v>103</v>
      </c>
      <c r="B111" s="57" t="s">
        <v>12</v>
      </c>
      <c r="C111" s="58" t="s">
        <v>71</v>
      </c>
      <c r="D111" s="59" t="s">
        <v>103</v>
      </c>
      <c r="E111" s="60"/>
      <c r="F111" s="60"/>
      <c r="G111" s="60"/>
      <c r="H111" s="3">
        <v>0</v>
      </c>
      <c r="I111" s="60"/>
      <c r="J111" s="68">
        <v>0</v>
      </c>
      <c r="K111" s="4">
        <v>0</v>
      </c>
      <c r="L111" s="4">
        <v>0</v>
      </c>
      <c r="M111" s="4">
        <v>0</v>
      </c>
      <c r="N111" s="62">
        <v>0</v>
      </c>
      <c r="O111" s="63">
        <v>103</v>
      </c>
      <c r="P111" s="46"/>
    </row>
    <row r="112" spans="1:16" x14ac:dyDescent="0.3">
      <c r="A112" s="56">
        <v>104</v>
      </c>
      <c r="B112" s="57" t="s">
        <v>13</v>
      </c>
      <c r="C112" s="58" t="s">
        <v>71</v>
      </c>
      <c r="D112" s="59" t="s">
        <v>103</v>
      </c>
      <c r="E112" s="60"/>
      <c r="F112" s="60"/>
      <c r="G112" s="60"/>
      <c r="H112" s="3">
        <v>0</v>
      </c>
      <c r="I112" s="60"/>
      <c r="J112" s="68">
        <v>0</v>
      </c>
      <c r="K112" s="4">
        <v>0</v>
      </c>
      <c r="L112" s="4">
        <v>0</v>
      </c>
      <c r="M112" s="4">
        <v>0</v>
      </c>
      <c r="N112" s="62">
        <v>0</v>
      </c>
      <c r="O112" s="63">
        <v>104</v>
      </c>
      <c r="P112" s="46"/>
    </row>
    <row r="113" spans="1:17" x14ac:dyDescent="0.3">
      <c r="A113" s="56">
        <v>105</v>
      </c>
      <c r="B113" s="57" t="s">
        <v>14</v>
      </c>
      <c r="C113" s="58" t="s">
        <v>71</v>
      </c>
      <c r="D113" s="59" t="s">
        <v>103</v>
      </c>
      <c r="E113" s="60"/>
      <c r="F113" s="60"/>
      <c r="G113" s="60"/>
      <c r="H113" s="3">
        <v>0</v>
      </c>
      <c r="I113" s="60"/>
      <c r="J113" s="68">
        <v>0</v>
      </c>
      <c r="K113" s="4">
        <v>0</v>
      </c>
      <c r="L113" s="4">
        <v>0</v>
      </c>
      <c r="M113" s="4">
        <v>0</v>
      </c>
      <c r="N113" s="62">
        <v>0</v>
      </c>
      <c r="O113" s="63">
        <v>105</v>
      </c>
      <c r="P113" s="46"/>
    </row>
    <row r="114" spans="1:17" x14ac:dyDescent="0.3">
      <c r="A114" s="56">
        <v>106</v>
      </c>
      <c r="B114" s="57" t="s">
        <v>163</v>
      </c>
      <c r="C114" s="58" t="s">
        <v>102</v>
      </c>
      <c r="D114" s="59" t="s">
        <v>103</v>
      </c>
      <c r="E114" s="60"/>
      <c r="F114" s="60"/>
      <c r="G114" s="72"/>
      <c r="H114" s="3">
        <v>524.76</v>
      </c>
      <c r="I114" s="60"/>
      <c r="J114" s="74">
        <v>0</v>
      </c>
      <c r="K114" s="164">
        <v>16672.309999999998</v>
      </c>
      <c r="L114" s="4">
        <v>16836.349999999999</v>
      </c>
      <c r="M114" s="4">
        <v>0</v>
      </c>
      <c r="N114" s="62">
        <v>33508.659999999996</v>
      </c>
      <c r="O114" s="63">
        <v>106</v>
      </c>
      <c r="P114" s="46"/>
    </row>
    <row r="115" spans="1:17" x14ac:dyDescent="0.3">
      <c r="A115" s="56">
        <v>107</v>
      </c>
      <c r="B115" s="57" t="s">
        <v>15</v>
      </c>
      <c r="C115" s="58" t="s">
        <v>71</v>
      </c>
      <c r="D115" s="59" t="s">
        <v>103</v>
      </c>
      <c r="E115" s="60"/>
      <c r="F115" s="60"/>
      <c r="G115" s="60"/>
      <c r="H115" s="3">
        <v>0</v>
      </c>
      <c r="I115" s="60"/>
      <c r="J115" s="68">
        <v>0</v>
      </c>
      <c r="K115" s="4">
        <v>0</v>
      </c>
      <c r="L115" s="4">
        <v>0</v>
      </c>
      <c r="M115" s="4">
        <v>0</v>
      </c>
      <c r="N115" s="62">
        <v>0</v>
      </c>
      <c r="O115" s="63">
        <v>107</v>
      </c>
      <c r="P115" s="46"/>
    </row>
    <row r="116" spans="1:17" x14ac:dyDescent="0.3">
      <c r="A116" s="56">
        <v>108</v>
      </c>
      <c r="B116" s="57" t="s">
        <v>16</v>
      </c>
      <c r="C116" s="58" t="s">
        <v>71</v>
      </c>
      <c r="D116" s="59" t="s">
        <v>103</v>
      </c>
      <c r="E116" s="60"/>
      <c r="F116" s="60"/>
      <c r="G116" s="60"/>
      <c r="H116" s="3">
        <v>222400</v>
      </c>
      <c r="I116" s="60"/>
      <c r="J116" s="68">
        <v>0</v>
      </c>
      <c r="K116" s="164">
        <v>188000</v>
      </c>
      <c r="L116" s="4">
        <v>7390036.71</v>
      </c>
      <c r="M116" s="4">
        <v>0</v>
      </c>
      <c r="N116" s="62">
        <v>7578036.71</v>
      </c>
      <c r="O116" s="63">
        <v>108</v>
      </c>
      <c r="P116" s="46"/>
    </row>
    <row r="117" spans="1:17" x14ac:dyDescent="0.3">
      <c r="A117" s="56">
        <v>109</v>
      </c>
      <c r="B117" s="57" t="s">
        <v>80</v>
      </c>
      <c r="C117" s="58" t="s">
        <v>71</v>
      </c>
      <c r="D117" s="59" t="s">
        <v>103</v>
      </c>
      <c r="E117" s="60"/>
      <c r="F117" s="60"/>
      <c r="G117" s="60"/>
      <c r="H117" s="3">
        <v>0</v>
      </c>
      <c r="I117" s="60"/>
      <c r="J117" s="68">
        <v>0</v>
      </c>
      <c r="K117" s="4">
        <v>0</v>
      </c>
      <c r="L117" s="4">
        <v>0</v>
      </c>
      <c r="M117" s="4">
        <v>0</v>
      </c>
      <c r="N117" s="62">
        <v>0</v>
      </c>
      <c r="O117" s="63">
        <v>109</v>
      </c>
      <c r="P117" s="46"/>
    </row>
    <row r="118" spans="1:17" x14ac:dyDescent="0.3">
      <c r="A118" s="56">
        <v>110</v>
      </c>
      <c r="B118" s="57" t="s">
        <v>17</v>
      </c>
      <c r="C118" s="58" t="s">
        <v>71</v>
      </c>
      <c r="D118" s="59" t="s">
        <v>103</v>
      </c>
      <c r="E118" s="60"/>
      <c r="F118" s="60"/>
      <c r="G118" s="60"/>
      <c r="H118" s="3">
        <v>0</v>
      </c>
      <c r="I118" s="60"/>
      <c r="J118" s="68">
        <v>0</v>
      </c>
      <c r="K118" s="4">
        <v>0</v>
      </c>
      <c r="L118" s="4">
        <v>0</v>
      </c>
      <c r="M118" s="4">
        <v>0</v>
      </c>
      <c r="N118" s="62">
        <v>0</v>
      </c>
      <c r="O118" s="63">
        <v>110</v>
      </c>
      <c r="P118" s="46"/>
    </row>
    <row r="119" spans="1:17" x14ac:dyDescent="0.3">
      <c r="A119" s="56">
        <v>111</v>
      </c>
      <c r="B119" s="57" t="s">
        <v>123</v>
      </c>
      <c r="C119" s="58" t="s">
        <v>71</v>
      </c>
      <c r="D119" s="59" t="s">
        <v>103</v>
      </c>
      <c r="E119" s="60"/>
      <c r="F119" s="60"/>
      <c r="G119" s="60"/>
      <c r="H119" s="3">
        <v>0</v>
      </c>
      <c r="I119" s="60"/>
      <c r="J119" s="68">
        <v>0</v>
      </c>
      <c r="K119" s="4">
        <v>0</v>
      </c>
      <c r="L119" s="4">
        <v>0</v>
      </c>
      <c r="M119" s="4">
        <v>0</v>
      </c>
      <c r="N119" s="62">
        <v>0</v>
      </c>
      <c r="O119" s="63">
        <v>111</v>
      </c>
      <c r="P119" s="46"/>
    </row>
    <row r="120" spans="1:17" x14ac:dyDescent="0.3">
      <c r="A120" s="56">
        <v>112</v>
      </c>
      <c r="B120" s="57" t="s">
        <v>18</v>
      </c>
      <c r="C120" s="58" t="s">
        <v>71</v>
      </c>
      <c r="D120" s="59" t="s">
        <v>103</v>
      </c>
      <c r="E120" s="60"/>
      <c r="F120" s="60"/>
      <c r="G120" s="60"/>
      <c r="H120" s="3">
        <v>0</v>
      </c>
      <c r="I120" s="60"/>
      <c r="J120" s="68">
        <v>0</v>
      </c>
      <c r="K120" s="4">
        <v>0</v>
      </c>
      <c r="L120" s="4">
        <v>0</v>
      </c>
      <c r="M120" s="4">
        <v>0</v>
      </c>
      <c r="N120" s="62">
        <v>0</v>
      </c>
      <c r="O120" s="63">
        <v>112</v>
      </c>
      <c r="P120" s="46"/>
    </row>
    <row r="121" spans="1:17" x14ac:dyDescent="0.3">
      <c r="A121" s="56">
        <v>113</v>
      </c>
      <c r="B121" s="57" t="s">
        <v>19</v>
      </c>
      <c r="C121" s="58" t="s">
        <v>71</v>
      </c>
      <c r="D121" s="59" t="s">
        <v>103</v>
      </c>
      <c r="E121" s="60"/>
      <c r="F121" s="60"/>
      <c r="G121" s="60"/>
      <c r="H121" s="3">
        <v>0</v>
      </c>
      <c r="I121" s="60"/>
      <c r="J121" s="68">
        <v>0</v>
      </c>
      <c r="K121" s="4">
        <v>0</v>
      </c>
      <c r="L121" s="4">
        <v>0</v>
      </c>
      <c r="M121" s="4">
        <v>0</v>
      </c>
      <c r="N121" s="62">
        <v>0</v>
      </c>
      <c r="O121" s="63">
        <v>113</v>
      </c>
      <c r="P121" s="46"/>
    </row>
    <row r="122" spans="1:17" x14ac:dyDescent="0.3">
      <c r="A122" s="56">
        <v>114</v>
      </c>
      <c r="B122" s="57" t="s">
        <v>124</v>
      </c>
      <c r="C122" s="58" t="s">
        <v>71</v>
      </c>
      <c r="D122" s="59" t="s">
        <v>103</v>
      </c>
      <c r="E122" s="60"/>
      <c r="F122" s="60"/>
      <c r="G122" s="60"/>
      <c r="H122" s="3">
        <v>0</v>
      </c>
      <c r="I122" s="60"/>
      <c r="J122" s="68">
        <v>0</v>
      </c>
      <c r="K122" s="4">
        <v>0</v>
      </c>
      <c r="L122" s="4">
        <v>0</v>
      </c>
      <c r="M122" s="4">
        <v>0</v>
      </c>
      <c r="N122" s="62">
        <v>0</v>
      </c>
      <c r="O122" s="63">
        <v>114</v>
      </c>
      <c r="P122" s="46"/>
    </row>
    <row r="123" spans="1:17" x14ac:dyDescent="0.3">
      <c r="A123" s="56">
        <v>115</v>
      </c>
      <c r="B123" s="57" t="s">
        <v>81</v>
      </c>
      <c r="C123" s="58" t="s">
        <v>71</v>
      </c>
      <c r="D123" s="59" t="s">
        <v>103</v>
      </c>
      <c r="E123" s="60"/>
      <c r="F123" s="60"/>
      <c r="G123" s="60"/>
      <c r="H123" s="3">
        <v>0</v>
      </c>
      <c r="I123" s="60"/>
      <c r="J123" s="68">
        <v>0</v>
      </c>
      <c r="K123" s="4">
        <v>0</v>
      </c>
      <c r="L123" s="4">
        <v>0</v>
      </c>
      <c r="M123" s="4">
        <v>0</v>
      </c>
      <c r="N123" s="62">
        <v>0</v>
      </c>
      <c r="O123" s="63">
        <v>115</v>
      </c>
      <c r="P123" s="46"/>
    </row>
    <row r="124" spans="1:17" x14ac:dyDescent="0.3">
      <c r="A124" s="56">
        <v>116</v>
      </c>
      <c r="B124" s="57" t="s">
        <v>20</v>
      </c>
      <c r="C124" s="58" t="s">
        <v>71</v>
      </c>
      <c r="D124" s="59" t="s">
        <v>103</v>
      </c>
      <c r="E124" s="60"/>
      <c r="F124" s="60"/>
      <c r="G124" s="60"/>
      <c r="H124" s="3">
        <v>0</v>
      </c>
      <c r="I124" s="60"/>
      <c r="J124" s="68">
        <v>0</v>
      </c>
      <c r="K124" s="4">
        <v>0</v>
      </c>
      <c r="L124" s="4">
        <v>0</v>
      </c>
      <c r="M124" s="4">
        <v>0</v>
      </c>
      <c r="N124" s="62">
        <v>0</v>
      </c>
      <c r="O124" s="63">
        <v>116</v>
      </c>
      <c r="P124" s="46"/>
    </row>
    <row r="125" spans="1:17" x14ac:dyDescent="0.3">
      <c r="A125" s="56">
        <v>117</v>
      </c>
      <c r="B125" s="57" t="s">
        <v>21</v>
      </c>
      <c r="C125" s="58" t="s">
        <v>71</v>
      </c>
      <c r="D125" s="59" t="s">
        <v>103</v>
      </c>
      <c r="E125" s="60"/>
      <c r="F125" s="60"/>
      <c r="G125" s="60"/>
      <c r="H125" s="3">
        <v>0</v>
      </c>
      <c r="I125" s="60"/>
      <c r="J125" s="68">
        <v>0</v>
      </c>
      <c r="K125" s="4">
        <v>0</v>
      </c>
      <c r="L125" s="4">
        <v>0</v>
      </c>
      <c r="M125" s="4">
        <v>0</v>
      </c>
      <c r="N125" s="62">
        <v>0</v>
      </c>
      <c r="O125" s="63">
        <v>117</v>
      </c>
      <c r="P125" s="46"/>
    </row>
    <row r="126" spans="1:17" x14ac:dyDescent="0.3">
      <c r="A126" s="56">
        <v>118</v>
      </c>
      <c r="B126" s="57" t="s">
        <v>169</v>
      </c>
      <c r="C126" s="58" t="s">
        <v>71</v>
      </c>
      <c r="D126" s="59" t="s">
        <v>103</v>
      </c>
      <c r="E126" s="60"/>
      <c r="F126" s="60"/>
      <c r="G126" s="60"/>
      <c r="H126" s="3">
        <v>0</v>
      </c>
      <c r="I126" s="60"/>
      <c r="J126" s="68">
        <v>0</v>
      </c>
      <c r="K126" s="4">
        <v>0</v>
      </c>
      <c r="L126" s="4">
        <v>0</v>
      </c>
      <c r="M126" s="4">
        <v>0</v>
      </c>
      <c r="N126" s="62">
        <v>0</v>
      </c>
      <c r="O126" s="63">
        <v>118</v>
      </c>
      <c r="P126" s="46"/>
    </row>
    <row r="127" spans="1:17" x14ac:dyDescent="0.3">
      <c r="A127" s="56">
        <v>119</v>
      </c>
      <c r="B127" s="76"/>
      <c r="C127" s="58"/>
      <c r="D127" s="59"/>
      <c r="E127" s="60"/>
      <c r="F127" s="60"/>
      <c r="G127" s="60"/>
      <c r="H127" s="3">
        <v>0</v>
      </c>
      <c r="I127" s="60"/>
      <c r="J127" s="68">
        <v>0</v>
      </c>
      <c r="K127" s="4">
        <v>0</v>
      </c>
      <c r="L127" s="4">
        <v>0</v>
      </c>
      <c r="M127" s="4">
        <v>0</v>
      </c>
      <c r="N127" s="62">
        <v>0</v>
      </c>
      <c r="O127" s="63">
        <v>119</v>
      </c>
      <c r="P127" s="46"/>
    </row>
    <row r="128" spans="1:17" x14ac:dyDescent="0.3">
      <c r="A128" s="56">
        <v>120</v>
      </c>
      <c r="B128" s="57" t="s">
        <v>76</v>
      </c>
      <c r="C128" s="58" t="s">
        <v>84</v>
      </c>
      <c r="D128" s="59"/>
      <c r="E128" s="60"/>
      <c r="F128" s="60"/>
      <c r="G128" s="60"/>
      <c r="H128" s="3"/>
      <c r="I128" s="60"/>
      <c r="J128" s="68"/>
      <c r="K128" s="4">
        <v>0</v>
      </c>
      <c r="L128" s="4">
        <v>0</v>
      </c>
      <c r="M128" s="77">
        <v>256769.29</v>
      </c>
      <c r="N128" s="62">
        <v>256769.29</v>
      </c>
      <c r="O128" s="63">
        <v>120</v>
      </c>
      <c r="P128" s="46"/>
      <c r="Q128" s="31" t="s">
        <v>97</v>
      </c>
    </row>
    <row r="129" spans="1:18" x14ac:dyDescent="0.3">
      <c r="A129" s="56">
        <v>121</v>
      </c>
      <c r="B129" s="57" t="s">
        <v>92</v>
      </c>
      <c r="C129" s="58" t="s">
        <v>84</v>
      </c>
      <c r="D129" s="59"/>
      <c r="E129" s="60"/>
      <c r="F129" s="60"/>
      <c r="G129" s="60"/>
      <c r="H129" s="3"/>
      <c r="I129" s="60"/>
      <c r="J129" s="68"/>
      <c r="K129" s="4">
        <v>0</v>
      </c>
      <c r="L129" s="4">
        <v>0</v>
      </c>
      <c r="M129" s="77">
        <v>36395252.75</v>
      </c>
      <c r="N129" s="62">
        <v>36395252.75</v>
      </c>
      <c r="O129" s="63">
        <v>121</v>
      </c>
      <c r="P129" s="46"/>
      <c r="Q129" s="31" t="s">
        <v>98</v>
      </c>
    </row>
    <row r="130" spans="1:18" x14ac:dyDescent="0.3">
      <c r="A130" s="56">
        <v>122</v>
      </c>
      <c r="B130" s="57" t="s">
        <v>181</v>
      </c>
      <c r="C130" s="58" t="s">
        <v>84</v>
      </c>
      <c r="D130" s="59"/>
      <c r="E130" s="60"/>
      <c r="F130" s="60"/>
      <c r="G130" s="60"/>
      <c r="H130" s="3"/>
      <c r="I130" s="60"/>
      <c r="J130" s="68"/>
      <c r="K130" s="4">
        <v>0</v>
      </c>
      <c r="L130" s="4">
        <v>0</v>
      </c>
      <c r="M130" s="77">
        <v>2565</v>
      </c>
      <c r="N130" s="62">
        <v>2565</v>
      </c>
      <c r="O130" s="63">
        <v>122</v>
      </c>
      <c r="P130" s="46"/>
      <c r="Q130" s="31" t="s">
        <v>182</v>
      </c>
    </row>
    <row r="131" spans="1:18" x14ac:dyDescent="0.3">
      <c r="A131" s="56">
        <v>123</v>
      </c>
      <c r="B131" s="57" t="s">
        <v>93</v>
      </c>
      <c r="C131" s="58" t="s">
        <v>84</v>
      </c>
      <c r="D131" s="59"/>
      <c r="E131" s="60"/>
      <c r="F131" s="60"/>
      <c r="G131" s="60"/>
      <c r="H131" s="3"/>
      <c r="I131" s="60"/>
      <c r="J131" s="68"/>
      <c r="K131" s="4">
        <v>0</v>
      </c>
      <c r="L131" s="4">
        <v>0</v>
      </c>
      <c r="M131" s="77">
        <v>0</v>
      </c>
      <c r="N131" s="62">
        <v>0</v>
      </c>
      <c r="O131" s="63">
        <v>123</v>
      </c>
      <c r="P131" s="46"/>
    </row>
    <row r="132" spans="1:18" x14ac:dyDescent="0.3">
      <c r="A132" s="56">
        <v>124</v>
      </c>
      <c r="B132" s="57" t="s">
        <v>170</v>
      </c>
      <c r="C132" s="58" t="s">
        <v>84</v>
      </c>
      <c r="D132" s="59"/>
      <c r="E132" s="60"/>
      <c r="F132" s="60"/>
      <c r="G132" s="60"/>
      <c r="H132" s="3"/>
      <c r="I132" s="60"/>
      <c r="J132" s="68"/>
      <c r="K132" s="4">
        <v>0</v>
      </c>
      <c r="L132" s="4">
        <v>0</v>
      </c>
      <c r="M132" s="78">
        <v>33445431.91</v>
      </c>
      <c r="N132" s="62">
        <v>33445431.91</v>
      </c>
      <c r="O132" s="63">
        <v>124</v>
      </c>
      <c r="P132" s="46"/>
      <c r="Q132" s="31" t="s">
        <v>171</v>
      </c>
    </row>
    <row r="133" spans="1:18" x14ac:dyDescent="0.3">
      <c r="A133" s="56">
        <v>125</v>
      </c>
      <c r="B133" s="57" t="s">
        <v>203</v>
      </c>
      <c r="C133" s="58" t="s">
        <v>84</v>
      </c>
      <c r="D133" s="59"/>
      <c r="E133" s="60"/>
      <c r="F133" s="60"/>
      <c r="G133" s="60"/>
      <c r="H133" s="3">
        <v>0</v>
      </c>
      <c r="I133" s="60"/>
      <c r="J133" s="61"/>
      <c r="K133" s="78">
        <v>0</v>
      </c>
      <c r="L133" s="78">
        <v>0</v>
      </c>
      <c r="M133" s="78">
        <v>0</v>
      </c>
      <c r="N133" s="62">
        <v>0</v>
      </c>
      <c r="O133" s="63">
        <v>125</v>
      </c>
      <c r="P133" s="46"/>
    </row>
    <row r="134" spans="1:18" x14ac:dyDescent="0.3">
      <c r="A134" s="56">
        <v>126</v>
      </c>
      <c r="B134" s="57"/>
      <c r="C134" s="58"/>
      <c r="D134" s="59"/>
      <c r="E134" s="60"/>
      <c r="F134" s="60"/>
      <c r="G134" s="60"/>
      <c r="H134" s="3"/>
      <c r="I134" s="60"/>
      <c r="J134" s="61"/>
      <c r="K134" s="4"/>
      <c r="L134" s="4"/>
      <c r="M134" s="4"/>
      <c r="N134" s="62">
        <v>0</v>
      </c>
      <c r="O134" s="63">
        <v>126</v>
      </c>
      <c r="P134" s="46"/>
    </row>
    <row r="135" spans="1:18" x14ac:dyDescent="0.3">
      <c r="A135" s="56">
        <v>127</v>
      </c>
      <c r="B135" s="57" t="s">
        <v>94</v>
      </c>
      <c r="C135" s="58"/>
      <c r="D135" s="59"/>
      <c r="E135" s="60"/>
      <c r="F135" s="60"/>
      <c r="G135" s="60"/>
      <c r="H135" s="3"/>
      <c r="I135" s="60"/>
      <c r="J135" s="61"/>
      <c r="K135" s="4">
        <v>0</v>
      </c>
      <c r="L135" s="4">
        <v>0</v>
      </c>
      <c r="M135" s="4">
        <v>0</v>
      </c>
      <c r="N135" s="62">
        <v>0</v>
      </c>
      <c r="O135" s="63">
        <v>127</v>
      </c>
      <c r="P135" s="46"/>
    </row>
    <row r="136" spans="1:18" x14ac:dyDescent="0.3">
      <c r="A136" s="56">
        <v>128</v>
      </c>
      <c r="B136" s="57"/>
      <c r="C136" s="58"/>
      <c r="D136" s="59"/>
      <c r="E136" s="60"/>
      <c r="F136" s="60"/>
      <c r="G136" s="60"/>
      <c r="H136" s="3"/>
      <c r="I136" s="60"/>
      <c r="J136" s="61"/>
      <c r="K136" s="4"/>
      <c r="L136" s="4"/>
      <c r="M136" s="4"/>
      <c r="N136" s="62">
        <v>0</v>
      </c>
      <c r="O136" s="63">
        <v>128</v>
      </c>
      <c r="P136" s="46"/>
    </row>
    <row r="137" spans="1:18" x14ac:dyDescent="0.3">
      <c r="A137" s="56">
        <v>129</v>
      </c>
      <c r="B137" s="76"/>
      <c r="C137" s="58"/>
      <c r="D137" s="59"/>
      <c r="E137" s="60"/>
      <c r="F137" s="60"/>
      <c r="G137" s="60"/>
      <c r="H137" s="5"/>
      <c r="I137" s="60"/>
      <c r="J137" s="68"/>
      <c r="K137" s="4">
        <v>0</v>
      </c>
      <c r="L137" s="4">
        <v>0</v>
      </c>
      <c r="M137" s="60"/>
      <c r="N137" s="79"/>
      <c r="O137" s="63">
        <v>129</v>
      </c>
      <c r="P137" s="46"/>
    </row>
    <row r="138" spans="1:18" ht="14.5" thickBot="1" x14ac:dyDescent="0.35">
      <c r="A138" s="191" t="s">
        <v>83</v>
      </c>
      <c r="B138" s="192"/>
      <c r="C138" s="80"/>
      <c r="D138" s="80"/>
      <c r="E138" s="81"/>
      <c r="F138" s="81"/>
      <c r="G138" s="82"/>
      <c r="H138" s="83">
        <v>27138612.513047487</v>
      </c>
      <c r="I138" s="83">
        <v>1240176</v>
      </c>
      <c r="J138" s="83">
        <v>1240176</v>
      </c>
      <c r="K138" s="84">
        <v>207313163.31999999</v>
      </c>
      <c r="L138" s="84">
        <v>1318774314.1799996</v>
      </c>
      <c r="M138" s="81">
        <v>63137301.179999992</v>
      </c>
      <c r="N138" s="84">
        <v>1589224778.6800005</v>
      </c>
      <c r="O138" s="85"/>
    </row>
    <row r="139" spans="1:18" ht="15" thickTop="1" x14ac:dyDescent="0.35">
      <c r="B139" s="93" t="s">
        <v>269</v>
      </c>
      <c r="C139" s="93"/>
      <c r="D139" s="93"/>
      <c r="E139" s="95"/>
      <c r="F139" s="95"/>
      <c r="G139" s="153"/>
      <c r="H139" s="95">
        <f>-H12</f>
        <v>-16698765</v>
      </c>
      <c r="K139" s="95">
        <f t="shared" ref="K139:N139" si="0">-K12</f>
        <v>0</v>
      </c>
      <c r="L139" s="95">
        <f t="shared" si="0"/>
        <v>-545795217.79000008</v>
      </c>
      <c r="M139" s="95">
        <f t="shared" si="0"/>
        <v>14446138.560000001</v>
      </c>
      <c r="N139" s="95">
        <f t="shared" si="0"/>
        <v>-531349079.23000008</v>
      </c>
    </row>
    <row r="140" spans="1:18" x14ac:dyDescent="0.3">
      <c r="A140" s="87"/>
      <c r="B140" s="88"/>
      <c r="E140" s="31"/>
      <c r="F140" s="31"/>
      <c r="G140" s="89" t="s">
        <v>95</v>
      </c>
      <c r="H140" s="90">
        <f>H138+H139</f>
        <v>10439847.513047487</v>
      </c>
      <c r="I140" s="31"/>
      <c r="J140" s="79" t="s">
        <v>95</v>
      </c>
      <c r="K140" s="90">
        <f t="shared" ref="K140:N140" si="1">K138+K139</f>
        <v>207313163.31999999</v>
      </c>
      <c r="L140" s="90">
        <f t="shared" si="1"/>
        <v>772979096.38999951</v>
      </c>
      <c r="M140" s="90">
        <f t="shared" si="1"/>
        <v>77583439.739999995</v>
      </c>
      <c r="N140" s="90">
        <f t="shared" si="1"/>
        <v>1057875699.4500005</v>
      </c>
    </row>
    <row r="141" spans="1:18" x14ac:dyDescent="0.3">
      <c r="A141" s="88"/>
      <c r="B141" s="88"/>
      <c r="G141" s="86"/>
      <c r="H141" s="90"/>
      <c r="J141" s="79"/>
      <c r="K141" s="62">
        <f>SUM(K10,K14,K26,K31,K37:K38,K57,K59,K63,K77,K79,K85,K103,K109,K114,K116)</f>
        <v>198131460.08000001</v>
      </c>
      <c r="L141" s="79"/>
      <c r="M141" s="79"/>
      <c r="N141" s="79"/>
    </row>
    <row r="142" spans="1:18" x14ac:dyDescent="0.3">
      <c r="A142" s="88"/>
      <c r="B142" s="88"/>
      <c r="G142" s="91"/>
      <c r="H142" s="6"/>
      <c r="J142" s="91"/>
      <c r="K142" s="7"/>
      <c r="L142" s="7"/>
      <c r="M142" s="7"/>
      <c r="N142" s="7"/>
    </row>
    <row r="143" spans="1:18" ht="15.5" x14ac:dyDescent="0.35">
      <c r="A143" s="8" t="s">
        <v>22</v>
      </c>
      <c r="B143" s="8"/>
      <c r="C143" s="8"/>
      <c r="D143" s="8"/>
      <c r="E143" s="8"/>
      <c r="F143" s="8"/>
      <c r="G143" s="9"/>
      <c r="H143" s="10"/>
      <c r="I143" s="11"/>
      <c r="J143" s="11"/>
      <c r="K143" s="11"/>
      <c r="L143" s="11"/>
      <c r="M143" s="9"/>
      <c r="N143" s="12"/>
      <c r="O143" s="13"/>
      <c r="P143" s="8"/>
      <c r="Q143" s="8"/>
      <c r="R143" s="8"/>
    </row>
    <row r="144" spans="1:18" ht="15.5" x14ac:dyDescent="0.35">
      <c r="A144" s="8" t="s">
        <v>185</v>
      </c>
      <c r="B144" s="8"/>
      <c r="C144" s="8"/>
      <c r="D144" s="8"/>
      <c r="E144" s="8"/>
      <c r="F144" s="13" t="s">
        <v>186</v>
      </c>
      <c r="G144" s="8"/>
      <c r="H144" s="8"/>
      <c r="I144" s="22"/>
      <c r="J144" s="8"/>
      <c r="K144" s="8"/>
      <c r="L144" s="23"/>
      <c r="M144" s="24"/>
      <c r="N144" s="8"/>
      <c r="O144" s="13"/>
      <c r="P144" s="8"/>
      <c r="Q144" s="8"/>
      <c r="R144" s="8"/>
    </row>
    <row r="145" spans="1:18" ht="15.5" x14ac:dyDescent="0.35">
      <c r="A145" s="16"/>
      <c r="B145" s="16"/>
      <c r="C145" s="16"/>
      <c r="D145" s="16"/>
      <c r="E145" s="16"/>
      <c r="F145" s="16"/>
      <c r="G145" s="16"/>
      <c r="H145" s="19"/>
      <c r="I145" s="20"/>
      <c r="J145" s="20"/>
      <c r="K145" s="20"/>
      <c r="L145" s="20"/>
      <c r="M145" s="25"/>
      <c r="N145" s="16"/>
      <c r="O145" s="21"/>
      <c r="P145" s="16"/>
      <c r="Q145" s="16"/>
      <c r="R145" s="16"/>
    </row>
    <row r="146" spans="1:18" ht="15.5" x14ac:dyDescent="0.35">
      <c r="A146" s="26"/>
      <c r="B146" s="27"/>
      <c r="C146" s="15"/>
      <c r="D146" s="15"/>
      <c r="E146" s="15"/>
      <c r="F146" s="15"/>
      <c r="G146" s="16"/>
      <c r="H146" s="28"/>
      <c r="I146" s="28"/>
      <c r="J146" s="20"/>
      <c r="K146" s="20"/>
      <c r="L146" s="28"/>
      <c r="M146" s="29"/>
      <c r="N146" s="16"/>
      <c r="O146" s="21"/>
      <c r="P146" s="16"/>
      <c r="Q146" s="16"/>
      <c r="R146" s="16"/>
    </row>
  </sheetData>
  <mergeCells count="2">
    <mergeCell ref="A3:O3"/>
    <mergeCell ref="A138:B138"/>
  </mergeCells>
  <printOptions horizontalCentered="1" gridLines="1"/>
  <pageMargins left="0.25" right="0.25" top="0.5" bottom="0.75" header="0.5" footer="0.5"/>
  <pageSetup paperSize="5" scale="45" fitToHeight="6" orientation="landscape" r:id="rId1"/>
  <headerFooter alignWithMargins="0">
    <oddFooter>&amp;L&amp;Z&amp;F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Summary</vt:lpstr>
      <vt:lpstr>FERC Form 1_2018</vt:lpstr>
      <vt:lpstr>FERC Form 1_2017</vt:lpstr>
      <vt:lpstr>FERC Form 1_2016</vt:lpstr>
      <vt:lpstr>'FERC Form 1_2016'!Print_Area</vt:lpstr>
      <vt:lpstr>'FERC Form 1_2017'!Print_Area</vt:lpstr>
      <vt:lpstr>'FERC Form 1_2018'!Print_Area</vt:lpstr>
      <vt:lpstr>'FERC Form 1_2016'!Print_Titles</vt:lpstr>
      <vt:lpstr>'FERC Form 1_2017'!Print_Titles</vt:lpstr>
      <vt:lpstr>'FERC Form 1_2018'!Print_Titles</vt:lpstr>
    </vt:vector>
  </TitlesOfParts>
  <Company>Sempra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Ngo, Khoang T. – E&amp;FP</dc:creator>
  <cp:lastModifiedBy>Montoya, Ben</cp:lastModifiedBy>
  <dcterms:created xsi:type="dcterms:W3CDTF">2019-03-26T17:44:16Z</dcterms:created>
  <dcterms:modified xsi:type="dcterms:W3CDTF">2019-07-24T20:18:32Z</dcterms:modified>
</cp:coreProperties>
</file>