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Data Requests\FEA\DR03\"/>
    </mc:Choice>
  </mc:AlternateContent>
  <xr:revisionPtr revIDLastSave="0" documentId="13_ncr:1_{19C71B97-2DDB-49DA-BD92-892152ABEFB3}" xr6:coauthVersionLast="44" xr6:coauthVersionMax="44" xr10:uidLastSave="{00000000-0000-0000-0000-000000000000}"/>
  <bookViews>
    <workbookView xWindow="28680" yWindow="-120" windowWidth="29040" windowHeight="15840" xr2:uid="{767D7E22-AC80-49AB-9B88-1E8AF59BB35C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1" l="1"/>
  <c r="D10" i="1"/>
  <c r="D9" i="1"/>
  <c r="D7" i="1"/>
  <c r="H7" i="1" s="1"/>
  <c r="D6" i="1"/>
  <c r="H13" i="1"/>
  <c r="H10" i="1"/>
  <c r="H9" i="1"/>
  <c r="H6" i="1"/>
  <c r="B13" i="1"/>
  <c r="B10" i="1"/>
  <c r="B9" i="1"/>
  <c r="B7" i="1"/>
  <c r="B6" i="1"/>
  <c r="F13" i="1" l="1"/>
  <c r="F10" i="1"/>
  <c r="J7" i="1"/>
  <c r="J6" i="1"/>
  <c r="J13" i="1" l="1"/>
  <c r="F9" i="1"/>
  <c r="F6" i="1"/>
  <c r="F7" i="1"/>
  <c r="J10" i="1"/>
  <c r="J9" i="1"/>
</calcChain>
</file>

<file path=xl/sharedStrings.xml><?xml version="1.0" encoding="utf-8"?>
<sst xmlns="http://schemas.openxmlformats.org/spreadsheetml/2006/main" count="15" uniqueCount="10">
  <si>
    <t>Cost-Based Substation BSF</t>
  </si>
  <si>
    <t>Less than or equal to 500 kW</t>
  </si>
  <si>
    <t>Secondary Substation</t>
  </si>
  <si>
    <t>Primary Substation</t>
  </si>
  <si>
    <t>Greater than 500 kW</t>
  </si>
  <si>
    <t>Greater than 12 MW</t>
  </si>
  <si>
    <t>Standard BSF</t>
  </si>
  <si>
    <t>Additonal BSF</t>
  </si>
  <si>
    <t>Total BSF</t>
  </si>
  <si>
    <t>Additonal BSF w/ EPMC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</si>
</sst>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&quot;$&quot;#,##0.00"/>
    <numFmt numFmtId="166" formatCode="&quot;$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Arial"/>
      <family val="2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2" fillId="0" borderId="0"/>
  </cellStyleXfs>
  <cellXfs count="19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164" fontId="3" fillId="0" borderId="4" xfId="1" applyFont="1" applyBorder="1" applyAlignment="1">
      <alignment horizontal="left" indent="2"/>
    </xf>
    <xf numFmtId="164" fontId="3" fillId="0" borderId="4" xfId="1" applyFont="1" applyBorder="1" applyAlignment="1">
      <alignment horizontal="left" indent="4"/>
    </xf>
    <xf numFmtId="165" fontId="0" fillId="0" borderId="0" xfId="0" applyNumberFormat="1" applyBorder="1"/>
    <xf numFmtId="166" fontId="0" fillId="0" borderId="0" xfId="0" applyNumberFormat="1" applyBorder="1"/>
    <xf numFmtId="166" fontId="0" fillId="0" borderId="5" xfId="0" applyNumberFormat="1" applyBorder="1"/>
    <xf numFmtId="164" fontId="3" fillId="0" borderId="6" xfId="1" applyFont="1" applyBorder="1" applyAlignment="1">
      <alignment horizontal="left" indent="4"/>
    </xf>
    <xf numFmtId="165" fontId="0" fillId="0" borderId="7" xfId="0" applyNumberFormat="1" applyBorder="1"/>
    <xf numFmtId="0" fontId="0" fillId="0" borderId="7" xfId="0" applyBorder="1"/>
    <xf numFmtId="166" fontId="0" fillId="0" borderId="7" xfId="0" applyNumberFormat="1" applyBorder="1"/>
    <xf numFmtId="166" fontId="0" fillId="0" borderId="8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2">
    <cellStyle name="Normal" xfId="0" builtinId="0"/>
    <cellStyle name="Normal 10 2" xfId="1" xr:uid="{D3B1D87E-480D-4D35-9825-B1B3206336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2020-2022%20GRC%20P2%20-%20Jan%202020%20Refresh/Ch5%20-%20Marg%20Dist%20Costs/Models/2019%20GRC%20P2%20Dist%20Rev%20Alloc%20(Chapter%205%20Workpaper)-Revis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Descriptions"/>
      <sheetName val="Distrib Class EPMC Rates &amp; Rev"/>
      <sheetName val="Distrib Revenue Allocation"/>
      <sheetName val="Distrib Allocation Factors"/>
      <sheetName val="Distrib Marginal Revenues"/>
      <sheetName val="Distrib Marginal Cost Summary"/>
      <sheetName val="Distrib System Determinants"/>
      <sheetName val="Distrib Revenue Requirement"/>
    </sheetNames>
    <sheetDataSet>
      <sheetData sheetId="0" refreshError="1"/>
      <sheetData sheetId="1">
        <row r="26">
          <cell r="E26">
            <v>33.335964117876905</v>
          </cell>
        </row>
        <row r="54">
          <cell r="E54">
            <v>332.05526282664425</v>
          </cell>
        </row>
        <row r="55">
          <cell r="E55">
            <v>798.76836328365005</v>
          </cell>
        </row>
        <row r="60">
          <cell r="E60">
            <v>164.54666300285132</v>
          </cell>
        </row>
        <row r="61">
          <cell r="E61">
            <v>182.25884398497462</v>
          </cell>
        </row>
        <row r="62">
          <cell r="E62">
            <v>233.32259390940524</v>
          </cell>
        </row>
        <row r="160">
          <cell r="C160">
            <v>2.2034140149280854</v>
          </cell>
        </row>
      </sheetData>
      <sheetData sheetId="2" refreshError="1"/>
      <sheetData sheetId="3" refreshError="1"/>
      <sheetData sheetId="4" refreshError="1"/>
      <sheetData sheetId="5">
        <row r="43">
          <cell r="C43">
            <v>22.572127284349843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1F7C8-BD3D-49E6-8BE2-31FA72A6A538}">
  <dimension ref="A1:J13"/>
  <sheetViews>
    <sheetView tabSelected="1" workbookViewId="0">
      <selection activeCell="A12" sqref="A12:XFD12"/>
    </sheetView>
  </sheetViews>
  <sheetFormatPr defaultRowHeight="15" x14ac:dyDescent="0.25"/>
  <cols>
    <col min="1" max="1" width="28.5703125" bestFit="1" customWidth="1"/>
    <col min="2" max="2" width="12.42578125" bestFit="1" customWidth="1"/>
    <col min="3" max="3" width="1.7109375" customWidth="1"/>
    <col min="4" max="4" width="13.42578125" bestFit="1" customWidth="1"/>
    <col min="5" max="5" width="1.7109375" customWidth="1"/>
    <col min="6" max="6" width="10.140625" bestFit="1" customWidth="1"/>
    <col min="8" max="8" width="22" bestFit="1" customWidth="1"/>
    <col min="9" max="9" width="2.140625" customWidth="1"/>
    <col min="10" max="10" width="10.140625" bestFit="1" customWidth="1"/>
  </cols>
  <sheetData>
    <row r="1" spans="1:10" x14ac:dyDescent="0.25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8"/>
    </row>
    <row r="2" spans="1:10" x14ac:dyDescent="0.25">
      <c r="A2" s="1"/>
      <c r="B2" s="2"/>
      <c r="C2" s="2"/>
      <c r="D2" s="2"/>
      <c r="E2" s="2"/>
      <c r="F2" s="2"/>
      <c r="G2" s="2"/>
      <c r="H2" s="2"/>
      <c r="I2" s="2"/>
      <c r="J2" s="3"/>
    </row>
    <row r="3" spans="1:10" x14ac:dyDescent="0.25">
      <c r="A3" s="1"/>
      <c r="B3" s="4" t="s">
        <v>6</v>
      </c>
      <c r="C3" s="2"/>
      <c r="D3" s="5" t="s">
        <v>7</v>
      </c>
      <c r="E3" s="2"/>
      <c r="F3" s="2" t="s">
        <v>8</v>
      </c>
      <c r="G3" s="2"/>
      <c r="H3" s="5" t="s">
        <v>9</v>
      </c>
      <c r="I3" s="2"/>
      <c r="J3" s="3" t="s">
        <v>8</v>
      </c>
    </row>
    <row r="4" spans="1:10" x14ac:dyDescent="0.25">
      <c r="A4" s="1"/>
      <c r="B4" s="2"/>
      <c r="C4" s="2"/>
      <c r="D4" s="2"/>
      <c r="E4" s="2"/>
      <c r="F4" s="2"/>
      <c r="G4" s="2"/>
      <c r="H4" s="2"/>
      <c r="I4" s="2"/>
      <c r="J4" s="3"/>
    </row>
    <row r="5" spans="1:10" x14ac:dyDescent="0.25">
      <c r="A5" s="6" t="s">
        <v>1</v>
      </c>
      <c r="B5" s="2"/>
      <c r="C5" s="2"/>
      <c r="D5" s="2"/>
      <c r="E5" s="2"/>
      <c r="F5" s="2"/>
      <c r="G5" s="2"/>
      <c r="H5" s="2"/>
      <c r="I5" s="2"/>
      <c r="J5" s="3"/>
    </row>
    <row r="6" spans="1:10" x14ac:dyDescent="0.25">
      <c r="A6" s="7" t="s">
        <v>2</v>
      </c>
      <c r="B6" s="8">
        <f>'[1]Distrib Class EPMC Rates &amp; Rev'!$E$54</f>
        <v>332.05526282664425</v>
      </c>
      <c r="C6" s="2"/>
      <c r="D6" s="9">
        <f>'[1]Distrib Marginal Cost Summary'!$C$43*12000/12</f>
        <v>22572.127284349845</v>
      </c>
      <c r="E6" s="2"/>
      <c r="F6" s="9">
        <f>B6+D6</f>
        <v>22904.18254717649</v>
      </c>
      <c r="G6" s="2"/>
      <c r="H6" s="9">
        <f>D6*'[1]Distrib Class EPMC Rates &amp; Rev'!$C$160</f>
        <v>49735.74160507707</v>
      </c>
      <c r="I6" s="2"/>
      <c r="J6" s="10">
        <f>B6+H6</f>
        <v>50067.796867903715</v>
      </c>
    </row>
    <row r="7" spans="1:10" x14ac:dyDescent="0.25">
      <c r="A7" s="7" t="s">
        <v>3</v>
      </c>
      <c r="B7" s="8">
        <f>'[1]Distrib Class EPMC Rates &amp; Rev'!$E$60</f>
        <v>164.54666300285132</v>
      </c>
      <c r="C7" s="2"/>
      <c r="D7" s="9">
        <f>'[1]Distrib Marginal Cost Summary'!$C$43*12000/12</f>
        <v>22572.127284349845</v>
      </c>
      <c r="E7" s="2"/>
      <c r="F7" s="9">
        <f t="shared" ref="F7:F13" si="0">B7+D7</f>
        <v>22736.673947352694</v>
      </c>
      <c r="G7" s="2"/>
      <c r="H7" s="9">
        <f>D7*'[1]Distrib Class EPMC Rates &amp; Rev'!$C$160</f>
        <v>49735.74160507707</v>
      </c>
      <c r="I7" s="2"/>
      <c r="J7" s="10">
        <f t="shared" ref="J7:J13" si="1">B7+H7</f>
        <v>49900.288268079923</v>
      </c>
    </row>
    <row r="8" spans="1:10" x14ac:dyDescent="0.25">
      <c r="A8" s="6" t="s">
        <v>4</v>
      </c>
      <c r="B8" s="8"/>
      <c r="C8" s="2"/>
      <c r="D8" s="2"/>
      <c r="E8" s="2"/>
      <c r="F8" s="9"/>
      <c r="G8" s="2"/>
      <c r="H8" s="2"/>
      <c r="I8" s="2"/>
      <c r="J8" s="10"/>
    </row>
    <row r="9" spans="1:10" x14ac:dyDescent="0.25">
      <c r="A9" s="7" t="s">
        <v>2</v>
      </c>
      <c r="B9" s="8">
        <f>'[1]Distrib Class EPMC Rates &amp; Rev'!$E$55</f>
        <v>798.76836328365005</v>
      </c>
      <c r="C9" s="2"/>
      <c r="D9" s="9">
        <f>'[1]Distrib Marginal Cost Summary'!$C$43*12000/12</f>
        <v>22572.127284349845</v>
      </c>
      <c r="E9" s="2"/>
      <c r="F9" s="9">
        <f>B9+D9</f>
        <v>23370.895647633493</v>
      </c>
      <c r="G9" s="2"/>
      <c r="H9" s="9">
        <f>D9*'[1]Distrib Class EPMC Rates &amp; Rev'!$C$160</f>
        <v>49735.74160507707</v>
      </c>
      <c r="I9" s="2"/>
      <c r="J9" s="10">
        <f t="shared" si="1"/>
        <v>50534.509968360719</v>
      </c>
    </row>
    <row r="10" spans="1:10" x14ac:dyDescent="0.25">
      <c r="A10" s="7" t="s">
        <v>3</v>
      </c>
      <c r="B10" s="8">
        <f>'[1]Distrib Class EPMC Rates &amp; Rev'!$E$61</f>
        <v>182.25884398497462</v>
      </c>
      <c r="C10" s="2"/>
      <c r="D10" s="9">
        <f>'[1]Distrib Marginal Cost Summary'!$C$43*12000/12</f>
        <v>22572.127284349845</v>
      </c>
      <c r="E10" s="2"/>
      <c r="F10" s="9">
        <f t="shared" si="0"/>
        <v>22754.38612833482</v>
      </c>
      <c r="G10" s="2"/>
      <c r="H10" s="9">
        <f>D10*'[1]Distrib Class EPMC Rates &amp; Rev'!$C$160</f>
        <v>49735.74160507707</v>
      </c>
      <c r="I10" s="2"/>
      <c r="J10" s="10">
        <f t="shared" si="1"/>
        <v>49918.000449062041</v>
      </c>
    </row>
    <row r="11" spans="1:10" x14ac:dyDescent="0.25">
      <c r="A11" s="6" t="s">
        <v>5</v>
      </c>
      <c r="B11" s="8"/>
      <c r="C11" s="2"/>
      <c r="D11" s="9"/>
      <c r="E11" s="2"/>
      <c r="F11" s="9"/>
      <c r="G11" s="2"/>
      <c r="H11" s="2"/>
      <c r="I11" s="2"/>
      <c r="J11" s="10"/>
    </row>
    <row r="12" spans="1:10" x14ac:dyDescent="0.25">
      <c r="A12" s="7" t="s">
        <v>2</v>
      </c>
      <c r="B12" s="8"/>
      <c r="C12" s="2"/>
      <c r="D12" s="2"/>
      <c r="E12" s="2"/>
      <c r="F12" s="9"/>
      <c r="G12" s="2"/>
      <c r="H12" s="2"/>
      <c r="I12" s="2"/>
      <c r="J12" s="10"/>
    </row>
    <row r="13" spans="1:10" ht="15.75" thickBot="1" x14ac:dyDescent="0.3">
      <c r="A13" s="11" t="s">
        <v>3</v>
      </c>
      <c r="B13" s="12">
        <f>'[1]Distrib Class EPMC Rates &amp; Rev'!$E$62</f>
        <v>233.32259390940524</v>
      </c>
      <c r="C13" s="13"/>
      <c r="D13" s="14">
        <f>'[1]Distrib Marginal Cost Summary'!$C$43*15000/12</f>
        <v>28215.159105437302</v>
      </c>
      <c r="E13" s="13"/>
      <c r="F13" s="14">
        <f t="shared" si="0"/>
        <v>28448.481699346707</v>
      </c>
      <c r="G13" s="13"/>
      <c r="H13" s="14">
        <f>D13*'[1]Distrib Class EPMC Rates &amp; Rev'!$C$160</f>
        <v>62169.677006346334</v>
      </c>
      <c r="I13" s="13"/>
      <c r="J13" s="15">
        <f t="shared" si="1"/>
        <v>62402.999600255738</v>
      </c>
    </row>
  </sheetData>
  <mergeCells count="1">
    <mergeCell ref="A1:J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Saxe, William</dc:creator>
  <cp:lastModifiedBy>GRM</cp:lastModifiedBy>
  <dcterms:created xsi:type="dcterms:W3CDTF">2019-01-14T18:46:50Z</dcterms:created>
  <dcterms:modified xsi:type="dcterms:W3CDTF">2020-03-13T20:08:04Z</dcterms:modified>
</cp:coreProperties>
</file>