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xr:revisionPtr revIDLastSave="0" documentId="8_{04EF5B77-270C-4929-ACCE-445FF3A6090A}" xr6:coauthVersionLast="41" xr6:coauthVersionMax="41" xr10:uidLastSave="{00000000-0000-0000-0000-000000000000}"/>
  <bookViews>
    <workbookView xWindow="1170" yWindow="1170" windowWidth="28830" windowHeight="14490" xr2:uid="{6FF23A18-39CA-4CFE-8E29-2FB342F2B25B}"/>
  </bookViews>
  <sheets>
    <sheet name="Distribution Rates" sheetId="1" r:id="rId1"/>
    <sheet name="Commodity Rates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2" l="1"/>
  <c r="C42" i="2"/>
  <c r="E41" i="2"/>
  <c r="C41" i="2"/>
  <c r="E40" i="2"/>
  <c r="C40" i="2"/>
  <c r="E37" i="2"/>
  <c r="C37" i="2"/>
  <c r="E36" i="2"/>
  <c r="C36" i="2"/>
  <c r="E35" i="2"/>
  <c r="C35" i="2"/>
  <c r="E34" i="2"/>
  <c r="C34" i="2"/>
  <c r="E33" i="2"/>
  <c r="C33" i="2"/>
  <c r="E30" i="2"/>
  <c r="C30" i="2"/>
  <c r="E29" i="2"/>
  <c r="C29" i="2"/>
  <c r="E28" i="2"/>
  <c r="C28" i="2"/>
  <c r="E25" i="2"/>
  <c r="C25" i="2"/>
  <c r="E24" i="2"/>
  <c r="C24" i="2"/>
  <c r="E23" i="2"/>
  <c r="C23" i="2"/>
  <c r="E22" i="2"/>
  <c r="C22" i="2"/>
  <c r="E21" i="2"/>
  <c r="C21" i="2"/>
  <c r="E18" i="2"/>
  <c r="C18" i="2"/>
  <c r="E17" i="2"/>
  <c r="C17" i="2"/>
  <c r="E16" i="2"/>
  <c r="C16" i="2"/>
  <c r="E13" i="2"/>
  <c r="C13" i="2"/>
  <c r="E12" i="2"/>
  <c r="C12" i="2"/>
  <c r="E11" i="2"/>
  <c r="C11" i="2"/>
  <c r="E10" i="2"/>
  <c r="C10" i="2"/>
  <c r="E9" i="2"/>
  <c r="C9" i="2"/>
  <c r="E33" i="1"/>
  <c r="C33" i="1"/>
  <c r="E32" i="1"/>
  <c r="C32" i="1"/>
  <c r="E31" i="1"/>
  <c r="C31" i="1"/>
  <c r="E28" i="1"/>
  <c r="C28" i="1"/>
  <c r="E27" i="1"/>
  <c r="C27" i="1"/>
  <c r="E26" i="1"/>
  <c r="C26" i="1"/>
  <c r="E23" i="1"/>
  <c r="C23" i="1"/>
  <c r="E22" i="1"/>
  <c r="C22" i="1"/>
  <c r="E21" i="1"/>
  <c r="C21" i="1"/>
  <c r="E20" i="1"/>
  <c r="C20" i="1"/>
  <c r="E17" i="1"/>
  <c r="C17" i="1"/>
  <c r="E16" i="1"/>
  <c r="C16" i="1"/>
  <c r="E15" i="1"/>
  <c r="C15" i="1"/>
  <c r="E14" i="1"/>
  <c r="C14" i="1"/>
  <c r="E11" i="1"/>
  <c r="C11" i="1"/>
  <c r="E10" i="1"/>
  <c r="C10" i="1"/>
  <c r="E9" i="1"/>
  <c r="C9" i="1"/>
</calcChain>
</file>

<file path=xl/sharedStrings.xml><?xml version="1.0" encoding="utf-8"?>
<sst xmlns="http://schemas.openxmlformats.org/spreadsheetml/2006/main" count="75" uniqueCount="31">
  <si>
    <t>2019 General Rate Case ("GRC") Phase 2, Application ("A.") 19-03-002</t>
  </si>
  <si>
    <t>Medium/Large Commercial &amp; Industrial ("M/L C&amp;I") Marginal Distribution Costs</t>
  </si>
  <si>
    <t>Medium/Large Commercial &amp; Industrial</t>
  </si>
  <si>
    <t>Secondary</t>
  </si>
  <si>
    <t>≤500 kW</t>
  </si>
  <si>
    <t>500 - 12 MW</t>
  </si>
  <si>
    <t>&gt; 12 MW</t>
  </si>
  <si>
    <t>Secondary Total</t>
  </si>
  <si>
    <t>Primary</t>
  </si>
  <si>
    <t>Primary Total</t>
  </si>
  <si>
    <t>Transmission</t>
  </si>
  <si>
    <t>Transmission Total</t>
  </si>
  <si>
    <t>Summer On-Peak Demand-Related Marginal Cost ($/On-Peak kW)</t>
  </si>
  <si>
    <t>Total</t>
  </si>
  <si>
    <t>Customer Marginal Cost ($/Customer-Month)</t>
  </si>
  <si>
    <t>Non-Coincident Demand-Related Marginal Cost ($/Non-Coincident kW)</t>
  </si>
  <si>
    <t>Marginal Rates</t>
  </si>
  <si>
    <t>EPMC Rates</t>
  </si>
  <si>
    <t xml:space="preserve">Distribution Marginal Cost and Equal Percent of Marginal Cost ("EPMC") Rates </t>
  </si>
  <si>
    <t xml:space="preserve">Commodity Marginal Cost and Equal Percent of Marginal Cost ("EPMC") Rates </t>
  </si>
  <si>
    <t>Summer</t>
  </si>
  <si>
    <t>Winter</t>
  </si>
  <si>
    <t xml:space="preserve">Note: The Commodity Marginal Rates and EPMC Rates are found in SDG&amp;E's 2019 GRC Phase 2 Chapter 6 workpapers: </t>
  </si>
  <si>
    <t xml:space="preserve">             "A.1" tab in the "Attachment A - Commodity Marginal Costs_currected" file.</t>
  </si>
  <si>
    <t xml:space="preserve">Note: The Distribution Marginal Rates and EPMC Rates are found in SDG&amp;E's 2019 GRC Phase 2 Chapter 5 workpapers: </t>
  </si>
  <si>
    <t xml:space="preserve">             "Distrib Class EPMC Rates &amp; Rev" tab in the "Ch._5_WP#1_Dist Rev Alloc_Public" file".</t>
  </si>
  <si>
    <t>On-Peak Capacity ($/kW)</t>
  </si>
  <si>
    <t>Off-Peak Capacity ($/kW)</t>
  </si>
  <si>
    <t>On-Peak Energy ($kWh)</t>
  </si>
  <si>
    <t>Off-Peak Energy ($/kWh)</t>
  </si>
  <si>
    <t>Super Off-Peak Energy ($kWh)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</si>
</sst>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&quot;$&quot;#,##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164" fontId="0" fillId="0" borderId="0" xfId="0" applyNumberFormat="1"/>
    <xf numFmtId="0" fontId="3" fillId="0" borderId="0" xfId="0" applyFont="1" applyBorder="1" applyAlignment="1">
      <alignment horizontal="right"/>
    </xf>
    <xf numFmtId="164" fontId="2" fillId="0" borderId="0" xfId="0" applyNumberFormat="1" applyFont="1"/>
    <xf numFmtId="0" fontId="1" fillId="0" borderId="0" xfId="0" applyFont="1"/>
    <xf numFmtId="0" fontId="3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4" fontId="0" fillId="0" borderId="0" xfId="0" applyNumberFormat="1" applyFont="1"/>
    <xf numFmtId="165" fontId="0" fillId="0" borderId="0" xfId="0" applyNumberFormat="1" applyFont="1"/>
    <xf numFmtId="43" fontId="0" fillId="0" borderId="0" xfId="1" applyFont="1"/>
    <xf numFmtId="0" fontId="1" fillId="0" borderId="0" xfId="0" applyFont="1" applyBorder="1" applyAlignment="1">
      <alignment horizontal="center"/>
    </xf>
    <xf numFmtId="165" fontId="0" fillId="0" borderId="0" xfId="0" applyNumberFormat="1"/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corpdata\Electric_Rates_Group\Proceedings\GRC\2019%20GRC%20P2\2020-2022%20GRC%20P2\Direct%20Testimony\Workpapers\ALJ%20Sumitted%20Workpapers\Chapter%205\Ch_5_WP%231_Dist%20Rev%20Alloc_Publi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personal/wsaxe_semprautilities_com/Documents/documents/Attachment%20A%20-%20Commodity%20Marginal%20Costs_correc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Descriptions"/>
      <sheetName val="Distrib Class EPMC Rates &amp; Rev"/>
      <sheetName val="Distrib Revenue Allocation"/>
      <sheetName val="Distrib Allocation Factors"/>
      <sheetName val="Distrib Marginal Revenues"/>
      <sheetName val="Distrib Marginal Cost Summary"/>
      <sheetName val="Distrib System Determinants"/>
      <sheetName val="Distrib Revenue Requirement"/>
    </sheetNames>
    <sheetDataSet>
      <sheetData sheetId="0" refreshError="1"/>
      <sheetData sheetId="1">
        <row r="51">
          <cell r="D51">
            <v>176.96157968569227</v>
          </cell>
          <cell r="E51">
            <v>348.13678538783415</v>
          </cell>
        </row>
        <row r="52">
          <cell r="D52">
            <v>388.79004673576731</v>
          </cell>
          <cell r="E52">
            <v>764.86725142135106</v>
          </cell>
        </row>
        <row r="54">
          <cell r="D54">
            <v>183.07471282787242</v>
          </cell>
          <cell r="E54">
            <v>360.16316153426328</v>
          </cell>
        </row>
        <row r="57">
          <cell r="D57">
            <v>83.732932563005662</v>
          </cell>
          <cell r="E57">
            <v>164.72792583201593</v>
          </cell>
        </row>
        <row r="58">
          <cell r="D58">
            <v>91.862757257448891</v>
          </cell>
          <cell r="E58">
            <v>180.72174234245327</v>
          </cell>
        </row>
        <row r="59">
          <cell r="D59">
            <v>114.96196303744154</v>
          </cell>
          <cell r="E59">
            <v>226.16484507436738</v>
          </cell>
        </row>
        <row r="60">
          <cell r="D60">
            <v>88.85439835786498</v>
          </cell>
          <cell r="E60">
            <v>174.80339329485656</v>
          </cell>
        </row>
        <row r="63">
          <cell r="D63">
            <v>693.04584407921038</v>
          </cell>
          <cell r="E63">
            <v>1363.430145191239</v>
          </cell>
        </row>
        <row r="64">
          <cell r="D64">
            <v>959.83209859685621</v>
          </cell>
          <cell r="E64">
            <v>1888.279150260011</v>
          </cell>
        </row>
        <row r="65">
          <cell r="D65">
            <v>1320.4162461329963</v>
          </cell>
          <cell r="E65">
            <v>2597.6568932028986</v>
          </cell>
        </row>
        <row r="66">
          <cell r="D66">
            <v>914.2000552298648</v>
          </cell>
          <cell r="E66">
            <v>1798.5071618053494</v>
          </cell>
        </row>
        <row r="69">
          <cell r="D69">
            <v>1.0097738103589442</v>
          </cell>
          <cell r="E69">
            <v>1.9865295559158598</v>
          </cell>
        </row>
        <row r="70">
          <cell r="D70">
            <v>1.0045725859911783</v>
          </cell>
          <cell r="E70">
            <v>1.9762971792909958</v>
          </cell>
        </row>
        <row r="72">
          <cell r="D72">
            <v>1.0085868082636682</v>
          </cell>
          <cell r="E72">
            <v>1.984194364884948</v>
          </cell>
        </row>
        <row r="75">
          <cell r="D75">
            <v>7.4235426198875647</v>
          </cell>
          <cell r="E75">
            <v>14.604346708859044</v>
          </cell>
        </row>
        <row r="76">
          <cell r="D76">
            <v>7.3853048379470891</v>
          </cell>
          <cell r="E76">
            <v>14.529121462176899</v>
          </cell>
        </row>
        <row r="78">
          <cell r="D78">
            <v>7.4148161501041532</v>
          </cell>
          <cell r="E78">
            <v>14.58717911155585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1"/>
      <sheetName val="A.2"/>
    </sheetNames>
    <sheetDataSet>
      <sheetData sheetId="0">
        <row r="54">
          <cell r="E54">
            <v>12.217103546980622</v>
          </cell>
          <cell r="J54">
            <v>19.014127382450287</v>
          </cell>
        </row>
        <row r="55">
          <cell r="D55">
            <v>6.6498057004121924E-2</v>
          </cell>
          <cell r="I55">
            <v>0.10349445936179394</v>
          </cell>
        </row>
        <row r="56">
          <cell r="D56">
            <v>3.9805333312035257E-2</v>
          </cell>
          <cell r="E56">
            <v>3.0280337000404875E-2</v>
          </cell>
          <cell r="I56">
            <v>6.1951155213297998E-2</v>
          </cell>
          <cell r="J56">
            <v>4.7126897361160103E-2</v>
          </cell>
        </row>
        <row r="57">
          <cell r="D57">
            <v>3.5402949268276918E-2</v>
          </cell>
          <cell r="I57">
            <v>5.5099491013793411E-2</v>
          </cell>
        </row>
        <row r="61">
          <cell r="D61">
            <v>7.4319950284906899E-2</v>
          </cell>
          <cell r="I61">
            <v>0.11566808747592532</v>
          </cell>
        </row>
        <row r="62">
          <cell r="D62">
            <v>4.1666542049082982E-2</v>
          </cell>
          <cell r="I62">
            <v>6.4847853262509594E-2</v>
          </cell>
        </row>
        <row r="63">
          <cell r="D63">
            <v>3.2193661345782262E-2</v>
          </cell>
          <cell r="I63">
            <v>5.0104705700677703E-2</v>
          </cell>
        </row>
        <row r="67">
          <cell r="E67">
            <v>12.158180097879876</v>
          </cell>
          <cell r="J67">
            <v>18.922421687830727</v>
          </cell>
        </row>
        <row r="68">
          <cell r="D68">
            <v>6.6177334922810818E-2</v>
          </cell>
          <cell r="I68">
            <v>0.10299530254569893</v>
          </cell>
        </row>
        <row r="69">
          <cell r="D69">
            <v>3.9621327259631023E-2</v>
          </cell>
          <cell r="E69">
            <v>3.0140361655060139E-2</v>
          </cell>
          <cell r="I69">
            <v>6.166477681713383E-2</v>
          </cell>
          <cell r="J69">
            <v>4.6909046293879514E-2</v>
          </cell>
        </row>
        <row r="70">
          <cell r="D70">
            <v>3.5282492102649082E-2</v>
          </cell>
          <cell r="I70">
            <v>5.4912017126667143E-2</v>
          </cell>
        </row>
        <row r="74">
          <cell r="D74">
            <v>7.3979394787602376E-2</v>
          </cell>
          <cell r="I74">
            <v>0.11513806286070936</v>
          </cell>
        </row>
        <row r="75">
          <cell r="D75">
            <v>4.1494382889830567E-2</v>
          </cell>
          <cell r="I75">
            <v>6.4579912815619464E-2</v>
          </cell>
        </row>
        <row r="76">
          <cell r="D76">
            <v>3.2087831574314891E-2</v>
          </cell>
          <cell r="I76">
            <v>4.9939997204281807E-2</v>
          </cell>
        </row>
        <row r="80">
          <cell r="E80">
            <v>11.636859731410564</v>
          </cell>
          <cell r="J80">
            <v>18.111063102140179</v>
          </cell>
        </row>
        <row r="81">
          <cell r="D81">
            <v>6.3339772704108524E-2</v>
          </cell>
          <cell r="I81">
            <v>9.8579053696325136E-2</v>
          </cell>
        </row>
        <row r="82">
          <cell r="D82">
            <v>3.7934542231053837E-2</v>
          </cell>
          <cell r="E82">
            <v>2.8857206488083768E-2</v>
          </cell>
          <cell r="I82">
            <v>5.903954365308299E-2</v>
          </cell>
          <cell r="J82">
            <v>4.4912003729533904E-2</v>
          </cell>
        </row>
        <row r="83">
          <cell r="D83">
            <v>3.3858869582235801E-2</v>
          </cell>
          <cell r="I83">
            <v>5.2696357756705191E-2</v>
          </cell>
        </row>
        <row r="87">
          <cell r="D87">
            <v>7.0860519544500872E-2</v>
          </cell>
          <cell r="I87">
            <v>0.11028399160443693</v>
          </cell>
        </row>
        <row r="88">
          <cell r="D88">
            <v>3.9790134982606855E-2</v>
          </cell>
          <cell r="I88">
            <v>6.1927501245674595E-2</v>
          </cell>
        </row>
        <row r="89">
          <cell r="D89">
            <v>3.0794364827199685E-2</v>
          </cell>
          <cell r="I89">
            <v>4.7926906179880165E-2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4815F-AF2D-4B7A-94E7-2B7D0D5CDFEA}">
  <dimension ref="A1:H37"/>
  <sheetViews>
    <sheetView tabSelected="1" zoomScaleNormal="100" workbookViewId="0">
      <selection sqref="A1:E1"/>
    </sheetView>
  </sheetViews>
  <sheetFormatPr defaultRowHeight="15" x14ac:dyDescent="0.25"/>
  <cols>
    <col min="1" max="1" width="75.7109375" customWidth="1"/>
    <col min="2" max="2" width="0.85546875" customWidth="1"/>
    <col min="3" max="3" width="15.7109375" customWidth="1"/>
    <col min="4" max="4" width="0.85546875" customWidth="1"/>
    <col min="5" max="5" width="15.7109375" customWidth="1"/>
  </cols>
  <sheetData>
    <row r="1" spans="1:8" x14ac:dyDescent="0.25">
      <c r="A1" s="18" t="s">
        <v>0</v>
      </c>
      <c r="B1" s="18"/>
      <c r="C1" s="18"/>
      <c r="D1" s="18"/>
      <c r="E1" s="18"/>
    </row>
    <row r="2" spans="1:8" x14ac:dyDescent="0.25">
      <c r="A2" s="18" t="s">
        <v>1</v>
      </c>
      <c r="B2" s="18"/>
      <c r="C2" s="18"/>
      <c r="D2" s="18"/>
      <c r="E2" s="18"/>
    </row>
    <row r="3" spans="1:8" x14ac:dyDescent="0.25">
      <c r="A3" s="18" t="s">
        <v>18</v>
      </c>
      <c r="B3" s="18"/>
      <c r="C3" s="18"/>
      <c r="D3" s="18"/>
      <c r="E3" s="18"/>
    </row>
    <row r="5" spans="1:8" x14ac:dyDescent="0.25">
      <c r="A5" s="7" t="s">
        <v>2</v>
      </c>
      <c r="C5" s="9" t="s">
        <v>16</v>
      </c>
      <c r="D5" s="16"/>
      <c r="E5" s="9" t="s">
        <v>17</v>
      </c>
    </row>
    <row r="6" spans="1:8" x14ac:dyDescent="0.25">
      <c r="A6" s="7"/>
      <c r="C6" s="3"/>
      <c r="D6" s="3"/>
      <c r="E6" s="3"/>
    </row>
    <row r="7" spans="1:8" x14ac:dyDescent="0.25">
      <c r="A7" s="2" t="s">
        <v>14</v>
      </c>
    </row>
    <row r="8" spans="1:8" x14ac:dyDescent="0.25">
      <c r="A8" s="1" t="s">
        <v>3</v>
      </c>
    </row>
    <row r="9" spans="1:8" x14ac:dyDescent="0.25">
      <c r="A9" s="1" t="s">
        <v>4</v>
      </c>
      <c r="C9" s="4">
        <f>'[1]Distrib Class EPMC Rates &amp; Rev'!D51</f>
        <v>176.96157968569227</v>
      </c>
      <c r="D9" s="4"/>
      <c r="E9" s="4">
        <f>'[1]Distrib Class EPMC Rates &amp; Rev'!E51</f>
        <v>348.13678538783415</v>
      </c>
      <c r="G9" s="15"/>
      <c r="H9" s="15"/>
    </row>
    <row r="10" spans="1:8" x14ac:dyDescent="0.25">
      <c r="A10" s="1" t="s">
        <v>5</v>
      </c>
      <c r="C10" s="6">
        <f>'[1]Distrib Class EPMC Rates &amp; Rev'!D52</f>
        <v>388.79004673576731</v>
      </c>
      <c r="D10" s="6"/>
      <c r="E10" s="6">
        <f>'[1]Distrib Class EPMC Rates &amp; Rev'!E52</f>
        <v>764.86725142135106</v>
      </c>
      <c r="G10" s="15"/>
      <c r="H10" s="15"/>
    </row>
    <row r="11" spans="1:8" x14ac:dyDescent="0.25">
      <c r="A11" s="1" t="s">
        <v>7</v>
      </c>
      <c r="C11" s="4">
        <f>'[1]Distrib Class EPMC Rates &amp; Rev'!D54</f>
        <v>183.07471282787242</v>
      </c>
      <c r="D11" s="4"/>
      <c r="E11" s="4">
        <f>'[1]Distrib Class EPMC Rates &amp; Rev'!E54</f>
        <v>360.16316153426328</v>
      </c>
    </row>
    <row r="12" spans="1:8" x14ac:dyDescent="0.25">
      <c r="C12" s="4"/>
      <c r="D12" s="4"/>
      <c r="E12" s="4"/>
    </row>
    <row r="13" spans="1:8" x14ac:dyDescent="0.25">
      <c r="A13" s="1" t="s">
        <v>8</v>
      </c>
      <c r="C13" s="4"/>
      <c r="D13" s="4"/>
      <c r="E13" s="4"/>
    </row>
    <row r="14" spans="1:8" x14ac:dyDescent="0.25">
      <c r="A14" s="1" t="s">
        <v>4</v>
      </c>
      <c r="C14" s="4">
        <f>'[1]Distrib Class EPMC Rates &amp; Rev'!D57</f>
        <v>83.732932563005662</v>
      </c>
      <c r="D14" s="4"/>
      <c r="E14" s="4">
        <f>'[1]Distrib Class EPMC Rates &amp; Rev'!E57</f>
        <v>164.72792583201593</v>
      </c>
      <c r="G14" s="15"/>
      <c r="H14" s="15"/>
    </row>
    <row r="15" spans="1:8" x14ac:dyDescent="0.25">
      <c r="A15" s="1" t="s">
        <v>5</v>
      </c>
      <c r="C15" s="4">
        <f>'[1]Distrib Class EPMC Rates &amp; Rev'!D58</f>
        <v>91.862757257448891</v>
      </c>
      <c r="D15" s="4"/>
      <c r="E15" s="4">
        <f>'[1]Distrib Class EPMC Rates &amp; Rev'!E58</f>
        <v>180.72174234245327</v>
      </c>
      <c r="G15" s="15"/>
      <c r="H15" s="15"/>
    </row>
    <row r="16" spans="1:8" x14ac:dyDescent="0.25">
      <c r="A16" s="1" t="s">
        <v>6</v>
      </c>
      <c r="C16" s="6">
        <f>'[1]Distrib Class EPMC Rates &amp; Rev'!D59</f>
        <v>114.96196303744154</v>
      </c>
      <c r="D16" s="6"/>
      <c r="E16" s="6">
        <f>'[1]Distrib Class EPMC Rates &amp; Rev'!E59</f>
        <v>226.16484507436738</v>
      </c>
    </row>
    <row r="17" spans="1:8" x14ac:dyDescent="0.25">
      <c r="A17" s="1" t="s">
        <v>9</v>
      </c>
      <c r="C17" s="4">
        <f>'[1]Distrib Class EPMC Rates &amp; Rev'!D60</f>
        <v>88.85439835786498</v>
      </c>
      <c r="D17" s="4"/>
      <c r="E17" s="4">
        <f>'[1]Distrib Class EPMC Rates &amp; Rev'!E60</f>
        <v>174.80339329485656</v>
      </c>
    </row>
    <row r="18" spans="1:8" x14ac:dyDescent="0.25">
      <c r="A18" s="1"/>
      <c r="C18" s="4"/>
      <c r="D18" s="4"/>
      <c r="E18" s="4"/>
    </row>
    <row r="19" spans="1:8" x14ac:dyDescent="0.25">
      <c r="A19" s="1" t="s">
        <v>10</v>
      </c>
      <c r="C19" s="4"/>
      <c r="D19" s="4"/>
      <c r="E19" s="4"/>
    </row>
    <row r="20" spans="1:8" x14ac:dyDescent="0.25">
      <c r="A20" s="1" t="s">
        <v>4</v>
      </c>
      <c r="C20" s="4">
        <f>'[1]Distrib Class EPMC Rates &amp; Rev'!D63</f>
        <v>693.04584407921038</v>
      </c>
      <c r="D20" s="4"/>
      <c r="E20" s="4">
        <f>'[1]Distrib Class EPMC Rates &amp; Rev'!E63</f>
        <v>1363.430145191239</v>
      </c>
      <c r="G20" s="15"/>
      <c r="H20" s="15"/>
    </row>
    <row r="21" spans="1:8" x14ac:dyDescent="0.25">
      <c r="A21" s="1" t="s">
        <v>5</v>
      </c>
      <c r="C21" s="4">
        <f>'[1]Distrib Class EPMC Rates &amp; Rev'!D64</f>
        <v>959.83209859685621</v>
      </c>
      <c r="D21" s="4"/>
      <c r="E21" s="4">
        <f>'[1]Distrib Class EPMC Rates &amp; Rev'!E64</f>
        <v>1888.279150260011</v>
      </c>
      <c r="G21" s="15"/>
      <c r="H21" s="15"/>
    </row>
    <row r="22" spans="1:8" x14ac:dyDescent="0.25">
      <c r="A22" s="1" t="s">
        <v>6</v>
      </c>
      <c r="C22" s="6">
        <f>'[1]Distrib Class EPMC Rates &amp; Rev'!D65</f>
        <v>1320.4162461329963</v>
      </c>
      <c r="D22" s="6"/>
      <c r="E22" s="6">
        <f>'[1]Distrib Class EPMC Rates &amp; Rev'!E65</f>
        <v>2597.6568932028986</v>
      </c>
    </row>
    <row r="23" spans="1:8" x14ac:dyDescent="0.25">
      <c r="A23" s="1" t="s">
        <v>11</v>
      </c>
      <c r="C23" s="4">
        <f>'[1]Distrib Class EPMC Rates &amp; Rev'!D66</f>
        <v>914.2000552298648</v>
      </c>
      <c r="D23" s="4"/>
      <c r="E23" s="4">
        <f>'[1]Distrib Class EPMC Rates &amp; Rev'!E66</f>
        <v>1798.5071618053494</v>
      </c>
    </row>
    <row r="24" spans="1:8" x14ac:dyDescent="0.25">
      <c r="A24" s="1"/>
      <c r="C24" s="4"/>
      <c r="D24" s="4"/>
      <c r="E24" s="4"/>
    </row>
    <row r="25" spans="1:8" x14ac:dyDescent="0.25">
      <c r="A25" s="2" t="s">
        <v>12</v>
      </c>
      <c r="C25" s="4"/>
      <c r="D25" s="4"/>
      <c r="E25" s="4"/>
    </row>
    <row r="26" spans="1:8" x14ac:dyDescent="0.25">
      <c r="A26" s="1" t="s">
        <v>3</v>
      </c>
      <c r="C26" s="4">
        <f>'[1]Distrib Class EPMC Rates &amp; Rev'!D69</f>
        <v>1.0097738103589442</v>
      </c>
      <c r="D26" s="4"/>
      <c r="E26" s="4">
        <f>'[1]Distrib Class EPMC Rates &amp; Rev'!E69</f>
        <v>1.9865295559158598</v>
      </c>
      <c r="G26" s="15"/>
      <c r="H26" s="15"/>
    </row>
    <row r="27" spans="1:8" x14ac:dyDescent="0.25">
      <c r="A27" s="1" t="s">
        <v>8</v>
      </c>
      <c r="C27" s="6">
        <f>'[1]Distrib Class EPMC Rates &amp; Rev'!D70</f>
        <v>1.0045725859911783</v>
      </c>
      <c r="D27" s="6"/>
      <c r="E27" s="6">
        <f>'[1]Distrib Class EPMC Rates &amp; Rev'!E70</f>
        <v>1.9762971792909958</v>
      </c>
      <c r="G27" s="15"/>
      <c r="H27" s="15"/>
    </row>
    <row r="28" spans="1:8" x14ac:dyDescent="0.25">
      <c r="A28" s="1" t="s">
        <v>13</v>
      </c>
      <c r="C28" s="4">
        <f>'[1]Distrib Class EPMC Rates &amp; Rev'!D72</f>
        <v>1.0085868082636682</v>
      </c>
      <c r="D28" s="4"/>
      <c r="E28" s="4">
        <f>'[1]Distrib Class EPMC Rates &amp; Rev'!E72</f>
        <v>1.984194364884948</v>
      </c>
    </row>
    <row r="29" spans="1:8" x14ac:dyDescent="0.25">
      <c r="C29" s="4"/>
      <c r="D29" s="4"/>
      <c r="E29" s="4"/>
    </row>
    <row r="30" spans="1:8" x14ac:dyDescent="0.25">
      <c r="A30" s="10" t="s">
        <v>15</v>
      </c>
      <c r="C30" s="4"/>
      <c r="D30" s="4"/>
      <c r="E30" s="4"/>
    </row>
    <row r="31" spans="1:8" x14ac:dyDescent="0.25">
      <c r="A31" s="5" t="s">
        <v>3</v>
      </c>
      <c r="C31" s="4">
        <f>'[1]Distrib Class EPMC Rates &amp; Rev'!D75</f>
        <v>7.4235426198875647</v>
      </c>
      <c r="D31" s="4"/>
      <c r="E31" s="4">
        <f>'[1]Distrib Class EPMC Rates &amp; Rev'!E75</f>
        <v>14.604346708859044</v>
      </c>
      <c r="G31" s="15"/>
      <c r="H31" s="15"/>
    </row>
    <row r="32" spans="1:8" x14ac:dyDescent="0.25">
      <c r="A32" s="5" t="s">
        <v>8</v>
      </c>
      <c r="C32" s="6">
        <f>'[1]Distrib Class EPMC Rates &amp; Rev'!D76</f>
        <v>7.3853048379470891</v>
      </c>
      <c r="D32" s="6"/>
      <c r="E32" s="6">
        <f>'[1]Distrib Class EPMC Rates &amp; Rev'!E76</f>
        <v>14.529121462176899</v>
      </c>
      <c r="G32" s="15"/>
      <c r="H32" s="15"/>
    </row>
    <row r="33" spans="1:7" x14ac:dyDescent="0.25">
      <c r="A33" s="5" t="s">
        <v>13</v>
      </c>
      <c r="C33" s="4">
        <f>'[1]Distrib Class EPMC Rates &amp; Rev'!D78</f>
        <v>7.4148161501041532</v>
      </c>
      <c r="D33" s="4"/>
      <c r="E33" s="4">
        <f>'[1]Distrib Class EPMC Rates &amp; Rev'!E78</f>
        <v>14.58717911155585</v>
      </c>
      <c r="G33" s="4"/>
    </row>
    <row r="35" spans="1:7" x14ac:dyDescent="0.25">
      <c r="A35" s="8"/>
    </row>
    <row r="36" spans="1:7" x14ac:dyDescent="0.25">
      <c r="A36" s="8" t="s">
        <v>24</v>
      </c>
    </row>
    <row r="37" spans="1:7" x14ac:dyDescent="0.25">
      <c r="A37" s="8" t="s">
        <v>25</v>
      </c>
    </row>
  </sheetData>
  <mergeCells count="3">
    <mergeCell ref="A1:E1"/>
    <mergeCell ref="A2:E2"/>
    <mergeCell ref="A3:E3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747BA-2AF1-48DE-8661-9C0D22C867DE}">
  <dimension ref="A1:E46"/>
  <sheetViews>
    <sheetView zoomScaleNormal="100" workbookViewId="0">
      <selection activeCell="C15" sqref="C15"/>
    </sheetView>
  </sheetViews>
  <sheetFormatPr defaultRowHeight="15" x14ac:dyDescent="0.25"/>
  <cols>
    <col min="1" max="1" width="72.7109375" bestFit="1" customWidth="1"/>
    <col min="2" max="2" width="0.85546875" customWidth="1"/>
    <col min="3" max="3" width="15.7109375" customWidth="1"/>
    <col min="4" max="4" width="0.85546875" customWidth="1"/>
    <col min="5" max="5" width="15.5703125" customWidth="1"/>
  </cols>
  <sheetData>
    <row r="1" spans="1:5" x14ac:dyDescent="0.25">
      <c r="A1" s="18" t="s">
        <v>0</v>
      </c>
      <c r="B1" s="18"/>
      <c r="C1" s="18"/>
      <c r="D1" s="18"/>
      <c r="E1" s="18"/>
    </row>
    <row r="2" spans="1:5" x14ac:dyDescent="0.25">
      <c r="A2" s="18" t="s">
        <v>1</v>
      </c>
      <c r="B2" s="18"/>
      <c r="C2" s="18"/>
      <c r="D2" s="18"/>
      <c r="E2" s="18"/>
    </row>
    <row r="3" spans="1:5" x14ac:dyDescent="0.25">
      <c r="A3" s="18" t="s">
        <v>19</v>
      </c>
      <c r="B3" s="18"/>
      <c r="C3" s="18"/>
      <c r="D3" s="18"/>
      <c r="E3" s="18"/>
    </row>
    <row r="5" spans="1:5" x14ac:dyDescent="0.25">
      <c r="A5" s="7" t="s">
        <v>2</v>
      </c>
      <c r="C5" s="9" t="s">
        <v>16</v>
      </c>
      <c r="D5" s="3"/>
      <c r="E5" s="9" t="s">
        <v>17</v>
      </c>
    </row>
    <row r="6" spans="1:5" x14ac:dyDescent="0.25">
      <c r="A6" s="7"/>
      <c r="C6" s="3"/>
      <c r="D6" s="3"/>
      <c r="E6" s="3"/>
    </row>
    <row r="7" spans="1:5" x14ac:dyDescent="0.25">
      <c r="A7" s="12" t="s">
        <v>3</v>
      </c>
    </row>
    <row r="8" spans="1:5" x14ac:dyDescent="0.25">
      <c r="A8" s="11" t="s">
        <v>20</v>
      </c>
    </row>
    <row r="9" spans="1:5" x14ac:dyDescent="0.25">
      <c r="A9" s="11" t="s">
        <v>26</v>
      </c>
      <c r="C9" s="4">
        <f>[2]A.1!$E$54</f>
        <v>12.217103546980622</v>
      </c>
      <c r="E9" s="4">
        <f>[2]A.1!$J$54</f>
        <v>19.014127382450287</v>
      </c>
    </row>
    <row r="10" spans="1:5" x14ac:dyDescent="0.25">
      <c r="A10" s="11" t="s">
        <v>27</v>
      </c>
      <c r="C10" s="17">
        <f>[2]A.1!$E$56</f>
        <v>3.0280337000404875E-2</v>
      </c>
      <c r="E10" s="17">
        <f>[2]A.1!$J$56</f>
        <v>4.7126897361160103E-2</v>
      </c>
    </row>
    <row r="11" spans="1:5" x14ac:dyDescent="0.25">
      <c r="A11" s="11" t="s">
        <v>28</v>
      </c>
      <c r="C11" s="14">
        <f>[2]A.1!D55</f>
        <v>6.6498057004121924E-2</v>
      </c>
      <c r="E11" s="14">
        <f>[2]A.1!I55</f>
        <v>0.10349445936179394</v>
      </c>
    </row>
    <row r="12" spans="1:5" x14ac:dyDescent="0.25">
      <c r="A12" s="11" t="s">
        <v>29</v>
      </c>
      <c r="C12" s="14">
        <f>[2]A.1!D56</f>
        <v>3.9805333312035257E-2</v>
      </c>
      <c r="E12" s="14">
        <f>[2]A.1!I56</f>
        <v>6.1951155213297998E-2</v>
      </c>
    </row>
    <row r="13" spans="1:5" x14ac:dyDescent="0.25">
      <c r="A13" s="11" t="s">
        <v>30</v>
      </c>
      <c r="C13" s="14">
        <f>[2]A.1!D57</f>
        <v>3.5402949268276918E-2</v>
      </c>
      <c r="E13" s="14">
        <f>[2]A.1!I57</f>
        <v>5.5099491013793411E-2</v>
      </c>
    </row>
    <row r="14" spans="1:5" x14ac:dyDescent="0.25">
      <c r="A14" s="11" t="s">
        <v>21</v>
      </c>
      <c r="C14" s="14"/>
      <c r="E14" s="14"/>
    </row>
    <row r="15" spans="1:5" x14ac:dyDescent="0.25">
      <c r="A15" s="11" t="s">
        <v>26</v>
      </c>
    </row>
    <row r="16" spans="1:5" x14ac:dyDescent="0.25">
      <c r="A16" s="11" t="s">
        <v>28</v>
      </c>
      <c r="C16" s="14">
        <f>[2]A.1!D61</f>
        <v>7.4319950284906899E-2</v>
      </c>
      <c r="E16" s="14">
        <f>[2]A.1!I61</f>
        <v>0.11566808747592532</v>
      </c>
    </row>
    <row r="17" spans="1:5" x14ac:dyDescent="0.25">
      <c r="A17" s="11" t="s">
        <v>29</v>
      </c>
      <c r="C17" s="14">
        <f>[2]A.1!D62</f>
        <v>4.1666542049082982E-2</v>
      </c>
      <c r="E17" s="14">
        <f>[2]A.1!I62</f>
        <v>6.4847853262509594E-2</v>
      </c>
    </row>
    <row r="18" spans="1:5" x14ac:dyDescent="0.25">
      <c r="A18" s="11" t="s">
        <v>30</v>
      </c>
      <c r="C18" s="14">
        <f>[2]A.1!D63</f>
        <v>3.2193661345782262E-2</v>
      </c>
      <c r="E18" s="14">
        <f>[2]A.1!I63</f>
        <v>5.0104705700677703E-2</v>
      </c>
    </row>
    <row r="19" spans="1:5" x14ac:dyDescent="0.25">
      <c r="A19" s="12" t="s">
        <v>8</v>
      </c>
    </row>
    <row r="20" spans="1:5" x14ac:dyDescent="0.25">
      <c r="A20" s="11" t="s">
        <v>20</v>
      </c>
      <c r="C20" s="4"/>
      <c r="E20" s="4"/>
    </row>
    <row r="21" spans="1:5" x14ac:dyDescent="0.25">
      <c r="A21" s="11" t="s">
        <v>26</v>
      </c>
      <c r="C21" s="4">
        <f>[2]A.1!$E$67</f>
        <v>12.158180097879876</v>
      </c>
      <c r="E21" s="4">
        <f>[2]A.1!$J$67</f>
        <v>18.922421687830727</v>
      </c>
    </row>
    <row r="22" spans="1:5" x14ac:dyDescent="0.25">
      <c r="A22" s="11" t="s">
        <v>27</v>
      </c>
      <c r="C22" s="17">
        <f>[2]A.1!$E$69</f>
        <v>3.0140361655060139E-2</v>
      </c>
      <c r="E22" s="17">
        <f>[2]A.1!$J$69</f>
        <v>4.6909046293879514E-2</v>
      </c>
    </row>
    <row r="23" spans="1:5" x14ac:dyDescent="0.25">
      <c r="A23" s="11" t="s">
        <v>28</v>
      </c>
      <c r="C23" s="14">
        <f>[2]A.1!D68</f>
        <v>6.6177334922810818E-2</v>
      </c>
      <c r="E23" s="14">
        <f>[2]A.1!I68</f>
        <v>0.10299530254569893</v>
      </c>
    </row>
    <row r="24" spans="1:5" x14ac:dyDescent="0.25">
      <c r="A24" s="11" t="s">
        <v>29</v>
      </c>
      <c r="C24" s="14">
        <f>[2]A.1!D69</f>
        <v>3.9621327259631023E-2</v>
      </c>
      <c r="E24" s="14">
        <f>[2]A.1!I69</f>
        <v>6.166477681713383E-2</v>
      </c>
    </row>
    <row r="25" spans="1:5" x14ac:dyDescent="0.25">
      <c r="A25" s="11" t="s">
        <v>30</v>
      </c>
      <c r="C25" s="14">
        <f>[2]A.1!D70</f>
        <v>3.5282492102649082E-2</v>
      </c>
      <c r="E25" s="14">
        <f>[2]A.1!I70</f>
        <v>5.4912017126667143E-2</v>
      </c>
    </row>
    <row r="26" spans="1:5" x14ac:dyDescent="0.25">
      <c r="A26" s="11" t="s">
        <v>21</v>
      </c>
    </row>
    <row r="27" spans="1:5" x14ac:dyDescent="0.25">
      <c r="A27" s="11" t="s">
        <v>26</v>
      </c>
      <c r="C27" s="4"/>
      <c r="E27" s="4"/>
    </row>
    <row r="28" spans="1:5" x14ac:dyDescent="0.25">
      <c r="A28" s="11" t="s">
        <v>28</v>
      </c>
      <c r="C28" s="14">
        <f>[2]A.1!D74</f>
        <v>7.3979394787602376E-2</v>
      </c>
      <c r="E28" s="14">
        <f>[2]A.1!I74</f>
        <v>0.11513806286070936</v>
      </c>
    </row>
    <row r="29" spans="1:5" x14ac:dyDescent="0.25">
      <c r="A29" s="11" t="s">
        <v>29</v>
      </c>
      <c r="C29" s="14">
        <f>[2]A.1!D75</f>
        <v>4.1494382889830567E-2</v>
      </c>
      <c r="E29" s="14">
        <f>[2]A.1!I75</f>
        <v>6.4579912815619464E-2</v>
      </c>
    </row>
    <row r="30" spans="1:5" x14ac:dyDescent="0.25">
      <c r="A30" s="11" t="s">
        <v>30</v>
      </c>
      <c r="C30" s="14">
        <f>[2]A.1!D76</f>
        <v>3.2087831574314891E-2</v>
      </c>
      <c r="E30" s="14">
        <f>[2]A.1!I76</f>
        <v>4.9939997204281807E-2</v>
      </c>
    </row>
    <row r="31" spans="1:5" x14ac:dyDescent="0.25">
      <c r="A31" s="12" t="s">
        <v>10</v>
      </c>
    </row>
    <row r="32" spans="1:5" x14ac:dyDescent="0.25">
      <c r="A32" s="11" t="s">
        <v>20</v>
      </c>
    </row>
    <row r="33" spans="1:5" x14ac:dyDescent="0.25">
      <c r="A33" s="11" t="s">
        <v>26</v>
      </c>
      <c r="C33" s="4">
        <f>[2]A.1!$E$80</f>
        <v>11.636859731410564</v>
      </c>
      <c r="E33" s="4">
        <f>[2]A.1!$J$80</f>
        <v>18.111063102140179</v>
      </c>
    </row>
    <row r="34" spans="1:5" x14ac:dyDescent="0.25">
      <c r="A34" s="11" t="s">
        <v>27</v>
      </c>
      <c r="C34" s="17">
        <f>[2]A.1!$E$82</f>
        <v>2.8857206488083768E-2</v>
      </c>
      <c r="E34" s="17">
        <f>[2]A.1!$J$82</f>
        <v>4.4912003729533904E-2</v>
      </c>
    </row>
    <row r="35" spans="1:5" x14ac:dyDescent="0.25">
      <c r="A35" s="11" t="s">
        <v>28</v>
      </c>
      <c r="C35" s="14">
        <f>[2]A.1!D81</f>
        <v>6.3339772704108524E-2</v>
      </c>
      <c r="E35" s="14">
        <f>[2]A.1!I81</f>
        <v>9.8579053696325136E-2</v>
      </c>
    </row>
    <row r="36" spans="1:5" x14ac:dyDescent="0.25">
      <c r="A36" s="11" t="s">
        <v>29</v>
      </c>
      <c r="C36" s="14">
        <f>[2]A.1!D82</f>
        <v>3.7934542231053837E-2</v>
      </c>
      <c r="E36" s="14">
        <f>[2]A.1!I82</f>
        <v>5.903954365308299E-2</v>
      </c>
    </row>
    <row r="37" spans="1:5" x14ac:dyDescent="0.25">
      <c r="A37" s="11" t="s">
        <v>30</v>
      </c>
      <c r="C37" s="14">
        <f>[2]A.1!D83</f>
        <v>3.3858869582235801E-2</v>
      </c>
      <c r="E37" s="14">
        <f>[2]A.1!I83</f>
        <v>5.2696357756705191E-2</v>
      </c>
    </row>
    <row r="38" spans="1:5" x14ac:dyDescent="0.25">
      <c r="A38" s="11" t="s">
        <v>21</v>
      </c>
      <c r="C38" s="14"/>
      <c r="E38" s="14"/>
    </row>
    <row r="39" spans="1:5" x14ac:dyDescent="0.25">
      <c r="A39" s="11" t="s">
        <v>26</v>
      </c>
      <c r="C39" s="13"/>
      <c r="E39" s="13"/>
    </row>
    <row r="40" spans="1:5" x14ac:dyDescent="0.25">
      <c r="A40" s="11" t="s">
        <v>28</v>
      </c>
      <c r="C40" s="14">
        <f>[2]A.1!D87</f>
        <v>7.0860519544500872E-2</v>
      </c>
      <c r="E40" s="14">
        <f>[2]A.1!I87</f>
        <v>0.11028399160443693</v>
      </c>
    </row>
    <row r="41" spans="1:5" x14ac:dyDescent="0.25">
      <c r="A41" s="11" t="s">
        <v>29</v>
      </c>
      <c r="C41" s="14">
        <f>[2]A.1!D88</f>
        <v>3.9790134982606855E-2</v>
      </c>
      <c r="E41" s="14">
        <f>[2]A.1!I88</f>
        <v>6.1927501245674595E-2</v>
      </c>
    </row>
    <row r="42" spans="1:5" x14ac:dyDescent="0.25">
      <c r="A42" s="11" t="s">
        <v>30</v>
      </c>
      <c r="C42" s="14">
        <f>[2]A.1!D89</f>
        <v>3.0794364827199685E-2</v>
      </c>
      <c r="E42" s="14">
        <f>[2]A.1!I89</f>
        <v>4.7926906179880165E-2</v>
      </c>
    </row>
    <row r="44" spans="1:5" x14ac:dyDescent="0.25">
      <c r="A44" s="8"/>
      <c r="C44" s="14"/>
    </row>
    <row r="45" spans="1:5" x14ac:dyDescent="0.25">
      <c r="A45" s="8" t="s">
        <v>22</v>
      </c>
      <c r="C45" s="14"/>
    </row>
    <row r="46" spans="1:5" x14ac:dyDescent="0.25">
      <c r="A46" s="8" t="s">
        <v>23</v>
      </c>
    </row>
  </sheetData>
  <mergeCells count="3">
    <mergeCell ref="A1:E1"/>
    <mergeCell ref="A2:E2"/>
    <mergeCell ref="A3:E3"/>
  </mergeCells>
  <pageMargins left="0.7" right="0.7" top="0.75" bottom="0.75" header="0.3" footer="0.3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26D59A010A8340A2E25458694F2546" ma:contentTypeVersion="10" ma:contentTypeDescription="Create a new document." ma:contentTypeScope="" ma:versionID="a2e2d534bb2553dc6825ccfbfdc64b73">
  <xsd:schema xmlns:xsd="http://www.w3.org/2001/XMLSchema" xmlns:xs="http://www.w3.org/2001/XMLSchema" xmlns:p="http://schemas.microsoft.com/office/2006/metadata/properties" xmlns:ns3="98b5a774-93ad-48ed-b3d9-82c8ebc4ce66" targetNamespace="http://schemas.microsoft.com/office/2006/metadata/properties" ma:root="true" ma:fieldsID="60d65c3cfc4f87763c928a834379a7da" ns3:_="">
    <xsd:import namespace="98b5a774-93ad-48ed-b3d9-82c8ebc4ce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5a774-93ad-48ed-b3d9-82c8ebc4c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F69F40-E05C-4E99-AA2A-C0B23CCC01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8BF923-D2D8-42DC-A9E8-CFBE5A5B067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98b5a774-93ad-48ed-b3d9-82c8ebc4ce66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FDFE04-D680-45EA-BE48-5CC352292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5a774-93ad-48ed-b3d9-82c8ebc4c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Distribution Rates</vt:lpstr>
      <vt:lpstr>Commodity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Saxe, William</dc:creator>
  <cp:lastModifiedBy>Kellen C. Gill</cp:lastModifiedBy>
  <dcterms:created xsi:type="dcterms:W3CDTF">2019-12-09T16:31:46Z</dcterms:created>
  <dcterms:modified xsi:type="dcterms:W3CDTF">2019-12-19T22:35:17Z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0x0101005026D59A010A8340A2E25458694F2546</vt:lpwstr>
  </property>
</Properties>
</file>