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1324" documentId="8_{10483C51-2A70-4A2D-8425-4D6D07E9DB1F}" xr6:coauthVersionLast="47" xr6:coauthVersionMax="47" xr10:uidLastSave="{D9CF4213-C713-4BC5-A24F-BA76F03B7023}"/>
  <bookViews>
    <workbookView xWindow="-120" yWindow="-120" windowWidth="29040" windowHeight="15840" xr2:uid="{97E35FCA-2897-40AF-833B-6593535AA2D5}"/>
  </bookViews>
  <sheets>
    <sheet name="Instructions" sheetId="1" r:id="rId1"/>
    <sheet name="E&amp;O Cost" sheetId="2" r:id="rId2"/>
  </sheets>
  <definedNames>
    <definedName name="_xlnm.Print_Area" localSheetId="1">'E&amp;O Cost'!$A$1:$G$29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3" i="2"/>
  <c r="G12" i="2"/>
  <c r="D25" i="2"/>
  <c r="G8" i="2"/>
  <c r="G19" i="2"/>
  <c r="G18" i="2"/>
  <c r="G16" i="2"/>
  <c r="G15" i="2"/>
  <c r="G14" i="2"/>
  <c r="G9" i="2"/>
  <c r="G7" i="2"/>
  <c r="G6" i="2"/>
  <c r="F25" i="2"/>
  <c r="C25" i="2"/>
  <c r="G21" i="2"/>
  <c r="G22" i="2"/>
  <c r="G23" i="2"/>
  <c r="G24" i="2"/>
  <c r="G5" i="2"/>
  <c r="G25" i="2" l="1"/>
</calcChain>
</file>

<file path=xl/sharedStrings.xml><?xml version="1.0" encoding="utf-8"?>
<sst xmlns="http://schemas.openxmlformats.org/spreadsheetml/2006/main" count="116" uniqueCount="97">
  <si>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</si>
  <si>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</si>
  <si>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</si>
  <si>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</si>
  <si>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</si>
  <si>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</si>
  <si>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</si>
  <si>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</si>
  <si>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</si>
  <si>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</si>
  <si>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</si>
  <si>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</si>
  <si>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</si>
  <si>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</si>
  <si>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</si>
  <si>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</si>
  <si>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</si>
  <si>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</si>
  <si>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</si>
  <si>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</si>
  <si>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</si>
  <si>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</si>
  <si>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</si>
  <si>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</si>
  <si>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</si>
  <si>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</si>
  <si>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</si>
  <si>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</si>
  <si>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</si>
  <si>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</si>
  <si>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</si>
  <si>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SDG&amp;E PSPS Education and Outreach Cost</t>
  </si>
  <si>
    <t>For Reporting Period: From 01/01/2021 Through 12/31/2021</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</si>
  <si>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</si>
  <si>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</si>
  <si>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</si>
  <si>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</si>
  <si>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</si>
  <si>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</si>
  <si>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</si>
  <si>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</si>
  <si>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</si>
  <si>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</si>
  <si>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</si>
  <si>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</si>
  <si>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Fixed Backup Power Program (Whole-Home Generators)</t>
  </si>
  <si>
    <t>Collateral brochure printed and handed out to  participating residential customers; provides safety instructions, program process and contact information.</t>
  </si>
  <si>
    <t>Medical Baseline (MBL) Program</t>
  </si>
  <si>
    <t>MBL Program Mailings</t>
  </si>
  <si>
    <t xml:space="preserve">PSPS Preparedness Direct to Customer Outreach Campaign </t>
  </si>
  <si>
    <t>Multi-channel education and outreach</t>
  </si>
  <si>
    <t>307,640,477 Impressions</t>
  </si>
  <si>
    <t>Food Resiliency Resources</t>
  </si>
  <si>
    <t>Food support provided before, during and after PSPS</t>
  </si>
  <si>
    <t>1,550 Meals Served</t>
  </si>
  <si>
    <r>
      <t>$320,707</t>
    </r>
    <r>
      <rPr>
        <vertAlign val="superscript"/>
        <sz val="11"/>
        <color theme="1"/>
        <rFont val="Calibri"/>
        <family val="2"/>
        <scheme val="minor"/>
      </rPr>
      <t>(1)</t>
    </r>
  </si>
  <si>
    <t>Hotel Resources</t>
  </si>
  <si>
    <t>No-cost hotel stays provided to individuals with AFN by Salvation Army</t>
  </si>
  <si>
    <t>11 Hotel Stays</t>
  </si>
  <si>
    <r>
      <t>$15,000</t>
    </r>
    <r>
      <rPr>
        <vertAlign val="superscript"/>
        <sz val="11"/>
        <color theme="1"/>
        <rFont val="Calibri"/>
        <family val="2"/>
        <scheme val="minor"/>
      </rPr>
      <t>(2)</t>
    </r>
  </si>
  <si>
    <t>San Diego Gas &amp; Electric, Salvation Army</t>
  </si>
  <si>
    <t>Accessible Transportaton Resources</t>
  </si>
  <si>
    <t>Accessible transportation provided to individuals with AFN during PSPS</t>
  </si>
  <si>
    <t>7 Rides</t>
  </si>
  <si>
    <t>2-1-1 Referral Services</t>
  </si>
  <si>
    <t>Service related mutli-channel education and outreach</t>
  </si>
  <si>
    <t>27,474,061 Impressions</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</si>
  <si>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</si>
  <si>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</si>
  <si>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</si>
  <si>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</si>
  <si>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 xml:space="preserve">San Diego Gas &amp; Electric, ElderHelp of San Diego, San Diego Oasis </t>
  </si>
  <si>
    <t>Translated Public Outreach Materials (notifications, American Sign Language)</t>
  </si>
  <si>
    <t>Translated edcuation an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</si>
  <si>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</si>
  <si>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</si>
  <si>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r>
      <t>200,000</t>
    </r>
    <r>
      <rPr>
        <vertAlign val="superscript"/>
        <sz val="11"/>
        <color theme="1"/>
        <rFont val="Calibri"/>
        <family val="2"/>
        <scheme val="minor"/>
      </rPr>
      <t>(3)</t>
    </r>
  </si>
  <si>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</si>
  <si>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</si>
  <si>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</si>
  <si>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</si>
  <si>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267000 Impressions</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</si>
  <si>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</si>
  <si>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</si>
  <si>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These costs are accounted for in cell 9E, 13E and 17E</t>
  </si>
  <si>
    <t>Informational Videos</t>
  </si>
  <si>
    <t xml:space="preserve">SDG&amp;E creates a variety of educational videos ranging from 3-30 minutes. </t>
  </si>
  <si>
    <t>PSPS Wildfire Preparedness Regional Open Houses (Webinars), Safety Fairs, Safety Town Halls</t>
  </si>
  <si>
    <t>Hosted wildfire safety and PSPS preparedness webinars, townhalls and In-Community Safety Fairs</t>
  </si>
  <si>
    <t xml:space="preserve">Tribal Resiliency Fair </t>
  </si>
  <si>
    <t>Co-hosted resiliency fair with La Jolla Band of Luiseno Indians to provide PSPS information and resiliency items.</t>
  </si>
  <si>
    <t xml:space="preserve">~40 attendees </t>
  </si>
  <si>
    <t>PSPS Education and Outreach Research (Surveys, Focus Groups, etc)</t>
  </si>
  <si>
    <t>Phase 3 PSPS guideline required education and outreach surveys.</t>
  </si>
  <si>
    <t>1) Of the $320,707, $289,293 was funded through shareholder grants to non-profit organizations who provide food support in San Diego</t>
  </si>
  <si>
    <t>2) $15,000 provided to Salvation Army funded via shareholder grants</t>
  </si>
  <si>
    <t>3) The 200,000 number represents the total number of communications (customer touch points). We send an average of 5 different messages using multiple channels (text, email, and phone). Reach is for notifications only; no visbility into in-community signage 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</si>
</sst>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u/>
      <sz val="11"/>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b/>
      <sz val="11"/>
      <color rgb="FFFFFFFF"/>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horizontal="right"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6" fillId="3" borderId="2" xfId="0" applyFont="1" applyFill="1" applyBorder="1" applyAlignment="1">
      <alignment vertical="center"/>
    </xf>
    <xf numFmtId="0" fontId="6" fillId="3" borderId="2" xfId="0" applyFont="1" applyFill="1" applyBorder="1" applyAlignment="1">
      <alignment vertical="center" wrapText="1"/>
    </xf>
    <xf numFmtId="3"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0" borderId="4" xfId="0" applyBorder="1" applyAlignment="1">
      <alignment vertical="center"/>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7" fillId="0" borderId="0" xfId="0" applyFont="1" applyAlignment="1">
      <alignmen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5" fillId="0" borderId="3" xfId="0" applyFont="1" applyBorder="1" applyAlignment="1">
      <alignment vertical="center" wrapText="1"/>
    </xf>
    <xf numFmtId="0" fontId="0" fillId="0" borderId="3" xfId="0" applyBorder="1" applyAlignment="1">
      <alignment vertical="center" wrapText="1"/>
    </xf>
    <xf numFmtId="3" fontId="0" fillId="0" borderId="3" xfId="0" applyNumberFormat="1" applyBorder="1" applyAlignment="1">
      <alignment horizontal="center" vertical="center"/>
    </xf>
    <xf numFmtId="164" fontId="0" fillId="0" borderId="3" xfId="0" applyNumberForma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abSelected="1" workbookViewId="0"/>
  </sheetViews>
  <sheetFormatPr defaultRowHeight="15" x14ac:dyDescent="0.25"/>
  <sheetData>
    <row r="1" spans="1:15" x14ac:dyDescent="0.25">
      <c r="A1" s="1" t="s">
        <v>0</v>
      </c>
    </row>
    <row r="2" spans="1:15" x14ac:dyDescent="0.25">
      <c r="B2" s="33" t="s">
        <v>1</v>
      </c>
      <c r="C2" s="33"/>
      <c r="D2" s="33"/>
      <c r="E2" s="33"/>
      <c r="F2" s="33"/>
      <c r="G2" s="33"/>
      <c r="H2" s="33"/>
      <c r="I2" s="33"/>
      <c r="J2" s="33"/>
      <c r="K2" s="33"/>
    </row>
    <row r="3" spans="1:15" x14ac:dyDescent="0.25">
      <c r="B3" s="33" t="s">
        <v>2</v>
      </c>
      <c r="C3" s="33"/>
      <c r="D3" s="33"/>
      <c r="E3" s="33"/>
      <c r="F3" s="33"/>
      <c r="G3" s="33"/>
      <c r="H3" s="33"/>
      <c r="I3" s="33"/>
      <c r="J3" s="33"/>
      <c r="K3" s="33"/>
    </row>
    <row r="4" spans="1:15" ht="15.75" customHeight="1" x14ac:dyDescent="0.25">
      <c r="B4" s="33" t="s">
        <v>3</v>
      </c>
      <c r="C4" s="33"/>
      <c r="D4" s="33"/>
      <c r="E4" s="33"/>
      <c r="F4" s="33"/>
      <c r="G4" s="33"/>
      <c r="H4" s="33"/>
      <c r="I4" s="33"/>
      <c r="J4" s="33"/>
      <c r="K4" s="33"/>
    </row>
    <row r="5" spans="1:15" ht="15" customHeight="1" x14ac:dyDescent="0.25">
      <c r="B5" s="33" t="s">
        <v>4</v>
      </c>
      <c r="C5" s="33"/>
      <c r="D5" s="33"/>
      <c r="E5" s="33"/>
      <c r="F5" s="33"/>
      <c r="G5" s="33"/>
      <c r="H5" s="33"/>
      <c r="I5" s="33"/>
      <c r="J5" s="33"/>
      <c r="K5" s="33"/>
    </row>
    <row r="6" spans="1:15" x14ac:dyDescent="0.25">
      <c r="B6" s="33" t="s">
        <v>5</v>
      </c>
      <c r="C6" s="33"/>
      <c r="D6" s="33"/>
      <c r="E6" s="33"/>
      <c r="F6" s="33"/>
      <c r="G6" s="33"/>
      <c r="H6" s="33"/>
      <c r="I6" s="33"/>
      <c r="J6" s="33"/>
      <c r="K6" s="33"/>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2">
        <v>4</v>
      </c>
      <c r="B12" s="32" t="s">
        <v>10</v>
      </c>
      <c r="C12" s="32"/>
      <c r="D12" s="32"/>
      <c r="E12" s="32"/>
      <c r="F12" s="32"/>
      <c r="G12" s="32"/>
      <c r="H12" s="32"/>
      <c r="I12" s="32"/>
      <c r="J12" s="32"/>
      <c r="K12" s="32"/>
      <c r="L12" s="32"/>
      <c r="M12" s="32"/>
      <c r="N12" s="32"/>
      <c r="O12" s="32"/>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H41"/>
  <sheetViews>
    <sheetView zoomScale="80" zoomScaleNormal="80" workbookViewId="0">
      <pane ySplit="4" topLeftCell="A5" activePane="bottomLeft" state="frozen"/>
      <selection pane="bottomLeft" activeCell="A5" sqref="A5"/>
    </sheetView>
  </sheetViews>
  <sheetFormatPr defaultRowHeight="15" x14ac:dyDescent="0.25"/>
  <cols>
    <col min="1" max="1" width="82.5703125" style="3" customWidth="1"/>
    <col min="2" max="2" width="41.140625" style="5" customWidth="1"/>
    <col min="3" max="3" width="31" style="3" customWidth="1"/>
    <col min="4" max="4" width="39.85546875" style="3" bestFit="1" customWidth="1"/>
    <col min="5" max="5" width="33.42578125" style="3" customWidth="1"/>
    <col min="6" max="6" width="25.5703125" style="3" customWidth="1"/>
    <col min="7" max="7" width="25.42578125" style="3" customWidth="1"/>
  </cols>
  <sheetData>
    <row r="1" spans="1:7" ht="18.75" x14ac:dyDescent="0.3">
      <c r="A1" s="35" t="s">
        <v>31</v>
      </c>
      <c r="B1" s="35"/>
      <c r="C1" s="35"/>
      <c r="D1" s="35"/>
      <c r="E1" s="35"/>
      <c r="F1" s="35"/>
      <c r="G1" s="35"/>
    </row>
    <row r="2" spans="1:7" ht="18.75" x14ac:dyDescent="0.3">
      <c r="A2" s="35" t="s">
        <v>32</v>
      </c>
      <c r="B2" s="35"/>
      <c r="C2" s="35"/>
      <c r="D2" s="35"/>
      <c r="E2" s="35"/>
      <c r="F2" s="35"/>
      <c r="G2" s="35"/>
    </row>
    <row r="3" spans="1:7" ht="15.75" thickBot="1" x14ac:dyDescent="0.3"/>
    <row r="4" spans="1:7" ht="45" customHeight="1" thickBot="1" x14ac:dyDescent="0.3">
      <c r="A4" s="24" t="s">
        <v>33</v>
      </c>
      <c r="B4" s="25" t="s">
        <v>34</v>
      </c>
      <c r="C4" s="25" t="s">
        <v>35</v>
      </c>
      <c r="D4" s="25" t="s">
        <v>36</v>
      </c>
      <c r="E4" s="25" t="s">
        <v>37</v>
      </c>
      <c r="F4" s="26" t="s">
        <v>38</v>
      </c>
      <c r="G4" s="25" t="s">
        <v>39</v>
      </c>
    </row>
    <row r="5" spans="1:7" ht="90" x14ac:dyDescent="0.25">
      <c r="A5" s="20" t="s">
        <v>40</v>
      </c>
      <c r="B5" s="21" t="s">
        <v>41</v>
      </c>
      <c r="C5" s="22">
        <v>3700</v>
      </c>
      <c r="D5" s="23">
        <v>450000</v>
      </c>
      <c r="E5" s="19" t="s">
        <v>42</v>
      </c>
      <c r="F5" s="23">
        <v>0</v>
      </c>
      <c r="G5" s="23">
        <f t="shared" ref="G5:G24" si="0">D5+F5</f>
        <v>450000</v>
      </c>
    </row>
    <row r="6" spans="1:7" ht="60" x14ac:dyDescent="0.25">
      <c r="A6" s="4" t="s">
        <v>43</v>
      </c>
      <c r="B6" s="4" t="s">
        <v>44</v>
      </c>
      <c r="C6" s="8">
        <v>55200</v>
      </c>
      <c r="D6" s="6">
        <v>12000</v>
      </c>
      <c r="E6" s="7" t="s">
        <v>42</v>
      </c>
      <c r="F6" s="6">
        <v>0</v>
      </c>
      <c r="G6" s="6">
        <f t="shared" si="0"/>
        <v>12000</v>
      </c>
    </row>
    <row r="7" spans="1:7" ht="60" x14ac:dyDescent="0.25">
      <c r="A7" s="27" t="s">
        <v>45</v>
      </c>
      <c r="B7" s="27" t="s">
        <v>46</v>
      </c>
      <c r="C7" s="28">
        <v>1200</v>
      </c>
      <c r="D7" s="29">
        <v>1767.06</v>
      </c>
      <c r="E7" s="30" t="s">
        <v>42</v>
      </c>
      <c r="F7" s="29">
        <v>0</v>
      </c>
      <c r="G7" s="6">
        <f t="shared" si="0"/>
        <v>1767.06</v>
      </c>
    </row>
    <row r="8" spans="1:7" x14ac:dyDescent="0.25">
      <c r="A8" s="4" t="s">
        <v>47</v>
      </c>
      <c r="B8" s="4" t="s">
        <v>48</v>
      </c>
      <c r="C8" s="8">
        <v>62000</v>
      </c>
      <c r="D8" s="6">
        <v>10341</v>
      </c>
      <c r="E8" s="7" t="s">
        <v>42</v>
      </c>
      <c r="F8" s="6">
        <v>0</v>
      </c>
      <c r="G8" s="6">
        <f>D8+F8</f>
        <v>10341</v>
      </c>
    </row>
    <row r="9" spans="1:7" x14ac:dyDescent="0.25">
      <c r="A9" s="4" t="s">
        <v>49</v>
      </c>
      <c r="B9" s="4" t="s">
        <v>50</v>
      </c>
      <c r="C9" s="8" t="s">
        <v>51</v>
      </c>
      <c r="D9" s="6">
        <v>4131000</v>
      </c>
      <c r="E9" s="7" t="s">
        <v>42</v>
      </c>
      <c r="F9" s="6">
        <v>0</v>
      </c>
      <c r="G9" s="6">
        <f t="shared" si="0"/>
        <v>4131000</v>
      </c>
    </row>
    <row r="10" spans="1:7" ht="30" x14ac:dyDescent="0.25">
      <c r="A10" s="4" t="s">
        <v>52</v>
      </c>
      <c r="B10" s="4" t="s">
        <v>53</v>
      </c>
      <c r="C10" s="8" t="s">
        <v>54</v>
      </c>
      <c r="D10" s="16" t="s">
        <v>55</v>
      </c>
      <c r="E10" s="7" t="s">
        <v>42</v>
      </c>
      <c r="F10" s="6">
        <v>0</v>
      </c>
      <c r="G10" s="16" t="s">
        <v>55</v>
      </c>
    </row>
    <row r="11" spans="1:7" ht="30" x14ac:dyDescent="0.25">
      <c r="A11" s="4" t="s">
        <v>56</v>
      </c>
      <c r="B11" s="4" t="s">
        <v>57</v>
      </c>
      <c r="C11" s="8" t="s">
        <v>58</v>
      </c>
      <c r="D11" s="6" t="s">
        <v>59</v>
      </c>
      <c r="E11" s="31" t="s">
        <v>60</v>
      </c>
      <c r="F11" s="6">
        <v>1680</v>
      </c>
      <c r="G11" s="6">
        <f>SUM(15000+1680)</f>
        <v>16680</v>
      </c>
    </row>
    <row r="12" spans="1:7" ht="30" x14ac:dyDescent="0.25">
      <c r="A12" s="4" t="s">
        <v>61</v>
      </c>
      <c r="B12" s="4" t="s">
        <v>62</v>
      </c>
      <c r="C12" s="8" t="s">
        <v>63</v>
      </c>
      <c r="D12" s="6">
        <v>2457</v>
      </c>
      <c r="E12" s="7" t="s">
        <v>42</v>
      </c>
      <c r="F12" s="6">
        <v>0</v>
      </c>
      <c r="G12" s="6">
        <f>D12+F12</f>
        <v>2457</v>
      </c>
    </row>
    <row r="13" spans="1:7" ht="30" x14ac:dyDescent="0.25">
      <c r="A13" s="4" t="s">
        <v>64</v>
      </c>
      <c r="B13" s="4" t="s">
        <v>65</v>
      </c>
      <c r="C13" s="8" t="s">
        <v>66</v>
      </c>
      <c r="D13" s="6">
        <v>512000</v>
      </c>
      <c r="E13" s="7" t="s">
        <v>42</v>
      </c>
      <c r="F13" s="6">
        <v>0</v>
      </c>
      <c r="G13" s="6">
        <f t="shared" si="0"/>
        <v>512000</v>
      </c>
    </row>
    <row r="14" spans="1:7" ht="45" x14ac:dyDescent="0.25">
      <c r="A14" s="4" t="s">
        <v>67</v>
      </c>
      <c r="B14" s="4" t="s">
        <v>68</v>
      </c>
      <c r="C14" s="8">
        <v>13000</v>
      </c>
      <c r="D14" s="6">
        <v>9200</v>
      </c>
      <c r="E14" s="7" t="s">
        <v>42</v>
      </c>
      <c r="F14" s="6">
        <v>0</v>
      </c>
      <c r="G14" s="6">
        <f t="shared" si="0"/>
        <v>9200</v>
      </c>
    </row>
    <row r="15" spans="1:7" ht="56.25" customHeight="1" x14ac:dyDescent="0.25">
      <c r="A15" s="4" t="s">
        <v>69</v>
      </c>
      <c r="B15" s="4" t="s">
        <v>70</v>
      </c>
      <c r="C15" s="8">
        <v>150000</v>
      </c>
      <c r="D15" s="6">
        <v>40000</v>
      </c>
      <c r="E15" s="31" t="s">
        <v>71</v>
      </c>
      <c r="F15" s="6">
        <v>5500</v>
      </c>
      <c r="G15" s="6">
        <f t="shared" si="0"/>
        <v>45500</v>
      </c>
    </row>
    <row r="16" spans="1:7" x14ac:dyDescent="0.25">
      <c r="A16" s="4" t="s">
        <v>72</v>
      </c>
      <c r="B16" s="4" t="s">
        <v>73</v>
      </c>
      <c r="C16" s="8">
        <v>130200</v>
      </c>
      <c r="D16" s="6">
        <v>135000</v>
      </c>
      <c r="E16" s="7" t="s">
        <v>42</v>
      </c>
      <c r="F16" s="6">
        <v>0</v>
      </c>
      <c r="G16" s="6">
        <f t="shared" si="0"/>
        <v>135000</v>
      </c>
    </row>
    <row r="17" spans="1:8" ht="90" x14ac:dyDescent="0.25">
      <c r="A17" s="4" t="s">
        <v>74</v>
      </c>
      <c r="B17" s="4" t="s">
        <v>75</v>
      </c>
      <c r="C17" s="15" t="s">
        <v>76</v>
      </c>
      <c r="D17" s="6">
        <v>63000</v>
      </c>
      <c r="E17" s="7" t="s">
        <v>42</v>
      </c>
      <c r="F17" s="6">
        <v>0</v>
      </c>
      <c r="G17" s="6">
        <v>63000</v>
      </c>
    </row>
    <row r="18" spans="1:8" ht="75" x14ac:dyDescent="0.25">
      <c r="A18" s="4" t="s">
        <v>77</v>
      </c>
      <c r="B18" s="4" t="s">
        <v>78</v>
      </c>
      <c r="C18" s="8">
        <v>72000</v>
      </c>
      <c r="D18" s="16">
        <v>1545000</v>
      </c>
      <c r="E18" s="7" t="s">
        <v>42</v>
      </c>
      <c r="F18" s="6">
        <v>0</v>
      </c>
      <c r="G18" s="6">
        <f t="shared" si="0"/>
        <v>1545000</v>
      </c>
    </row>
    <row r="19" spans="1:8" ht="120" x14ac:dyDescent="0.25">
      <c r="A19" s="4" t="s">
        <v>79</v>
      </c>
      <c r="B19" s="4" t="s">
        <v>80</v>
      </c>
      <c r="C19" s="8" t="s">
        <v>81</v>
      </c>
      <c r="D19" s="6">
        <v>0</v>
      </c>
      <c r="E19" s="7" t="s">
        <v>42</v>
      </c>
      <c r="F19" s="6">
        <v>0</v>
      </c>
      <c r="G19" s="6">
        <f t="shared" si="0"/>
        <v>0</v>
      </c>
    </row>
    <row r="20" spans="1:8" ht="138" customHeight="1" x14ac:dyDescent="0.25">
      <c r="A20" s="18" t="s">
        <v>82</v>
      </c>
      <c r="B20" s="4" t="s">
        <v>83</v>
      </c>
      <c r="C20" s="8" t="s">
        <v>66</v>
      </c>
      <c r="D20" s="16" t="s">
        <v>84</v>
      </c>
      <c r="E20" s="7" t="s">
        <v>42</v>
      </c>
      <c r="F20" s="6">
        <v>0</v>
      </c>
      <c r="G20" s="6">
        <v>0</v>
      </c>
    </row>
    <row r="21" spans="1:8" ht="30" x14ac:dyDescent="0.25">
      <c r="A21" s="4" t="s">
        <v>85</v>
      </c>
      <c r="B21" s="4" t="s">
        <v>86</v>
      </c>
      <c r="C21" s="8">
        <v>2100</v>
      </c>
      <c r="D21" s="6">
        <v>109000</v>
      </c>
      <c r="E21" s="7" t="s">
        <v>42</v>
      </c>
      <c r="F21" s="6">
        <v>0</v>
      </c>
      <c r="G21" s="6">
        <f t="shared" si="0"/>
        <v>109000</v>
      </c>
    </row>
    <row r="22" spans="1:8" ht="45" x14ac:dyDescent="0.25">
      <c r="A22" s="4" t="s">
        <v>87</v>
      </c>
      <c r="B22" s="4" t="s">
        <v>88</v>
      </c>
      <c r="C22" s="8">
        <v>120000</v>
      </c>
      <c r="D22" s="6">
        <v>580000</v>
      </c>
      <c r="E22" s="7" t="s">
        <v>42</v>
      </c>
      <c r="F22" s="6">
        <v>0</v>
      </c>
      <c r="G22" s="6">
        <f t="shared" si="0"/>
        <v>580000</v>
      </c>
    </row>
    <row r="23" spans="1:8" ht="45" x14ac:dyDescent="0.25">
      <c r="A23" s="4" t="s">
        <v>89</v>
      </c>
      <c r="B23" s="4" t="s">
        <v>90</v>
      </c>
      <c r="C23" s="8" t="s">
        <v>91</v>
      </c>
      <c r="D23" s="6">
        <v>7500</v>
      </c>
      <c r="E23" s="7" t="s">
        <v>42</v>
      </c>
      <c r="F23" s="6">
        <v>0</v>
      </c>
      <c r="G23" s="6">
        <f t="shared" si="0"/>
        <v>7500</v>
      </c>
    </row>
    <row r="24" spans="1:8" ht="30" x14ac:dyDescent="0.25">
      <c r="A24" s="4" t="s">
        <v>92</v>
      </c>
      <c r="B24" s="4" t="s">
        <v>93</v>
      </c>
      <c r="C24" s="8">
        <v>2000</v>
      </c>
      <c r="D24" s="6">
        <v>209000</v>
      </c>
      <c r="E24" s="7" t="s">
        <v>42</v>
      </c>
      <c r="F24" s="6">
        <v>0</v>
      </c>
      <c r="G24" s="6">
        <f t="shared" si="0"/>
        <v>209000</v>
      </c>
    </row>
    <row r="25" spans="1:8" ht="15.75" thickBot="1" x14ac:dyDescent="0.3">
      <c r="A25" s="9"/>
      <c r="B25" s="10"/>
      <c r="C25" s="11">
        <f>SUM(C5:C24)</f>
        <v>611400</v>
      </c>
      <c r="D25" s="12">
        <f>SUM(D5:D24)</f>
        <v>7817265.0599999996</v>
      </c>
      <c r="E25" s="13"/>
      <c r="F25" s="12">
        <f>SUM(F5:F24)</f>
        <v>7180</v>
      </c>
      <c r="G25" s="12">
        <f>SUM(G5:G24)</f>
        <v>7839445.0599999996</v>
      </c>
    </row>
    <row r="27" spans="1:8" ht="17.25" x14ac:dyDescent="0.25">
      <c r="A27" s="34" t="s">
        <v>94</v>
      </c>
      <c r="B27" s="34"/>
      <c r="C27" s="34"/>
      <c r="D27" s="34"/>
      <c r="E27" s="34"/>
      <c r="F27" s="34"/>
      <c r="G27" s="34"/>
      <c r="H27" s="17"/>
    </row>
    <row r="28" spans="1:8" ht="17.25" x14ac:dyDescent="0.25">
      <c r="A28" s="34" t="s">
        <v>95</v>
      </c>
      <c r="B28" s="34"/>
      <c r="C28" s="34"/>
      <c r="D28" s="34"/>
      <c r="E28" s="34"/>
      <c r="F28" s="34"/>
      <c r="G28" s="34"/>
      <c r="H28" s="17"/>
    </row>
    <row r="29" spans="1:8" ht="15" customHeight="1" x14ac:dyDescent="0.25">
      <c r="A29" s="34" t="s">
        <v>96</v>
      </c>
      <c r="B29" s="34"/>
      <c r="C29" s="34"/>
      <c r="D29" s="34"/>
      <c r="E29" s="34"/>
      <c r="F29" s="34"/>
      <c r="G29" s="34"/>
    </row>
    <row r="41" spans="1:1" x14ac:dyDescent="0.25">
      <c r="A41" s="14"/>
    </row>
  </sheetData>
  <mergeCells count="5">
    <mergeCell ref="A27:G27"/>
    <mergeCell ref="A28:G28"/>
    <mergeCell ref="A29:G29"/>
    <mergeCell ref="A1:G1"/>
    <mergeCell ref="A2:G2"/>
  </mergeCell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2022-02-26T00:58:31Z</dcterms:created>
  <dcterms:modified xsi:type="dcterms:W3CDTF">2022-02-26T00:58:34Z</dcterms:modified>
  <cp:category/>
  <cp:contentStatus/>
</cp:coreProperties>
</file>