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https://sps.sdge.com/wg/PS-efp/dram/Shared Documents/"/>
    </mc:Choice>
  </mc:AlternateContent>
  <bookViews>
    <workbookView xWindow="0" yWindow="0" windowWidth="10710" windowHeight="1215" tabRatio="801"/>
  </bookViews>
  <sheets>
    <sheet name="2019DRAMEvaluationExample" sheetId="8" r:id="rId1"/>
  </sheets>
  <externalReferences>
    <externalReference r:id="rId2"/>
    <externalReference r:id="rId3"/>
    <externalReference r:id="rId4"/>
    <externalReference r:id="rId5"/>
    <externalReference r:id="rId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mmHighYrs">[1]Inputs!$C$22</definedName>
    <definedName name="AmmLowYrs">[1]Inputs!$C$21</definedName>
    <definedName name="anscount" hidden="1">3</definedName>
    <definedName name="Cell_List">OFFSET([2]Data_Map!$D$5,0,0,[2]Data_Map!$C$1,1)</definedName>
    <definedName name="DiscFactors">[1]Inputs!$I$56:$K$56</definedName>
    <definedName name="distribution_losses">[3]Assumptions!$C$17</definedName>
    <definedName name="DLosses">[1]Inputs!$J$25</definedName>
    <definedName name="FactorHighPct">[1]Inputs!$C$28</definedName>
    <definedName name="FactorLowPct">[1]Inputs!$C$27</definedName>
    <definedName name="File_String" localSheetId="0">#REF!</definedName>
    <definedName name="File_String">#REF!</definedName>
    <definedName name="File_String_Not" localSheetId="0">#REF!</definedName>
    <definedName name="File_String_Not">#REF!</definedName>
    <definedName name="First_Row_Of_Information" localSheetId="0">#REF!</definedName>
    <definedName name="First_Row_Of_Information">#REF!</definedName>
    <definedName name="First_Row_of_Output" localSheetId="0">#REF!</definedName>
    <definedName name="First_Row_of_Output">#REF!</definedName>
    <definedName name="Form_title">#REF!</definedName>
    <definedName name="GenHighPct">[1]Inputs!$C$16</definedName>
    <definedName name="GenLowPct">[1]Inputs!$C$15</definedName>
    <definedName name="ImpactHighPct">[1]Inputs!$C$25</definedName>
    <definedName name="ImpactLowPct">[1]Inputs!$C$24</definedName>
    <definedName name="limcount" hidden="1">3</definedName>
    <definedName name="Losses">[1]Inputs!$I$25</definedName>
    <definedName name="NUmber_Files" localSheetId="0">#REF!</definedName>
    <definedName name="NUmber_Files">#REF!</definedName>
    <definedName name="Number_Variables" localSheetId="0">#REF!</definedName>
    <definedName name="Number_Variables">#REF!</definedName>
    <definedName name="Pal_Workbook_GUID" hidden="1">"INVE9PFS6UGGLFXSN3VAEYKD"</definedName>
    <definedName name="PLSAmmHighYrs">'[1]PLS Inputs'!$C$38</definedName>
    <definedName name="PLSAmmLowYrs">'[1]PLS Inputs'!$C$37</definedName>
    <definedName name="PLSEquipmentCost">'[1]PLS Example'!$C$49</definedName>
    <definedName name="_xlnm.Print_Area" localSheetId="0">'2019DRAMEvaluationExample'!$A$1:$CR$43</definedName>
    <definedName name="ReserveMargin">[1]Inputs!$I$28</definedName>
    <definedName name="RESORG_LIST_RNG">[4]Lists!$C$4:$C$6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OFFSET([2]Data_Map!$C$5,0,0,[2]Data_Map!$C$1,1)</definedName>
    <definedName name="Table_Month">#REF!</definedName>
    <definedName name="Table_Start">#REF!</definedName>
    <definedName name="Table_Total">#REF!</definedName>
    <definedName name="TandDHighPct">[1]Inputs!$C$19</definedName>
    <definedName name="TandDLowPct">[1]Inputs!$C$18</definedName>
    <definedName name="TDList">[1]Inputs!$M$52:$M$54</definedName>
    <definedName name="TOD_RANGE">[3]Assumptions!$I$11:$T$62</definedName>
    <definedName name="TODFOption">'[5]10. Pricing and Degradation'!#REF!</definedName>
    <definedName name="TRCIncBasePct">[1]Inputs!$C$12</definedName>
    <definedName name="TRCIncLow2Pct">[1]Inputs!$C$13</definedName>
    <definedName name="Variable_List">OFFSET([2]Data_Map!$B$5,0,0,[2]Data_Map!$C$1,1)</definedName>
    <definedName name="WACC">[1]Inputs!$R$25</definedName>
  </definedNames>
  <calcPr calcId="171027"/>
</workbook>
</file>

<file path=xl/calcChain.xml><?xml version="1.0" encoding="utf-8"?>
<calcChain xmlns="http://schemas.openxmlformats.org/spreadsheetml/2006/main">
  <c r="AT10" i="8" l="1"/>
  <c r="AT11" i="8"/>
  <c r="AT12" i="8"/>
  <c r="AT13" i="8"/>
  <c r="AT14" i="8"/>
  <c r="CR29" i="8" l="1"/>
  <c r="CQ29" i="8"/>
  <c r="CP29" i="8"/>
  <c r="CO29" i="8"/>
  <c r="CN29" i="8"/>
  <c r="CM29" i="8"/>
  <c r="CL29" i="8"/>
  <c r="CK29" i="8"/>
  <c r="CJ29" i="8"/>
  <c r="CI29" i="8"/>
  <c r="CH29" i="8"/>
  <c r="CG29" i="8"/>
  <c r="CF29" i="8"/>
  <c r="CR28" i="8"/>
  <c r="CQ28" i="8"/>
  <c r="CP28" i="8"/>
  <c r="CO28" i="8"/>
  <c r="CN28" i="8"/>
  <c r="CM28" i="8"/>
  <c r="CL28" i="8"/>
  <c r="CK28" i="8"/>
  <c r="CJ28" i="8"/>
  <c r="CI28" i="8"/>
  <c r="CH28" i="8"/>
  <c r="CG28" i="8"/>
  <c r="CF28" i="8"/>
  <c r="CR27" i="8"/>
  <c r="CQ27" i="8"/>
  <c r="CP27" i="8"/>
  <c r="CO27" i="8"/>
  <c r="CN27" i="8"/>
  <c r="CM27" i="8"/>
  <c r="CL27" i="8"/>
  <c r="CK27" i="8"/>
  <c r="CJ27" i="8"/>
  <c r="CI27" i="8"/>
  <c r="CH27" i="8"/>
  <c r="CG27" i="8"/>
  <c r="CF27" i="8"/>
  <c r="CR26" i="8"/>
  <c r="CQ26" i="8"/>
  <c r="CP26" i="8"/>
  <c r="CO26" i="8"/>
  <c r="CN26" i="8"/>
  <c r="CM26" i="8"/>
  <c r="CL26" i="8"/>
  <c r="CK26" i="8"/>
  <c r="CJ26" i="8"/>
  <c r="CI26" i="8"/>
  <c r="CH26" i="8"/>
  <c r="CG26" i="8"/>
  <c r="CF26" i="8"/>
  <c r="CR25" i="8"/>
  <c r="CQ25" i="8"/>
  <c r="CP25" i="8"/>
  <c r="CO25" i="8"/>
  <c r="CN25" i="8"/>
  <c r="CM25" i="8"/>
  <c r="CL25" i="8"/>
  <c r="CK25" i="8"/>
  <c r="CJ25" i="8"/>
  <c r="CI25" i="8"/>
  <c r="CH25" i="8"/>
  <c r="CG25" i="8"/>
  <c r="CF25" i="8"/>
  <c r="CR24" i="8"/>
  <c r="CQ24" i="8"/>
  <c r="CP24" i="8"/>
  <c r="CO24" i="8"/>
  <c r="CN24" i="8"/>
  <c r="CM24" i="8"/>
  <c r="CL24" i="8"/>
  <c r="CK24" i="8"/>
  <c r="CJ24" i="8"/>
  <c r="CI24" i="8"/>
  <c r="CH24" i="8"/>
  <c r="CG24" i="8"/>
  <c r="CF24" i="8"/>
  <c r="CR23" i="8"/>
  <c r="CQ23" i="8"/>
  <c r="CP23" i="8"/>
  <c r="CO23" i="8"/>
  <c r="CN23" i="8"/>
  <c r="CM23" i="8"/>
  <c r="CL23" i="8"/>
  <c r="CK23" i="8"/>
  <c r="CJ23" i="8"/>
  <c r="CI23" i="8"/>
  <c r="CH23" i="8"/>
  <c r="CG23" i="8"/>
  <c r="CF23" i="8"/>
  <c r="CR22" i="8"/>
  <c r="CQ22" i="8"/>
  <c r="CP22" i="8"/>
  <c r="CO22" i="8"/>
  <c r="CN22" i="8"/>
  <c r="CM22" i="8"/>
  <c r="CL22" i="8"/>
  <c r="CK22" i="8"/>
  <c r="CJ22" i="8"/>
  <c r="CI22" i="8"/>
  <c r="CH22" i="8"/>
  <c r="CG22" i="8"/>
  <c r="CF22" i="8"/>
  <c r="CR21" i="8"/>
  <c r="CQ21" i="8"/>
  <c r="CP21" i="8"/>
  <c r="CO21" i="8"/>
  <c r="CN21" i="8"/>
  <c r="CM21" i="8"/>
  <c r="CL21" i="8"/>
  <c r="CK21" i="8"/>
  <c r="CJ21" i="8"/>
  <c r="CI21" i="8"/>
  <c r="CH21" i="8"/>
  <c r="CG21" i="8"/>
  <c r="CF21" i="8"/>
  <c r="CR20" i="8"/>
  <c r="CQ20" i="8"/>
  <c r="CP20" i="8"/>
  <c r="CO20" i="8"/>
  <c r="CN20" i="8"/>
  <c r="CM20" i="8"/>
  <c r="CL20" i="8"/>
  <c r="CK20" i="8"/>
  <c r="CJ20" i="8"/>
  <c r="CI20" i="8"/>
  <c r="CH20" i="8"/>
  <c r="CG20" i="8"/>
  <c r="CF20" i="8"/>
  <c r="CR19" i="8"/>
  <c r="CQ19" i="8"/>
  <c r="CP19" i="8"/>
  <c r="CO19" i="8"/>
  <c r="CN19" i="8"/>
  <c r="CM19" i="8"/>
  <c r="CL19" i="8"/>
  <c r="CK19" i="8"/>
  <c r="CJ19" i="8"/>
  <c r="CI19" i="8"/>
  <c r="CH19" i="8"/>
  <c r="CG19" i="8"/>
  <c r="CF19" i="8"/>
  <c r="CR18" i="8"/>
  <c r="CQ18" i="8"/>
  <c r="CP18" i="8"/>
  <c r="CO18" i="8"/>
  <c r="CN18" i="8"/>
  <c r="CM18" i="8"/>
  <c r="CL18" i="8"/>
  <c r="CK18" i="8"/>
  <c r="CJ18" i="8"/>
  <c r="CI18" i="8"/>
  <c r="CH18" i="8"/>
  <c r="CG18" i="8"/>
  <c r="CF18" i="8"/>
  <c r="CR17" i="8"/>
  <c r="CQ17" i="8"/>
  <c r="CP17" i="8"/>
  <c r="CO17" i="8"/>
  <c r="CN17" i="8"/>
  <c r="CM17" i="8"/>
  <c r="CL17" i="8"/>
  <c r="CK17" i="8"/>
  <c r="CJ17" i="8"/>
  <c r="CI17" i="8"/>
  <c r="CH17" i="8"/>
  <c r="CG17" i="8"/>
  <c r="CF17" i="8"/>
  <c r="CR16" i="8"/>
  <c r="CQ16" i="8"/>
  <c r="CP16" i="8"/>
  <c r="CO16" i="8"/>
  <c r="CN16" i="8"/>
  <c r="CM16" i="8"/>
  <c r="CL16" i="8"/>
  <c r="CK16" i="8"/>
  <c r="CJ16" i="8"/>
  <c r="CI16" i="8"/>
  <c r="CH16" i="8"/>
  <c r="CG16" i="8"/>
  <c r="CF16" i="8"/>
  <c r="CR15" i="8"/>
  <c r="CQ15" i="8"/>
  <c r="CP15" i="8"/>
  <c r="CO15" i="8"/>
  <c r="CN15" i="8"/>
  <c r="CM15" i="8"/>
  <c r="CL15" i="8"/>
  <c r="CK15" i="8"/>
  <c r="CJ15" i="8"/>
  <c r="CI15" i="8"/>
  <c r="CH15" i="8"/>
  <c r="CG15" i="8"/>
  <c r="CF15" i="8"/>
  <c r="CQ14" i="8"/>
  <c r="CP14" i="8"/>
  <c r="CO14" i="8"/>
  <c r="CN14" i="8"/>
  <c r="CM14" i="8"/>
  <c r="CL14" i="8"/>
  <c r="CK14" i="8"/>
  <c r="CJ14" i="8"/>
  <c r="CI14" i="8"/>
  <c r="CH14" i="8"/>
  <c r="CG14" i="8"/>
  <c r="CF14" i="8"/>
  <c r="CQ13" i="8"/>
  <c r="CP13" i="8"/>
  <c r="CO13" i="8"/>
  <c r="CN13" i="8"/>
  <c r="CM13" i="8"/>
  <c r="CL13" i="8"/>
  <c r="CK13" i="8"/>
  <c r="CJ13" i="8"/>
  <c r="CI13" i="8"/>
  <c r="CH13" i="8"/>
  <c r="CG13" i="8"/>
  <c r="CF13" i="8"/>
  <c r="CQ12" i="8"/>
  <c r="CP12" i="8"/>
  <c r="CO12" i="8"/>
  <c r="CN12" i="8"/>
  <c r="CM12" i="8"/>
  <c r="CL12" i="8"/>
  <c r="CK12" i="8"/>
  <c r="CJ12" i="8"/>
  <c r="CI12" i="8"/>
  <c r="CH12" i="8"/>
  <c r="CG12" i="8"/>
  <c r="CF12" i="8"/>
  <c r="CQ11" i="8"/>
  <c r="CP11" i="8"/>
  <c r="CO11" i="8"/>
  <c r="CN11" i="8"/>
  <c r="CM11" i="8"/>
  <c r="CL11" i="8"/>
  <c r="CK11" i="8"/>
  <c r="CJ11" i="8"/>
  <c r="CI11" i="8"/>
  <c r="CH11" i="8"/>
  <c r="CG11" i="8"/>
  <c r="CF11" i="8"/>
  <c r="CQ10" i="8"/>
  <c r="CP10" i="8"/>
  <c r="CO10" i="8"/>
  <c r="CN10" i="8"/>
  <c r="CM10" i="8"/>
  <c r="CL10" i="8"/>
  <c r="CK10" i="8"/>
  <c r="CJ10" i="8"/>
  <c r="CI10" i="8"/>
  <c r="CH10" i="8"/>
  <c r="CG10" i="8"/>
  <c r="CF10" i="8"/>
  <c r="CE29" i="8"/>
  <c r="CE28" i="8"/>
  <c r="CE27" i="8"/>
  <c r="CE26" i="8"/>
  <c r="CE25" i="8"/>
  <c r="CE24" i="8"/>
  <c r="CE23" i="8"/>
  <c r="CE22" i="8"/>
  <c r="CE21" i="8"/>
  <c r="CE20" i="8"/>
  <c r="CE19" i="8"/>
  <c r="CE18" i="8"/>
  <c r="CE17" i="8"/>
  <c r="CE16" i="8"/>
  <c r="CE15" i="8"/>
  <c r="CE14" i="8"/>
  <c r="CE13" i="8"/>
  <c r="CE12" i="8"/>
  <c r="CE11" i="8"/>
  <c r="CE10" i="8"/>
  <c r="CC29" i="8"/>
  <c r="CC28" i="8"/>
  <c r="CC27" i="8"/>
  <c r="CC26" i="8"/>
  <c r="CC25" i="8"/>
  <c r="CC24" i="8"/>
  <c r="CC23" i="8"/>
  <c r="CC22" i="8"/>
  <c r="CC21" i="8"/>
  <c r="CC20" i="8"/>
  <c r="CC19" i="8"/>
  <c r="CC18" i="8"/>
  <c r="CC17" i="8"/>
  <c r="CC16" i="8"/>
  <c r="CC15" i="8"/>
  <c r="BG29" i="8"/>
  <c r="BG28" i="8"/>
  <c r="BG27" i="8"/>
  <c r="BG26" i="8"/>
  <c r="BG25" i="8"/>
  <c r="BG24" i="8"/>
  <c r="BG23" i="8"/>
  <c r="BG22" i="8"/>
  <c r="BG21" i="8"/>
  <c r="BG20" i="8"/>
  <c r="BG19" i="8"/>
  <c r="BG18" i="8"/>
  <c r="BG17" i="8"/>
  <c r="BG16" i="8"/>
  <c r="BG15" i="8"/>
  <c r="BG14" i="8"/>
  <c r="BG13" i="8"/>
  <c r="BG12" i="8"/>
  <c r="BG11" i="8"/>
  <c r="BG10" i="8"/>
  <c r="AT29" i="8"/>
  <c r="AT28" i="8"/>
  <c r="AT27" i="8"/>
  <c r="AT26" i="8"/>
  <c r="AT25" i="8"/>
  <c r="AT24" i="8"/>
  <c r="AT23" i="8"/>
  <c r="AT22" i="8"/>
  <c r="AT21" i="8"/>
  <c r="AT20" i="8"/>
  <c r="AT19" i="8"/>
  <c r="AT18" i="8"/>
  <c r="AT17" i="8"/>
  <c r="AT16" i="8"/>
  <c r="AT15" i="8"/>
  <c r="AU8" i="8"/>
  <c r="BJ8" i="8" s="1"/>
  <c r="CF8" i="8" s="1"/>
  <c r="AH8" i="8"/>
  <c r="AV8" i="8" s="1"/>
  <c r="BK8" i="8" s="1"/>
  <c r="CG8" i="8" s="1"/>
  <c r="AT8" i="8"/>
  <c r="D10" i="8"/>
  <c r="D11" i="8"/>
  <c r="D12" i="8" s="1"/>
  <c r="D13" i="8" s="1"/>
  <c r="D14" i="8" s="1"/>
  <c r="D15" i="8" s="1"/>
  <c r="D16" i="8" s="1"/>
  <c r="D17" i="8" s="1"/>
  <c r="D18" i="8" s="1"/>
  <c r="D19" i="8" s="1"/>
  <c r="D20" i="8" s="1"/>
  <c r="D21" i="8" s="1"/>
  <c r="D22" i="8" s="1"/>
  <c r="D23" i="8" s="1"/>
  <c r="D24" i="8" s="1"/>
  <c r="D25" i="8" s="1"/>
  <c r="D26" i="8" s="1"/>
  <c r="D27" i="8" s="1"/>
  <c r="D28" i="8" s="1"/>
  <c r="D29" i="8" s="1"/>
  <c r="AI8" i="8" l="1"/>
  <c r="AJ8" i="8" s="1"/>
  <c r="AK8" i="8" s="1"/>
  <c r="AL8" i="8" s="1"/>
  <c r="AM8" i="8" s="1"/>
  <c r="BH29" i="8"/>
  <c r="BH27" i="8"/>
  <c r="BH25" i="8"/>
  <c r="BH23" i="8"/>
  <c r="BH21" i="8"/>
  <c r="BH19" i="8"/>
  <c r="BH17" i="8"/>
  <c r="BH15" i="8"/>
  <c r="BH28" i="8"/>
  <c r="BH26" i="8"/>
  <c r="BH24" i="8"/>
  <c r="BH22" i="8"/>
  <c r="BH20" i="8"/>
  <c r="BH18" i="8"/>
  <c r="BH16" i="8"/>
  <c r="AX8" i="8"/>
  <c r="BM8" i="8" s="1"/>
  <c r="CI8" i="8" s="1"/>
  <c r="AY8" i="8" l="1"/>
  <c r="BN8" i="8" s="1"/>
  <c r="CJ8" i="8" s="1"/>
  <c r="AW8" i="8"/>
  <c r="BL8" i="8" s="1"/>
  <c r="CH8" i="8" s="1"/>
  <c r="AZ8" i="8"/>
  <c r="BO8" i="8" s="1"/>
  <c r="CK8" i="8" s="1"/>
  <c r="AN8" i="8"/>
  <c r="BA8" i="8"/>
  <c r="BP8" i="8" s="1"/>
  <c r="CL8" i="8" s="1"/>
  <c r="BB8" i="8" l="1"/>
  <c r="BQ8" i="8" s="1"/>
  <c r="CM8" i="8" s="1"/>
  <c r="AO8" i="8"/>
  <c r="AP8" i="8" l="1"/>
  <c r="BC8" i="8"/>
  <c r="BR8" i="8" l="1"/>
  <c r="CN8" i="8" s="1"/>
  <c r="AQ8" i="8"/>
  <c r="BD8" i="8"/>
  <c r="BS8" i="8" s="1"/>
  <c r="CO8" i="8" s="1"/>
  <c r="AR8" i="8" l="1"/>
  <c r="BE8" i="8"/>
  <c r="BT8" i="8" l="1"/>
  <c r="CP8" i="8" s="1"/>
  <c r="BF8" i="8"/>
  <c r="BU8" i="8" l="1"/>
  <c r="CQ8" i="8" s="1"/>
  <c r="BH11" i="8"/>
  <c r="BH14" i="8"/>
  <c r="BH12" i="8"/>
  <c r="BH13" i="8"/>
  <c r="BH10" i="8"/>
</calcChain>
</file>

<file path=xl/sharedStrings.xml><?xml version="1.0" encoding="utf-8"?>
<sst xmlns="http://schemas.openxmlformats.org/spreadsheetml/2006/main" count="57" uniqueCount="47">
  <si>
    <t>San Diego Gas &amp; Electric Company</t>
  </si>
  <si>
    <t>Contact Information</t>
  </si>
  <si>
    <t>Offer Information</t>
  </si>
  <si>
    <t>Will the project be able to provide flexible capacity and if so what category for each Month?</t>
  </si>
  <si>
    <t>Project Capacity (kW)</t>
  </si>
  <si>
    <t xml:space="preserve">Capacity Cost ($/kW-month) </t>
  </si>
  <si>
    <t>Maximum Capacity Payments from SDG&amp;E to Offeror</t>
  </si>
  <si>
    <t>Legal Entity Name that will sign the Contract</t>
  </si>
  <si>
    <t>Offer Number</t>
  </si>
  <si>
    <t>Variation Number</t>
  </si>
  <si>
    <t>Street Address 1</t>
  </si>
  <si>
    <t>Street Address 2</t>
  </si>
  <si>
    <t>City</t>
  </si>
  <si>
    <t>State</t>
  </si>
  <si>
    <t>Zip</t>
  </si>
  <si>
    <t>Primary Contact First Name</t>
  </si>
  <si>
    <t>Primary Contact Last Name</t>
  </si>
  <si>
    <t>Title</t>
  </si>
  <si>
    <t>Email Address</t>
  </si>
  <si>
    <t>Office Phone Number</t>
  </si>
  <si>
    <t>Cell Phone Number</t>
  </si>
  <si>
    <t>Fax Number</t>
  </si>
  <si>
    <t>Secondary Contact First Name</t>
  </si>
  <si>
    <t>Secondary Contact Last Name</t>
  </si>
  <si>
    <t xml:space="preserve">Total Expected Registrations </t>
  </si>
  <si>
    <t>Of the Total Expected Registrations, how many registrations will you need in addition to those you already have?</t>
  </si>
  <si>
    <t>Minimum Registrations Available for this Offer to be Accepted</t>
  </si>
  <si>
    <t>Residential Bid?</t>
  </si>
  <si>
    <t>RDRR or PDR?</t>
  </si>
  <si>
    <t>Total</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</si>
  <si>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</si>
  <si>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</si>
  <si>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Are you going to use enabling technology with at least 90% of your PDR customers?</t>
  </si>
  <si>
    <t>Total Qualitative Score Adder</t>
  </si>
  <si>
    <t>Yes</t>
  </si>
  <si>
    <t>No</t>
  </si>
  <si>
    <t>Do you expect a majority of your resource/customers to emit GHG emissions (batteries charging from the grid are not 100% efficient and so they need more charging energy then discharged energy thereby causing GHG emissions as opposed to digital thermostats that do not materially cause GHG emissions)?</t>
  </si>
  <si>
    <t>Have you willfully terminated or defaulted on a past DRAM PA, or submitted offers that demonstrated bidding behavior providing clear evidence of market manipulation or collusion?</t>
  </si>
  <si>
    <t>Have you not signed a DRAM PA when extended a shortlist offer, or delivered Supply Plans to the IOUs for DRAM totaling, in aggregate, less than 50% of the contracted capacity for all contracted months in 2017 that the IOUs have received Supply Plans for, at the time of offer submittal? If you don’t have a 2017 DRAM PA, have you delivered Supply Plans to the IOUs for DRAM totaling, in aggregate, less than 50% of the contracted capacity for both August and September 2016?</t>
  </si>
  <si>
    <t>If the cells are highlighted you must submit supporting documentation</t>
  </si>
  <si>
    <t>Answers that cause an increase in price</t>
  </si>
  <si>
    <t>NPV Total</t>
  </si>
  <si>
    <t>Offer Form</t>
  </si>
  <si>
    <t>2019 DRAM RFO</t>
  </si>
  <si>
    <t>Are you going to qualify your offer to provide Local or System Capacity?</t>
  </si>
  <si>
    <t>Qualitative Criteria</t>
  </si>
  <si>
    <t>Can your product respond quicker than 20 minutes to a dispatch signal?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</si>
</sst>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
    <numFmt numFmtId="166" formatCode="_-* #,##0_-;\-* #,##0_-;_-* &quot;-&quot;_-;_-@_-"/>
    <numFmt numFmtId="167" formatCode="_-* #,##0.00_-;\-* #,##0.00_-;_-* &quot;-&quot;??_-;_-@_-"/>
    <numFmt numFmtId="168" formatCode="_(* #,##0.0_);_(* \(#,##0.0\);_(* &quot;-&quot;?_);_(@_)"/>
    <numFmt numFmtId="169" formatCode="d\.m\.yy"/>
    <numFmt numFmtId="170" formatCode="#,##0.0_);[Red]\(#,##0.0\)"/>
    <numFmt numFmtId="171" formatCode="&quot;$&quot;#,##0.0_);\(&quot;$&quot;#,##0.0\)"/>
    <numFmt numFmtId="172" formatCode="&quot;$&quot;\ \ \ #,##0;&quot;$&quot;\ \ \(#,##0\)"/>
    <numFmt numFmtId="173" formatCode="#,##0.00&quot; $&quot;;\-#,##0.00&quot; $&quot;"/>
    <numFmt numFmtId="174" formatCode="0.00;[Red]0.00"/>
    <numFmt numFmtId="175" formatCode="#,##0.00&quot; F&quot;_);\(#,##0.00&quot; F&quot;\)"/>
    <numFmt numFmtId="176" formatCode="_(* #,##0.00000_);_(* \(#,##0.00000\);_(* &quot;-&quot;??_);_(@_)"/>
    <numFmt numFmtId="177" formatCode="&quot;$&quot;#,##0.00&quot;(l)&quot;_);\(&quot;$&quot;#,##0.00&quot;(l)&quot;\)"/>
    <numFmt numFmtId="178" formatCode="&quot;$&quot;#,\);\(&quot;$&quot;#,##0\)"/>
    <numFmt numFmtId="179" formatCode="[Blue]0%"/>
    <numFmt numFmtId="180" formatCode="_(* #,##0.00_);_(* \(#,##0.00\);_(* &quot;-&quot;_);_(@_)"/>
    <numFmt numFmtId="181" formatCode="0.0%"/>
    <numFmt numFmtId="182" formatCode="0.0000"/>
    <numFmt numFmtId="183" formatCode="#,##0.0_);\(#,##0.0\)"/>
    <numFmt numFmtId="184" formatCode="&quot;$&quot;#,##0.0;\(&quot;$&quot;#,##0.0\);&quot;$&quot;#,##0.0"/>
    <numFmt numFmtId="185" formatCode="&quot;$&quot;#,##0.000_);\(&quot;$&quot;#,##0.000\)"/>
    <numFmt numFmtId="186" formatCode="hh:mm"/>
    <numFmt numFmtId="187" formatCode="00000"/>
    <numFmt numFmtId="188" formatCode="#,##0.00000_);\(#,##0.00000\)"/>
    <numFmt numFmtId="189" formatCode="&quot;$&quot;#,##0\ ;\(&quot;$&quot;#,##0\)"/>
    <numFmt numFmtId="190" formatCode="0.000"/>
    <numFmt numFmtId="191" formatCode="_(* #,##0_);_(* \(#,##0\);_(* &quot;-&quot;??_);_(@_)"/>
    <numFmt numFmtId="192" formatCode="m/d"/>
    <numFmt numFmtId="193" formatCode="mm/dd/yy"/>
    <numFmt numFmtId="194" formatCode="&quot;$&quot;#,##0"/>
    <numFmt numFmtId="195" formatCode="#,##0.0000_);\(#,##0.0000\)"/>
    <numFmt numFmtId="196" formatCode="#,##0.00;[Red]#,##0.00"/>
    <numFmt numFmtId="197" formatCode="0.0\x"/>
    <numFmt numFmtId="198" formatCode="_-* #,##0.00\ [$€-1]_-;\-* #,##0.00\ [$€-1]_-;_-* &quot;-&quot;??\ [$€-1]_-"/>
    <numFmt numFmtId="199" formatCode="\«#,##0;_(* #,##0;_(* &quot;-&quot;??_);_(@_)"/>
    <numFmt numFmtId="200" formatCode="yyyy"/>
    <numFmt numFmtId="201" formatCode="mm/dd/yy;@"/>
    <numFmt numFmtId="202" formatCode="_(&quot;$&quot;* #,##0_);_(&quot;$&quot;* \(#,##0\);_(&quot;$&quot;* &quot;-&quot;??_);_(@_)"/>
    <numFmt numFmtId="203" formatCode="0.00%;\(0.00%\)"/>
    <numFmt numFmtId="204" formatCode="[Blue]0.0%"/>
    <numFmt numFmtId="205" formatCode="_(&quot;$&quot;* #,##0.0_);_(&quot;$&quot;* \(#,##0.0\);_(&quot;$&quot;* &quot;-&quot;??_);_(@_)"/>
    <numFmt numFmtId="206" formatCode="&quot;$&quot;#,##0.00"/>
    <numFmt numFmtId="207" formatCode="[$-409]mmm\-yy;@"/>
    <numFmt numFmtId="208" formatCode="_(* #,##0.0\x_);_(* \(#,##0.0\x\);_(* &quot;-&quot;??_);_(@_)"/>
    <numFmt numFmtId="209" formatCode="&quot;$&quot;#,##0.0"/>
    <numFmt numFmtId="210" formatCode="0.00_);\(0.00\);0.00_);@_)"/>
    <numFmt numFmtId="211" formatCode="0.0;[Red]0.0"/>
    <numFmt numFmtId="212" formatCode="#,##0.0\x_);\(#,##0.0\x\);&quot;-x&quot;_);@_)"/>
    <numFmt numFmtId="213" formatCode="0.000%"/>
    <numFmt numFmtId="214" formatCode="General_)"/>
    <numFmt numFmtId="215" formatCode="0.00_);\(0.00\)"/>
    <numFmt numFmtId="216" formatCode="_-* #,##0.0_-;\-* #,##0.0_-;_-* &quot;-&quot;??_-;_-@_-"/>
    <numFmt numFmtId="217" formatCode="0_);\(0\)"/>
    <numFmt numFmtId="218" formatCode="#,##0.0"/>
    <numFmt numFmtId="219" formatCode="0.000000"/>
    <numFmt numFmtId="220" formatCode="#,##0.000"/>
    <numFmt numFmtId="221" formatCode="_(&quot;$&quot;* #,##0.00_);_(&quot;$&quot;* \(#,##0.00\);_(* &quot;-&quot;_);_(@_)"/>
    <numFmt numFmtId="222" formatCode="_(&quot;$&quot;* #,##0.0_);_(&quot;$&quot;* \(#,##0.0\);_(* &quot;-&quot;_);_(@_)"/>
    <numFmt numFmtId="223" formatCode="_(* #,##0.0_);_(* \(#,##0.0\);_(* &quot;-&quot;_);_(@_)"/>
    <numFmt numFmtId="224" formatCode="#,##0&quot; $&quot;;\-#,##0&quot; $&quot;"/>
    <numFmt numFmtId="225" formatCode="#,##0&quot; $&quot;;[Red]\-#,##0&quot; $&quot;"/>
    <numFmt numFmtId="226" formatCode="_(* #,##0.0_);_(* \(#,##0.0\);_(* &quot;-&quot;??_);_(@_)"/>
    <numFmt numFmtId="227" formatCode="0.000_);\(0.000\)"/>
    <numFmt numFmtId="228" formatCode="&quot;Yes&quot;;;\ &quot;No&quot;"/>
    <numFmt numFmtId="229" formatCode="mmm"/>
    <numFmt numFmtId="230" formatCode="#,##0;\(#,##0\)"/>
  </numFmts>
  <fonts count="9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Tahoma"/>
      <family val="2"/>
    </font>
    <font>
      <sz val="16"/>
      <name val="Tahoma"/>
      <family val="2"/>
    </font>
    <font>
      <sz val="22"/>
      <name val="Tahoma"/>
      <family val="2"/>
    </font>
    <font>
      <sz val="12"/>
      <name val="Arial"/>
      <family val="2"/>
    </font>
    <font>
      <sz val="12"/>
      <color rgb="FF00B050"/>
      <name val="Garamond"/>
      <family val="1"/>
    </font>
    <font>
      <sz val="16"/>
      <color theme="0"/>
      <name val="Arial"/>
      <family val="2"/>
    </font>
    <font>
      <sz val="12"/>
      <color rgb="FF008000"/>
      <name val="Arial"/>
      <family val="2"/>
    </font>
    <font>
      <b/>
      <sz val="12"/>
      <color rgb="FF0070C0"/>
      <name val="Garamond"/>
      <family val="1"/>
    </font>
    <font>
      <b/>
      <sz val="12"/>
      <name val="Garamond"/>
      <family val="1"/>
    </font>
    <font>
      <u/>
      <sz val="10"/>
      <color theme="10"/>
      <name val="Arial"/>
      <family val="2"/>
    </font>
    <font>
      <sz val="12"/>
      <color rgb="FF0070C0"/>
      <name val="Garamond"/>
      <family val="1"/>
    </font>
    <font>
      <b/>
      <sz val="12"/>
      <color theme="1"/>
      <name val="Calibri"/>
      <family val="2"/>
      <scheme val="minor"/>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Arial"/>
      <family val="2"/>
    </font>
    <font>
      <sz val="8"/>
      <name val="Times"/>
      <family val="1"/>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1"/>
      <name val="Calibri"/>
      <family val="2"/>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s>
  <fills count="5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rgb="FF0070C0"/>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style="thin">
        <color indexed="63"/>
      </left>
      <right style="thin">
        <color indexed="63"/>
      </right>
      <top style="thin">
        <color indexed="63"/>
      </top>
      <bottom style="thin">
        <color indexed="63"/>
      </bottom>
      <diagonal/>
    </border>
    <border>
      <left/>
      <right/>
      <top/>
      <bottom style="thin">
        <color auto="1"/>
      </bottom>
      <diagonal/>
    </border>
  </borders>
  <cellStyleXfs count="621">
    <xf numFmtId="0" fontId="0" fillId="0" borderId="0"/>
    <xf numFmtId="9" fontId="1" fillId="0" borderId="0" applyFont="0" applyFill="0" applyBorder="0" applyAlignment="0" applyProtection="0"/>
    <xf numFmtId="0" fontId="1" fillId="0" borderId="0"/>
    <xf numFmtId="0" fontId="1" fillId="0" borderId="0"/>
    <xf numFmtId="0" fontId="10" fillId="13" borderId="4">
      <alignment horizontal="left" vertical="center" wrapText="1"/>
      <protection locked="0"/>
    </xf>
    <xf numFmtId="0" fontId="1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3" fillId="0" borderId="0" applyNumberFormat="0" applyFill="0" applyBorder="0" applyAlignment="0" applyProtection="0"/>
    <xf numFmtId="0" fontId="18" fillId="0" borderId="0" applyNumberFormat="0" applyFill="0" applyBorder="0" applyAlignment="0" applyProtection="0">
      <alignment vertical="top"/>
    </xf>
    <xf numFmtId="165" fontId="19" fillId="0" borderId="0" applyFont="0" applyFill="0" applyBorder="0" applyAlignment="0"/>
    <xf numFmtId="166" fontId="3" fillId="0" borderId="0" applyFont="0" applyFill="0" applyBorder="0" applyAlignment="0" applyProtection="0"/>
    <xf numFmtId="0" fontId="20" fillId="0" borderId="0" applyNumberFormat="0" applyFill="0" applyBorder="0" applyAlignment="0" applyProtection="0">
      <alignment vertical="top"/>
      <protection locked="0"/>
    </xf>
    <xf numFmtId="167" fontId="3" fillId="0" borderId="0" applyFont="0" applyFill="0" applyBorder="0" applyAlignment="0" applyProtection="0"/>
    <xf numFmtId="0" fontId="3" fillId="0" borderId="0" applyNumberFormat="0" applyFill="0" applyBorder="0" applyAlignment="0" applyProtection="0"/>
    <xf numFmtId="38" fontId="19" fillId="0" borderId="4"/>
    <xf numFmtId="168" fontId="21" fillId="0" borderId="0" applyFont="0" applyFill="0" applyBorder="0" applyProtection="0">
      <alignment horizontal="right"/>
    </xf>
    <xf numFmtId="169" fontId="19" fillId="15" borderId="6">
      <alignment horizontal="center" vertical="center"/>
    </xf>
    <xf numFmtId="0" fontId="22" fillId="0" borderId="0"/>
    <xf numFmtId="0" fontId="3" fillId="0" borderId="0" applyNumberFormat="0" applyFill="0" applyBorder="0" applyAlignment="0" applyProtection="0"/>
    <xf numFmtId="0" fontId="7" fillId="0" borderId="0" applyNumberFormat="0" applyFill="0" applyBorder="0" applyAlignment="0" applyProtection="0"/>
    <xf numFmtId="0" fontId="21" fillId="0" borderId="7" applyNumberFormat="0" applyFill="0" applyAlignment="0" applyProtection="0"/>
    <xf numFmtId="0" fontId="23" fillId="16" borderId="0">
      <alignment horizontal="left"/>
    </xf>
    <xf numFmtId="170" fontId="24" fillId="0" borderId="0" applyFont="0" applyFill="0" applyBorder="0" applyAlignment="0" applyProtection="0"/>
    <xf numFmtId="3" fontId="25" fillId="0" borderId="0" applyFill="0" applyBorder="0" applyProtection="0">
      <alignment horizontal="right"/>
    </xf>
    <xf numFmtId="0" fontId="26" fillId="0" borderId="0" applyNumberFormat="0" applyFont="0" applyAlignment="0"/>
    <xf numFmtId="171" fontId="27" fillId="0" borderId="8" applyNumberFormat="0" applyFill="0" applyBorder="0" applyAlignment="0" applyProtection="0">
      <alignment horizontal="right"/>
    </xf>
    <xf numFmtId="172" fontId="3" fillId="0" borderId="0" applyFont="0" applyFill="0" applyBorder="0" applyAlignment="0" applyProtection="0">
      <alignment horizontal="right"/>
    </xf>
    <xf numFmtId="171" fontId="28" fillId="0" borderId="8" applyNumberFormat="0" applyFill="0" applyBorder="0" applyAlignment="0" applyProtection="0">
      <alignment horizontal="right"/>
    </xf>
    <xf numFmtId="7" fontId="29" fillId="0" borderId="0">
      <alignment horizontal="right"/>
      <protection locked="0"/>
    </xf>
    <xf numFmtId="0" fontId="3" fillId="0" borderId="0" applyNumberFormat="0" applyFill="0" applyBorder="0" applyAlignment="0" applyProtection="0"/>
    <xf numFmtId="39" fontId="30" fillId="0" borderId="0" applyFont="0" applyFill="0" applyBorder="0" applyAlignment="0" applyProtection="0"/>
    <xf numFmtId="173" fontId="3" fillId="0" borderId="0" applyFill="0" applyBorder="0" applyAlignment="0"/>
    <xf numFmtId="173" fontId="3" fillId="0" borderId="0" applyFill="0" applyBorder="0" applyAlignment="0"/>
    <xf numFmtId="168" fontId="3" fillId="0" borderId="0" applyFill="0" applyBorder="0" applyAlignment="0"/>
    <xf numFmtId="174" fontId="3" fillId="0" borderId="0" applyFill="0" applyBorder="0" applyAlignment="0"/>
    <xf numFmtId="175"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9" fontId="24" fillId="17" borderId="0" applyNumberFormat="0" applyFont="0" applyBorder="0" applyAlignment="0"/>
    <xf numFmtId="170" fontId="31" fillId="0" borderId="0" applyFont="0" applyFill="0" applyBorder="0" applyAlignment="0" applyProtection="0"/>
    <xf numFmtId="177" fontId="32" fillId="0" borderId="2">
      <alignment horizontal="right"/>
    </xf>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37" fontId="33" fillId="0" borderId="0"/>
    <xf numFmtId="173" fontId="3" fillId="0" borderId="0" applyFont="0" applyFill="0" applyBorder="0" applyAlignment="0" applyProtection="0"/>
    <xf numFmtId="179" fontId="32" fillId="0" borderId="0" applyFont="0" applyFill="0" applyBorder="0" applyAlignment="0" applyProtection="0"/>
    <xf numFmtId="180" fontId="33" fillId="0" borderId="0"/>
    <xf numFmtId="181" fontId="24" fillId="0" borderId="0" applyFont="0" applyFill="0" applyBorder="0" applyAlignment="0" applyProtection="0">
      <alignment horizontal="right"/>
    </xf>
    <xf numFmtId="182" fontId="24"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applyNumberFormat="0" applyAlignment="0">
      <alignment horizontal="left"/>
    </xf>
    <xf numFmtId="184" fontId="24" fillId="0" borderId="0" applyFont="0" applyFill="0" applyBorder="0" applyAlignment="0" applyProtection="0">
      <protection locked="0"/>
    </xf>
    <xf numFmtId="185" fontId="33" fillId="0" borderId="0"/>
    <xf numFmtId="186" fontId="3" fillId="0" borderId="0" applyFont="0" applyFill="0" applyBorder="0" applyAlignment="0" applyProtection="0"/>
    <xf numFmtId="187" fontId="35" fillId="0" borderId="0" applyFont="0" applyFill="0" applyBorder="0" applyAlignment="0" applyProtection="0"/>
    <xf numFmtId="173" fontId="3" fillId="0" borderId="0" applyFont="0" applyFill="0" applyBorder="0" applyAlignment="0" applyProtection="0"/>
    <xf numFmtId="188" fontId="3" fillId="0" borderId="0" applyFont="0" applyFill="0" applyBorder="0" applyAlignment="0" applyProtection="0"/>
    <xf numFmtId="8" fontId="3" fillId="0" borderId="9">
      <protection locked="0"/>
    </xf>
    <xf numFmtId="179" fontId="32" fillId="0" borderId="0" applyFont="0" applyFill="0" applyBorder="0" applyAlignment="0" applyProtection="0">
      <alignment horizontal="right"/>
    </xf>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7" fontId="3" fillId="0" borderId="0" applyFont="0" applyFill="0" applyBorder="0" applyAlignment="0" applyProtection="0"/>
    <xf numFmtId="189"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0" fontId="3" fillId="0" borderId="0" applyFill="0" applyBorder="0">
      <alignment horizontal="right"/>
    </xf>
    <xf numFmtId="191" fontId="3" fillId="0" borderId="2" applyFill="0" applyBorder="0">
      <alignment horizontal="right"/>
    </xf>
    <xf numFmtId="192"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93" fontId="24" fillId="0" borderId="0" applyFont="0" applyFill="0" applyBorder="0" applyAlignment="0" applyProtection="0"/>
    <xf numFmtId="14" fontId="36" fillId="0" borderId="0" applyFill="0" applyBorder="0" applyAlignment="0"/>
    <xf numFmtId="14" fontId="3" fillId="0" borderId="0" applyFont="0" applyFill="0" applyBorder="0" applyAlignment="0" applyProtection="0"/>
    <xf numFmtId="14" fontId="37" fillId="0" borderId="0">
      <alignment horizontal="right"/>
      <protection locked="0"/>
    </xf>
    <xf numFmtId="14" fontId="31" fillId="0" borderId="0" applyFont="0" applyFill="0" applyBorder="0" applyAlignment="0" applyProtection="0">
      <alignment horizontal="center"/>
    </xf>
    <xf numFmtId="194" fontId="3" fillId="0" borderId="0" applyFont="0" applyFill="0" applyBorder="0" applyAlignment="0" applyProtection="0">
      <alignment horizontal="center"/>
    </xf>
    <xf numFmtId="38" fontId="38" fillId="0" borderId="10">
      <alignment vertical="center"/>
    </xf>
    <xf numFmtId="8" fontId="24" fillId="0" borderId="0" applyFont="0" applyFill="0" applyBorder="0" applyAlignment="0" applyProtection="0"/>
    <xf numFmtId="171" fontId="24" fillId="0" borderId="0"/>
    <xf numFmtId="171" fontId="39" fillId="0" borderId="0">
      <protection locked="0"/>
    </xf>
    <xf numFmtId="7" fontId="24" fillId="0" borderId="0"/>
    <xf numFmtId="195" fontId="3" fillId="0" borderId="0" applyFont="0" applyFill="0" applyBorder="0" applyAlignment="0" applyProtection="0"/>
    <xf numFmtId="196" fontId="40" fillId="0" borderId="0">
      <alignment horizontal="right"/>
      <protection locked="0"/>
    </xf>
    <xf numFmtId="6" fontId="24" fillId="0" borderId="0" applyFont="0" applyFill="0" applyBorder="0" applyAlignment="0" applyProtection="0"/>
    <xf numFmtId="197" fontId="24" fillId="0" borderId="11" applyNumberFormat="0" applyFont="0" applyFill="0" applyAlignment="0" applyProtection="0"/>
    <xf numFmtId="42" fontId="41" fillId="0" borderId="0" applyFill="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0" applyNumberFormat="0" applyAlignment="0">
      <alignment horizontal="left"/>
    </xf>
    <xf numFmtId="198"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0" borderId="12" applyFont="0" applyFill="0" applyBorder="0" applyAlignment="0" applyProtection="0"/>
    <xf numFmtId="199" fontId="21" fillId="0" borderId="0">
      <alignment horizontal="left"/>
    </xf>
    <xf numFmtId="191" fontId="35" fillId="0" borderId="0" applyFont="0" applyFill="0" applyBorder="0" applyAlignment="0" applyProtection="0"/>
    <xf numFmtId="200" fontId="3" fillId="0" borderId="0" applyFont="0" applyFill="0" applyBorder="0" applyAlignment="0" applyProtection="0">
      <alignment horizontal="center"/>
    </xf>
    <xf numFmtId="201" fontId="21" fillId="0" borderId="0" applyFont="0" applyFill="0" applyBorder="0" applyProtection="0">
      <alignment horizontal="right"/>
    </xf>
    <xf numFmtId="0" fontId="3" fillId="0" borderId="0"/>
    <xf numFmtId="171" fontId="21" fillId="0" borderId="13" applyNumberFormat="0" applyFont="0" applyFill="0" applyAlignment="0" applyProtection="0">
      <alignment horizontal="right"/>
    </xf>
    <xf numFmtId="171" fontId="42" fillId="0" borderId="8" applyNumberFormat="0" applyFill="0" applyBorder="0" applyAlignment="0" applyProtection="0">
      <alignment horizontal="right"/>
    </xf>
    <xf numFmtId="38" fontId="21" fillId="16" borderId="0" applyNumberFormat="0" applyBorder="0" applyAlignment="0" applyProtection="0"/>
    <xf numFmtId="202" fontId="3" fillId="0" borderId="0" applyFill="0" applyBorder="0" applyAlignment="0" applyProtection="0"/>
    <xf numFmtId="203" fontId="43" fillId="18" borderId="12" applyNumberFormat="0" applyFont="0" applyAlignment="0"/>
    <xf numFmtId="204" fontId="32" fillId="0" borderId="0" applyFont="0" applyFill="0" applyBorder="0" applyAlignment="0" applyProtection="0">
      <alignment horizontal="right"/>
    </xf>
    <xf numFmtId="205" fontId="3" fillId="0" borderId="0" applyNumberFormat="0" applyFill="0" applyBorder="0" applyProtection="0">
      <alignment horizontal="right"/>
    </xf>
    <xf numFmtId="0" fontId="44" fillId="0" borderId="14" applyNumberFormat="0" applyAlignment="0" applyProtection="0">
      <alignment horizontal="left" vertical="center"/>
    </xf>
    <xf numFmtId="0" fontId="44" fillId="0" borderId="15">
      <alignment horizontal="left" vertical="center"/>
    </xf>
    <xf numFmtId="49" fontId="45" fillId="0" borderId="12">
      <alignment horizontal="center"/>
    </xf>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183" fontId="40" fillId="0" borderId="0">
      <alignment horizontal="right"/>
    </xf>
    <xf numFmtId="183" fontId="40" fillId="0" borderId="0">
      <alignment horizontal="left"/>
    </xf>
    <xf numFmtId="173" fontId="3" fillId="0" borderId="0">
      <protection locked="0"/>
    </xf>
    <xf numFmtId="173" fontId="3" fillId="0" borderId="0">
      <protection locked="0"/>
    </xf>
    <xf numFmtId="0" fontId="47" fillId="0" borderId="16" applyNumberFormat="0" applyFill="0" applyBorder="0" applyAlignment="0" applyProtection="0">
      <alignment horizontal="left"/>
    </xf>
    <xf numFmtId="0" fontId="48" fillId="0" borderId="17" applyNumberFormat="0" applyFill="0" applyAlignment="0" applyProtection="0"/>
    <xf numFmtId="0" fontId="49" fillId="0" borderId="0" applyNumberFormat="0" applyFill="0" applyBorder="0" applyAlignment="0" applyProtection="0">
      <alignment vertical="top"/>
      <protection locked="0"/>
    </xf>
    <xf numFmtId="170" fontId="24" fillId="0" borderId="0" applyFont="0" applyFill="0" applyBorder="0" applyAlignment="0" applyProtection="0"/>
    <xf numFmtId="181" fontId="3" fillId="18" borderId="0"/>
    <xf numFmtId="10" fontId="3" fillId="18" borderId="0"/>
    <xf numFmtId="37" fontId="3" fillId="18" borderId="0"/>
    <xf numFmtId="10" fontId="21" fillId="18" borderId="12" applyNumberFormat="0" applyBorder="0" applyAlignment="0" applyProtection="0"/>
    <xf numFmtId="37" fontId="3" fillId="18" borderId="0"/>
    <xf numFmtId="0" fontId="3" fillId="19" borderId="18" applyBorder="0" applyAlignment="0" applyProtection="0"/>
    <xf numFmtId="206" fontId="3" fillId="0" borderId="0">
      <alignment horizontal="left"/>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19" applyBorder="0"/>
    <xf numFmtId="183" fontId="50" fillId="20" borderId="0" applyNumberFormat="0" applyFont="0" applyFill="0" applyBorder="0" applyAlignment="0">
      <alignment horizontal="centerContinuous"/>
    </xf>
    <xf numFmtId="202" fontId="3" fillId="0" borderId="0" applyFill="0" applyBorder="0" applyAlignment="0" applyProtection="0"/>
    <xf numFmtId="207" fontId="21" fillId="0" borderId="0" applyFont="0" applyFill="0" applyBorder="0" applyProtection="0">
      <alignment horizontal="right"/>
    </xf>
    <xf numFmtId="0" fontId="3" fillId="0" borderId="0" applyNumberFormat="0">
      <alignment horizontal="right"/>
    </xf>
    <xf numFmtId="208" fontId="21" fillId="0" borderId="0" applyFill="0" applyBorder="0" applyProtection="0">
      <alignment horizontal="right"/>
    </xf>
    <xf numFmtId="209"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xf numFmtId="212" fontId="19" fillId="0" borderId="0" applyFont="0" applyFill="0" applyBorder="0" applyAlignment="0" applyProtection="0"/>
    <xf numFmtId="37" fontId="51" fillId="0" borderId="0"/>
    <xf numFmtId="213" fontId="52"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0" fontId="3" fillId="0" borderId="0"/>
    <xf numFmtId="0" fontId="3" fillId="0" borderId="0"/>
    <xf numFmtId="0" fontId="3" fillId="0" borderId="0"/>
    <xf numFmtId="0" fontId="3" fillId="0" borderId="0"/>
    <xf numFmtId="191" fontId="54" fillId="4" borderId="0"/>
    <xf numFmtId="0" fontId="3" fillId="0" borderId="0">
      <alignment vertical="top"/>
    </xf>
    <xf numFmtId="0" fontId="3" fillId="0" borderId="0"/>
    <xf numFmtId="0" fontId="55" fillId="0" borderId="0"/>
    <xf numFmtId="0" fontId="55"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4" fillId="0" borderId="0"/>
    <xf numFmtId="0" fontId="34" fillId="0" borderId="0"/>
    <xf numFmtId="0" fontId="3" fillId="0" borderId="0"/>
    <xf numFmtId="0" fontId="56" fillId="0" borderId="0"/>
    <xf numFmtId="1" fontId="39" fillId="0" borderId="0">
      <alignment horizontal="right"/>
      <protection locked="0"/>
    </xf>
    <xf numFmtId="164" fontId="57" fillId="0" borderId="0">
      <alignment horizontal="right"/>
      <protection locked="0"/>
    </xf>
    <xf numFmtId="183" fontId="39" fillId="0" borderId="0">
      <protection locked="0"/>
    </xf>
    <xf numFmtId="2" fontId="57" fillId="0" borderId="0">
      <alignment horizontal="right"/>
      <protection locked="0"/>
    </xf>
    <xf numFmtId="2" fontId="39" fillId="0" borderId="0">
      <alignment horizontal="right"/>
      <protection locked="0"/>
    </xf>
    <xf numFmtId="3" fontId="3" fillId="0" borderId="0"/>
    <xf numFmtId="3" fontId="3" fillId="0" borderId="0"/>
    <xf numFmtId="3" fontId="3" fillId="0" borderId="0"/>
    <xf numFmtId="3" fontId="3" fillId="0" borderId="0"/>
    <xf numFmtId="3" fontId="3" fillId="0" borderId="0"/>
    <xf numFmtId="209" fontId="3" fillId="0" borderId="0" applyFill="0" applyBorder="0">
      <alignment horizontal="right"/>
    </xf>
    <xf numFmtId="215" fontId="3" fillId="0" borderId="0" applyFill="0" applyBorder="0">
      <alignment horizontal="right"/>
    </xf>
    <xf numFmtId="213" fontId="40" fillId="0" borderId="0" applyFill="0" applyBorder="0">
      <alignment horizontal="right"/>
    </xf>
    <xf numFmtId="0" fontId="40" fillId="0" borderId="20" applyNumberFormat="0" applyFont="0" applyFill="0" applyAlignment="0" applyProtection="0"/>
    <xf numFmtId="0" fontId="40" fillId="0" borderId="20" applyNumberFormat="0" applyFont="0" applyFill="0" applyAlignment="0" applyProtection="0"/>
    <xf numFmtId="40" fontId="36" fillId="21" borderId="0">
      <alignment horizontal="right"/>
    </xf>
    <xf numFmtId="0" fontId="58" fillId="18" borderId="0">
      <alignment horizontal="center"/>
    </xf>
    <xf numFmtId="0" fontId="59" fillId="22" borderId="3"/>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3" fillId="0" borderId="0">
      <alignment horizontal="left" wrapText="1"/>
    </xf>
    <xf numFmtId="183" fontId="33" fillId="0" borderId="0"/>
    <xf numFmtId="214" fontId="63" fillId="0" borderId="2">
      <alignment vertical="center"/>
    </xf>
    <xf numFmtId="181" fontId="24" fillId="0" borderId="0">
      <alignment horizontal="right"/>
    </xf>
    <xf numFmtId="181" fontId="3" fillId="0" borderId="0" applyFont="0" applyFill="0" applyBorder="0" applyAlignment="0" applyProtection="0"/>
    <xf numFmtId="175" fontId="3" fillId="0" borderId="0" applyFont="0" applyFill="0" applyBorder="0" applyAlignment="0" applyProtection="0"/>
    <xf numFmtId="216" fontId="3" fillId="0" borderId="0" applyFont="0" applyFill="0" applyBorder="0" applyAlignment="0" applyProtection="0"/>
    <xf numFmtId="181" fontId="3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9" fontId="34"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xf numFmtId="10" fontId="3" fillId="0" borderId="0" applyFont="0" applyFill="0" applyBorder="0" applyAlignment="0" applyProtection="0"/>
    <xf numFmtId="213" fontId="3" fillId="0" borderId="0"/>
    <xf numFmtId="181" fontId="40" fillId="0" borderId="0"/>
    <xf numFmtId="181" fontId="39" fillId="0" borderId="0"/>
    <xf numFmtId="217" fontId="3" fillId="0" borderId="0"/>
    <xf numFmtId="10" fontId="39" fillId="0" borderId="0">
      <protection locked="0"/>
    </xf>
    <xf numFmtId="218" fontId="3" fillId="0" borderId="0" applyFont="0" applyFill="0" applyBorder="0" applyAlignment="0" applyProtection="0"/>
    <xf numFmtId="170" fontId="24" fillId="0" borderId="0" applyFont="0" applyFill="0" applyBorder="0" applyAlignment="0" applyProtection="0">
      <protection locked="0"/>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8" fontId="24" fillId="0" borderId="0" applyFont="0" applyFill="0" applyBorder="0" applyAlignment="0" applyProtection="0"/>
    <xf numFmtId="185" fontId="40" fillId="0" borderId="0" applyProtection="0">
      <alignment horizontal="right"/>
    </xf>
    <xf numFmtId="185" fontId="40" fillId="0" borderId="0">
      <alignment horizontal="right"/>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 fillId="0" borderId="21">
      <alignment horizontal="center"/>
    </xf>
    <xf numFmtId="3" fontId="38" fillId="0" borderId="0" applyFont="0" applyFill="0" applyBorder="0" applyAlignment="0" applyProtection="0"/>
    <xf numFmtId="0" fontId="38" fillId="23" borderId="0" applyNumberFormat="0" applyFont="0" applyBorder="0" applyAlignment="0" applyProtection="0"/>
    <xf numFmtId="0" fontId="64" fillId="0" borderId="0"/>
    <xf numFmtId="0" fontId="65" fillId="0" borderId="0" applyNumberFormat="0" applyFill="0" applyBorder="0" applyAlignment="0"/>
    <xf numFmtId="194" fontId="25" fillId="0" borderId="0" applyFill="0" applyBorder="0" applyProtection="0">
      <alignment horizontal="right"/>
    </xf>
    <xf numFmtId="193" fontId="32" fillId="0" borderId="0" applyNumberFormat="0" applyFill="0" applyBorder="0" applyAlignment="0" applyProtection="0">
      <alignment horizontal="left"/>
    </xf>
    <xf numFmtId="0" fontId="3" fillId="0" borderId="22">
      <alignment vertical="center"/>
    </xf>
    <xf numFmtId="0" fontId="66" fillId="0" borderId="23"/>
    <xf numFmtId="170" fontId="24" fillId="0" borderId="0" applyFont="0" applyFill="0" applyBorder="0" applyAlignment="0" applyProtection="0"/>
    <xf numFmtId="42" fontId="30" fillId="0" borderId="0" applyFill="0" applyBorder="0" applyAlignment="0" applyProtection="0"/>
    <xf numFmtId="0" fontId="56" fillId="0" borderId="0">
      <alignment horizontal="center"/>
    </xf>
    <xf numFmtId="0" fontId="67" fillId="0" borderId="0"/>
    <xf numFmtId="219" fontId="3" fillId="0" borderId="0">
      <alignment horizontal="left" wrapText="1"/>
    </xf>
    <xf numFmtId="4" fontId="21" fillId="0" borderId="0" applyFill="0" applyBorder="0" applyProtection="0">
      <alignment horizontal="right"/>
    </xf>
    <xf numFmtId="0" fontId="21" fillId="0" borderId="0" applyNumberFormat="0" applyFill="0" applyBorder="0" applyProtection="0">
      <alignment horizontal="left"/>
    </xf>
    <xf numFmtId="218" fontId="21" fillId="0" borderId="0" applyFill="0" applyBorder="0" applyProtection="0">
      <alignment horizontal="left" vertical="top" wrapText="1"/>
    </xf>
    <xf numFmtId="0" fontId="21" fillId="0" borderId="0" applyNumberFormat="0" applyFill="0" applyBorder="0" applyProtection="0">
      <alignment horizontal="left" vertical="top" wrapText="1"/>
    </xf>
    <xf numFmtId="0" fontId="21" fillId="0" borderId="0" applyNumberFormat="0" applyFill="0" applyBorder="0" applyProtection="0">
      <alignment horizontal="left" vertical="top" wrapText="1"/>
    </xf>
    <xf numFmtId="218" fontId="68" fillId="24" borderId="0" applyBorder="0" applyProtection="0">
      <alignment horizontal="left" vertical="top" wrapText="1"/>
    </xf>
    <xf numFmtId="218" fontId="69" fillId="0" borderId="0" applyFill="0" applyBorder="0" applyProtection="0">
      <alignment horizontal="left" vertical="top" wrapText="1"/>
    </xf>
    <xf numFmtId="0" fontId="70" fillId="24" borderId="0" applyNumberFormat="0" applyBorder="0" applyProtection="0">
      <alignment vertical="top" wrapText="1"/>
    </xf>
    <xf numFmtId="0" fontId="71" fillId="25" borderId="0" applyNumberFormat="0" applyBorder="0" applyProtection="0">
      <alignment vertical="top" wrapText="1"/>
    </xf>
    <xf numFmtId="218" fontId="72" fillId="0" borderId="0" applyFill="0" applyBorder="0" applyProtection="0">
      <alignment horizontal="left" wrapText="1"/>
    </xf>
    <xf numFmtId="3" fontId="43" fillId="0" borderId="0" applyFill="0" applyBorder="0" applyProtection="0">
      <alignment horizontal="left" wrapText="1"/>
    </xf>
    <xf numFmtId="0" fontId="73" fillId="0" borderId="16" applyNumberFormat="0" applyFill="0" applyProtection="0">
      <alignment horizontal="left" vertical="top" wrapText="1"/>
    </xf>
    <xf numFmtId="193" fontId="21" fillId="0" borderId="0" applyFill="0" applyBorder="0" applyProtection="0">
      <alignment horizontal="left" wrapText="1"/>
    </xf>
    <xf numFmtId="218" fontId="43" fillId="0" borderId="0" applyFill="0" applyBorder="0" applyProtection="0">
      <alignment horizontal="center" wrapText="1"/>
    </xf>
    <xf numFmtId="218" fontId="72" fillId="0" borderId="0" applyFill="0" applyBorder="0" applyProtection="0">
      <alignment horizontal="center" wrapText="1"/>
    </xf>
    <xf numFmtId="218" fontId="74" fillId="25" borderId="0" applyBorder="0" applyProtection="0">
      <alignment horizontal="left" wrapText="1"/>
    </xf>
    <xf numFmtId="0" fontId="43" fillId="0" borderId="0" applyNumberFormat="0" applyFill="0" applyBorder="0" applyProtection="0">
      <alignment horizontal="left" vertical="top" wrapText="1"/>
    </xf>
    <xf numFmtId="0" fontId="43" fillId="0" borderId="0" applyNumberFormat="0" applyFill="0" applyBorder="0" applyProtection="0">
      <alignment horizontal="left" wrapText="1"/>
    </xf>
    <xf numFmtId="0" fontId="43" fillId="0" borderId="0" applyNumberFormat="0" applyFill="0" applyBorder="0" applyProtection="0">
      <alignment horizontal="left"/>
    </xf>
    <xf numFmtId="0" fontId="43" fillId="0" borderId="0" applyNumberFormat="0" applyFill="0" applyBorder="0" applyProtection="0">
      <alignment horizontal="right" vertical="top" wrapText="1"/>
    </xf>
    <xf numFmtId="0" fontId="43" fillId="0" borderId="0" applyNumberFormat="0" applyFill="0" applyBorder="0" applyProtection="0">
      <alignment horizontal="right" wrapText="1"/>
    </xf>
    <xf numFmtId="0" fontId="43" fillId="0" borderId="0" applyNumberFormat="0" applyFill="0" applyBorder="0" applyProtection="0">
      <alignment horizontal="center" vertical="top" wrapText="1"/>
    </xf>
    <xf numFmtId="0" fontId="43"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24" borderId="0" applyNumberFormat="0" applyBorder="0" applyProtection="0">
      <alignment horizontal="left" wrapText="1"/>
    </xf>
    <xf numFmtId="0" fontId="70" fillId="24" borderId="0" applyNumberFormat="0" applyBorder="0" applyProtection="0">
      <alignment horizontal="left"/>
    </xf>
    <xf numFmtId="0" fontId="70" fillId="24" borderId="0" applyNumberFormat="0" applyBorder="0" applyProtection="0">
      <alignment horizontal="right"/>
    </xf>
    <xf numFmtId="0" fontId="71" fillId="25" borderId="0" applyNumberFormat="0" applyBorder="0" applyProtection="0">
      <alignment vertical="top" wrapText="1"/>
    </xf>
    <xf numFmtId="220" fontId="71" fillId="25" borderId="0" applyBorder="0" applyProtection="0">
      <alignment vertical="top" wrapText="1"/>
    </xf>
    <xf numFmtId="4" fontId="21" fillId="0" borderId="0" applyFill="0" applyBorder="0" applyProtection="0">
      <alignment horizontal="right"/>
    </xf>
    <xf numFmtId="220" fontId="21" fillId="0" borderId="0" applyFill="0" applyBorder="0" applyProtection="0">
      <alignment horizontal="right"/>
    </xf>
    <xf numFmtId="3" fontId="21" fillId="0" borderId="0" applyFill="0" applyBorder="0" applyProtection="0">
      <alignment horizontal="right"/>
    </xf>
    <xf numFmtId="218" fontId="21" fillId="0" borderId="0" applyFill="0" applyBorder="0" applyProtection="0">
      <alignment horizontal="right"/>
    </xf>
    <xf numFmtId="4" fontId="43"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21" fillId="0" borderId="0" applyFill="0" applyBorder="0" applyProtection="0">
      <alignment horizontal="left"/>
    </xf>
    <xf numFmtId="4" fontId="21" fillId="0" borderId="0" applyFill="0" applyBorder="0" applyProtection="0">
      <alignment horizontal="center"/>
    </xf>
    <xf numFmtId="221" fontId="21" fillId="0" borderId="0" applyFill="0" applyBorder="0" applyProtection="0">
      <alignment horizontal="right"/>
    </xf>
    <xf numFmtId="222" fontId="21" fillId="0" borderId="0" applyFill="0" applyBorder="0" applyProtection="0">
      <alignment horizontal="right"/>
    </xf>
    <xf numFmtId="223" fontId="21" fillId="0" borderId="0" applyFill="0" applyBorder="0" applyProtection="0">
      <alignment horizontal="right"/>
    </xf>
    <xf numFmtId="193" fontId="21" fillId="0" borderId="0" applyFill="0" applyBorder="0" applyProtection="0">
      <alignment horizontal="right"/>
    </xf>
    <xf numFmtId="197" fontId="21" fillId="0" borderId="0" applyFill="0" applyBorder="0" applyProtection="0">
      <alignment horizontal="right"/>
    </xf>
    <xf numFmtId="4" fontId="21" fillId="0" borderId="0" applyFill="0" applyBorder="0" applyProtection="0">
      <alignment horizontal="center"/>
    </xf>
    <xf numFmtId="218" fontId="21" fillId="0" borderId="0" applyFill="0" applyBorder="0" applyProtection="0">
      <alignment horizontal="center"/>
    </xf>
    <xf numFmtId="0" fontId="21" fillId="0" borderId="0" applyNumberFormat="0" applyFill="0" applyBorder="0" applyProtection="0">
      <alignment horizontal="left" vertical="top" wrapText="1"/>
    </xf>
    <xf numFmtId="222" fontId="76" fillId="0" borderId="0" applyFill="0" applyBorder="0" applyProtection="0">
      <alignment horizontal="right"/>
    </xf>
    <xf numFmtId="221" fontId="76" fillId="0" borderId="0" applyFill="0" applyBorder="0" applyProtection="0">
      <alignment horizontal="right"/>
    </xf>
    <xf numFmtId="223"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3" fillId="0" borderId="16" applyNumberFormat="0" applyFill="0" applyProtection="0"/>
    <xf numFmtId="0" fontId="26" fillId="0" borderId="0" applyNumberFormat="0" applyFill="0" applyBorder="0" applyProtection="0"/>
    <xf numFmtId="0" fontId="43" fillId="0" borderId="16" applyNumberFormat="0" applyFill="0" applyProtection="0">
      <alignment horizontal="center"/>
    </xf>
    <xf numFmtId="0" fontId="43" fillId="0" borderId="0" applyNumberFormat="0" applyFill="0" applyBorder="0" applyProtection="0">
      <alignment horizontal="center"/>
    </xf>
    <xf numFmtId="0" fontId="43" fillId="0" borderId="0" applyNumberFormat="0" applyFill="0" applyBorder="0" applyProtection="0"/>
    <xf numFmtId="0" fontId="43" fillId="0" borderId="0" applyNumberFormat="0" applyFill="0" applyBorder="0" applyProtection="0"/>
    <xf numFmtId="0" fontId="78" fillId="26" borderId="0" applyNumberFormat="0">
      <alignment vertical="center"/>
    </xf>
    <xf numFmtId="40" fontId="3" fillId="0" borderId="0" applyBorder="0">
      <alignment horizontal="right"/>
    </xf>
    <xf numFmtId="0" fontId="79" fillId="0" borderId="0" applyBorder="0" applyProtection="0">
      <alignment vertical="center"/>
    </xf>
    <xf numFmtId="197" fontId="24" fillId="0" borderId="2" applyBorder="0" applyProtection="0">
      <alignment horizontal="right" vertical="center"/>
    </xf>
    <xf numFmtId="0" fontId="80" fillId="27" borderId="0" applyBorder="0" applyProtection="0">
      <alignment horizontal="centerContinuous" vertical="center"/>
    </xf>
    <xf numFmtId="0" fontId="80" fillId="28" borderId="2" applyBorder="0" applyProtection="0">
      <alignment horizontal="centerContinuous" vertical="center"/>
    </xf>
    <xf numFmtId="0" fontId="3" fillId="0" borderId="0"/>
    <xf numFmtId="0" fontId="56" fillId="0" borderId="0"/>
    <xf numFmtId="0" fontId="81" fillId="0" borderId="0" applyFill="0" applyBorder="0" applyProtection="0">
      <alignment horizontal="left"/>
    </xf>
    <xf numFmtId="0" fontId="82" fillId="0" borderId="24" applyFill="0" applyBorder="0" applyProtection="0">
      <alignment horizontal="left" vertical="top"/>
    </xf>
    <xf numFmtId="0" fontId="83" fillId="0" borderId="0">
      <alignment horizontal="centerContinuous"/>
    </xf>
    <xf numFmtId="0" fontId="31" fillId="0" borderId="0"/>
    <xf numFmtId="49" fontId="84" fillId="0" borderId="2">
      <alignment vertical="center"/>
    </xf>
    <xf numFmtId="0" fontId="3" fillId="0" borderId="0"/>
    <xf numFmtId="183" fontId="40" fillId="0" borderId="0">
      <alignment horizontal="left"/>
      <protection locked="0"/>
    </xf>
    <xf numFmtId="0" fontId="3" fillId="0" borderId="0"/>
    <xf numFmtId="49" fontId="36" fillId="0" borderId="0" applyFill="0" applyBorder="0" applyAlignment="0"/>
    <xf numFmtId="224" fontId="3" fillId="0" borderId="0" applyFill="0" applyBorder="0" applyAlignment="0"/>
    <xf numFmtId="225" fontId="3" fillId="0" borderId="0" applyFill="0" applyBorder="0" applyAlignment="0"/>
    <xf numFmtId="171" fontId="21" fillId="0" borderId="8" applyNumberFormat="0" applyFont="0" applyFill="0" applyAlignment="0" applyProtection="0">
      <alignment horizontal="right"/>
    </xf>
    <xf numFmtId="226" fontId="21" fillId="0" borderId="2" applyNumberFormat="0" applyFont="0" applyFill="0" applyAlignment="0" applyProtection="0">
      <alignment horizontal="right"/>
    </xf>
    <xf numFmtId="0" fontId="19" fillId="0" borderId="0" applyNumberFormat="0" applyFill="0" applyBorder="0" applyAlignment="0" applyProtection="0"/>
    <xf numFmtId="0" fontId="33" fillId="0" borderId="0" applyNumberFormat="0" applyFill="0" applyBorder="0" applyAlignment="0" applyProtection="0"/>
    <xf numFmtId="40" fontId="85" fillId="0" borderId="0"/>
    <xf numFmtId="215" fontId="3" fillId="0" borderId="0">
      <alignment horizontal="centerContinuous"/>
    </xf>
    <xf numFmtId="215" fontId="3" fillId="0" borderId="25">
      <alignment horizontal="centerContinuous"/>
    </xf>
    <xf numFmtId="215" fontId="3" fillId="0" borderId="0">
      <alignment horizontal="centerContinuous"/>
      <protection locked="0"/>
    </xf>
    <xf numFmtId="215" fontId="3" fillId="0" borderId="0">
      <alignment horizontal="left"/>
    </xf>
    <xf numFmtId="214" fontId="86" fillId="0" borderId="0">
      <alignment horizontal="center"/>
    </xf>
    <xf numFmtId="170" fontId="86" fillId="0" borderId="0" applyNumberFormat="0" applyFill="0" applyBorder="0" applyAlignment="0" applyProtection="0"/>
    <xf numFmtId="183" fontId="40" fillId="0" borderId="0">
      <alignment horizontal="left"/>
    </xf>
    <xf numFmtId="0" fontId="86" fillId="0" borderId="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227" fontId="3" fillId="0" borderId="0">
      <alignment horizontal="right"/>
    </xf>
    <xf numFmtId="0" fontId="3" fillId="0" borderId="0">
      <alignment horizontal="fill"/>
    </xf>
    <xf numFmtId="37" fontId="21" fillId="29" borderId="0" applyNumberFormat="0" applyBorder="0" applyAlignment="0" applyProtection="0"/>
    <xf numFmtId="37" fontId="21" fillId="0" borderId="0"/>
    <xf numFmtId="37" fontId="21" fillId="29"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4" fillId="0" borderId="0" applyFont="0" applyFill="0" applyBorder="0" applyAlignment="0" applyProtection="0"/>
    <xf numFmtId="168" fontId="24" fillId="0" borderId="2" applyBorder="0" applyProtection="0">
      <alignment horizontal="right"/>
    </xf>
    <xf numFmtId="39" fontId="30" fillId="0" borderId="0" applyFont="0" applyFill="0" applyBorder="0" applyAlignment="0" applyProtection="0"/>
    <xf numFmtId="228" fontId="21" fillId="0" borderId="0" applyFont="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30" fontId="3" fillId="0" borderId="0" applyBorder="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 fillId="0" borderId="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0" borderId="27" applyNumberFormat="0" applyProtection="0">
      <alignment vertical="center"/>
    </xf>
    <xf numFmtId="4" fontId="88" fillId="29" borderId="27" applyNumberFormat="0" applyProtection="0">
      <alignment vertical="center"/>
    </xf>
    <xf numFmtId="4" fontId="36" fillId="0" borderId="27" applyNumberFormat="0" applyProtection="0">
      <alignment horizontal="left" vertical="center" indent="1"/>
    </xf>
    <xf numFmtId="4" fontId="36" fillId="29" borderId="27" applyNumberFormat="0" applyProtection="0">
      <alignment horizontal="left" vertical="center" indent="1"/>
    </xf>
    <xf numFmtId="0" fontId="3" fillId="0" borderId="27" applyNumberFormat="0" applyProtection="0">
      <alignment horizontal="left" vertical="center" indent="1"/>
    </xf>
    <xf numFmtId="4" fontId="36" fillId="40" borderId="27" applyNumberFormat="0" applyProtection="0">
      <alignment horizontal="right" vertical="center"/>
    </xf>
    <xf numFmtId="4" fontId="36" fillId="41" borderId="27" applyNumberFormat="0" applyProtection="0">
      <alignment horizontal="right" vertical="center"/>
    </xf>
    <xf numFmtId="4" fontId="36" fillId="42" borderId="27" applyNumberFormat="0" applyProtection="0">
      <alignment horizontal="right" vertical="center"/>
    </xf>
    <xf numFmtId="4" fontId="36" fillId="43" borderId="27" applyNumberFormat="0" applyProtection="0">
      <alignment horizontal="right" vertical="center"/>
    </xf>
    <xf numFmtId="4" fontId="36" fillId="44" borderId="27" applyNumberFormat="0" applyProtection="0">
      <alignment horizontal="right" vertical="center"/>
    </xf>
    <xf numFmtId="4" fontId="36" fillId="45" borderId="27" applyNumberFormat="0" applyProtection="0">
      <alignment horizontal="right" vertical="center"/>
    </xf>
    <xf numFmtId="4" fontId="36" fillId="46" borderId="27" applyNumberFormat="0" applyProtection="0">
      <alignment horizontal="right" vertical="center"/>
    </xf>
    <xf numFmtId="4" fontId="36" fillId="47" borderId="27" applyNumberFormat="0" applyProtection="0">
      <alignment horizontal="right" vertical="center"/>
    </xf>
    <xf numFmtId="4" fontId="36" fillId="48" borderId="27" applyNumberFormat="0" applyProtection="0">
      <alignment horizontal="right" vertical="center"/>
    </xf>
    <xf numFmtId="4" fontId="89" fillId="0" borderId="0" applyNumberFormat="0" applyProtection="0">
      <alignment horizontal="left" vertical="center" indent="1"/>
    </xf>
    <xf numFmtId="4" fontId="36" fillId="0" borderId="0" applyNumberFormat="0" applyProtection="0">
      <alignment horizontal="left" vertical="center" indent="1"/>
    </xf>
    <xf numFmtId="4" fontId="90" fillId="49" borderId="0" applyNumberFormat="0" applyProtection="0">
      <alignment horizontal="left" vertical="center" indent="1"/>
    </xf>
    <xf numFmtId="0" fontId="3" fillId="50" borderId="27" applyNumberFormat="0" applyProtection="0">
      <alignment horizontal="left" vertical="center" indent="1"/>
    </xf>
    <xf numFmtId="4" fontId="36" fillId="0" borderId="0" applyNumberFormat="0" applyProtection="0">
      <alignment horizontal="left" vertical="center" indent="1"/>
    </xf>
    <xf numFmtId="4" fontId="36" fillId="0" borderId="0" applyNumberFormat="0" applyProtection="0">
      <alignment horizontal="left" vertical="center" indent="1"/>
    </xf>
    <xf numFmtId="0" fontId="3" fillId="51" borderId="27" applyNumberFormat="0" applyProtection="0">
      <alignment horizontal="left" vertical="center" indent="1"/>
    </xf>
    <xf numFmtId="0" fontId="3" fillId="51" borderId="27" applyNumberFormat="0" applyProtection="0">
      <alignment horizontal="left" vertical="center" indent="1"/>
    </xf>
    <xf numFmtId="0" fontId="3" fillId="52" borderId="27" applyNumberFormat="0" applyProtection="0">
      <alignment horizontal="left" vertical="center" indent="1"/>
    </xf>
    <xf numFmtId="0" fontId="3" fillId="52" borderId="27" applyNumberFormat="0" applyProtection="0">
      <alignment horizontal="left" vertical="center" indent="1"/>
    </xf>
    <xf numFmtId="0" fontId="3" fillId="16" borderId="27" applyNumberFormat="0" applyProtection="0">
      <alignment horizontal="left" vertical="center" indent="1"/>
    </xf>
    <xf numFmtId="0" fontId="3" fillId="16" borderId="27" applyNumberFormat="0" applyProtection="0">
      <alignment horizontal="left" vertical="center" indent="1"/>
    </xf>
    <xf numFmtId="0" fontId="3" fillId="50" borderId="27" applyNumberFormat="0" applyProtection="0">
      <alignment horizontal="left" vertical="center" indent="1"/>
    </xf>
    <xf numFmtId="0" fontId="3" fillId="50" borderId="27" applyNumberFormat="0" applyProtection="0">
      <alignment horizontal="left" vertical="center" indent="1"/>
    </xf>
    <xf numFmtId="4" fontId="36" fillId="18" borderId="27" applyNumberFormat="0" applyProtection="0">
      <alignment vertical="center"/>
    </xf>
    <xf numFmtId="4" fontId="88" fillId="18" borderId="27" applyNumberFormat="0" applyProtection="0">
      <alignment vertical="center"/>
    </xf>
    <xf numFmtId="4" fontId="36" fillId="18" borderId="27" applyNumberFormat="0" applyProtection="0">
      <alignment horizontal="left" vertical="center" indent="1"/>
    </xf>
    <xf numFmtId="4" fontId="36" fillId="18" borderId="27" applyNumberFormat="0" applyProtection="0">
      <alignment horizontal="left" vertical="center" indent="1"/>
    </xf>
    <xf numFmtId="4" fontId="36" fillId="0" borderId="27" applyNumberFormat="0" applyProtection="0">
      <alignment horizontal="right" vertical="center"/>
    </xf>
    <xf numFmtId="4" fontId="88" fillId="53" borderId="27" applyNumberFormat="0" applyProtection="0">
      <alignment horizontal="right" vertical="center"/>
    </xf>
    <xf numFmtId="0" fontId="3" fillId="0" borderId="27" applyNumberFormat="0" applyProtection="0">
      <alignment horizontal="left" vertical="center" indent="1"/>
    </xf>
    <xf numFmtId="0" fontId="3" fillId="0" borderId="27" applyNumberFormat="0" applyProtection="0">
      <alignment horizontal="left" vertical="center" indent="1"/>
    </xf>
    <xf numFmtId="0" fontId="91" fillId="0" borderId="0"/>
    <xf numFmtId="4" fontId="64" fillId="53" borderId="27" applyNumberFormat="0" applyProtection="0">
      <alignment horizontal="right" vertical="center"/>
    </xf>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3" fillId="0" borderId="0" xfId="0" applyFont="1"/>
    <xf numFmtId="0" fontId="4" fillId="0" borderId="0" xfId="0" applyFont="1" applyAlignment="1">
      <alignment horizontal="left"/>
    </xf>
    <xf numFmtId="0" fontId="3" fillId="0" borderId="0" xfId="0" applyFont="1" applyBorder="1"/>
    <xf numFmtId="0" fontId="0" fillId="2" borderId="0" xfId="0" applyFill="1"/>
    <xf numFmtId="0" fontId="4" fillId="0" borderId="0" xfId="0" applyFont="1" applyBorder="1" applyAlignment="1">
      <alignment horizontal="left"/>
    </xf>
    <xf numFmtId="0" fontId="5" fillId="0" borderId="0" xfId="0" applyFont="1" applyAlignment="1">
      <alignment horizontal="right"/>
    </xf>
    <xf numFmtId="9" fontId="8" fillId="5"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wrapText="1"/>
    </xf>
    <xf numFmtId="0" fontId="2" fillId="0" borderId="0" xfId="0" applyFont="1" applyFill="1" applyBorder="1" applyAlignment="1">
      <alignment horizontal="center" vertical="center" wrapText="1"/>
    </xf>
    <xf numFmtId="0" fontId="11" fillId="14" borderId="4" xfId="4" applyFont="1" applyFill="1" applyAlignment="1" applyProtection="1">
      <alignment horizontal="center" vertical="center" wrapText="1"/>
      <protection locked="0"/>
    </xf>
    <xf numFmtId="0" fontId="12" fillId="4" borderId="4" xfId="4" applyFont="1" applyFill="1" applyAlignment="1" applyProtection="1">
      <alignment horizontal="center" vertical="center" wrapText="1"/>
    </xf>
    <xf numFmtId="0" fontId="13" fillId="14" borderId="4" xfId="5" applyFill="1" applyBorder="1" applyAlignment="1" applyProtection="1">
      <alignment horizontal="center" vertical="center" wrapText="1"/>
      <protection locked="0"/>
    </xf>
    <xf numFmtId="1" fontId="11" fillId="14" borderId="4" xfId="4" applyNumberFormat="1" applyFont="1" applyFill="1" applyAlignment="1" applyProtection="1">
      <alignment horizontal="center" vertical="center" wrapText="1"/>
      <protection locked="0"/>
    </xf>
    <xf numFmtId="0" fontId="0" fillId="2" borderId="0" xfId="0" applyFill="1" applyAlignment="1">
      <alignment horizontal="center" vertical="center"/>
    </xf>
    <xf numFmtId="1" fontId="14" fillId="14" borderId="5" xfId="4" applyNumberFormat="1" applyFont="1" applyFill="1" applyBorder="1" applyAlignment="1">
      <alignment horizontal="center" vertical="center"/>
      <protection locked="0"/>
    </xf>
    <xf numFmtId="49" fontId="14" fillId="14" borderId="5" xfId="4" applyNumberFormat="1" applyFont="1" applyFill="1" applyBorder="1" applyAlignment="1">
      <alignment horizontal="center" vertical="center"/>
      <protection locked="0"/>
    </xf>
    <xf numFmtId="1" fontId="14" fillId="14" borderId="4" xfId="4" applyNumberFormat="1" applyFont="1" applyFill="1" applyAlignment="1">
      <alignment horizontal="center" vertical="center"/>
      <protection locked="0"/>
    </xf>
    <xf numFmtId="1" fontId="14" fillId="14" borderId="4" xfId="4" applyNumberFormat="1" applyFont="1" applyFill="1" applyAlignment="1" applyProtection="1">
      <alignment horizontal="center" vertical="center"/>
      <protection locked="0"/>
    </xf>
    <xf numFmtId="1" fontId="0" fillId="0" borderId="0" xfId="0" applyNumberFormat="1" applyAlignment="1">
      <alignment horizontal="center" vertical="center"/>
    </xf>
    <xf numFmtId="2" fontId="14" fillId="14" borderId="4" xfId="4" applyNumberFormat="1" applyFont="1" applyFill="1" applyAlignment="1" applyProtection="1">
      <alignment horizontal="center" vertical="center"/>
      <protection locked="0"/>
    </xf>
    <xf numFmtId="9" fontId="0" fillId="0" borderId="0" xfId="1" applyFont="1" applyFill="1" applyAlignment="1">
      <alignment horizontal="center" vertical="center"/>
    </xf>
    <xf numFmtId="1" fontId="0" fillId="0" borderId="0" xfId="0" applyNumberFormat="1"/>
    <xf numFmtId="38" fontId="0" fillId="0" borderId="0" xfId="0" applyNumberFormat="1"/>
    <xf numFmtId="0" fontId="0" fillId="0" borderId="0" xfId="0" applyAlignment="1">
      <alignment horizontal="center"/>
    </xf>
    <xf numFmtId="2" fontId="0" fillId="0" borderId="0" xfId="0" applyNumberFormat="1" applyAlignment="1">
      <alignment horizontal="center"/>
    </xf>
    <xf numFmtId="0" fontId="2" fillId="0" borderId="1" xfId="0" applyFont="1" applyFill="1" applyBorder="1" applyAlignment="1">
      <alignment horizontal="left" vertical="center" wrapText="1"/>
    </xf>
    <xf numFmtId="0" fontId="7" fillId="4" borderId="0" xfId="0" applyFont="1" applyFill="1" applyAlignment="1">
      <alignment horizontal="center" vertical="center"/>
    </xf>
    <xf numFmtId="0" fontId="9" fillId="9" borderId="12" xfId="0" applyFont="1" applyFill="1" applyBorder="1" applyAlignment="1">
      <alignment horizontal="center" vertical="center" wrapText="1"/>
    </xf>
    <xf numFmtId="0" fontId="9" fillId="12" borderId="0" xfId="0" applyFont="1" applyFill="1" applyBorder="1" applyAlignment="1">
      <alignment horizontal="center"/>
    </xf>
    <xf numFmtId="229" fontId="15" fillId="0" borderId="12" xfId="0" applyNumberFormat="1" applyFont="1" applyFill="1" applyBorder="1" applyAlignment="1">
      <alignment horizontal="center" vertical="center" wrapText="1"/>
    </xf>
    <xf numFmtId="207"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0" fillId="0" borderId="0" xfId="0" applyAlignment="1">
      <alignment horizontal="center"/>
    </xf>
    <xf numFmtId="0" fontId="6" fillId="0" borderId="21" xfId="0" applyFont="1" applyBorder="1" applyAlignment="1">
      <alignment horizontal="left"/>
    </xf>
    <xf numFmtId="207" fontId="2" fillId="54" borderId="12" xfId="0" applyNumberFormat="1" applyFont="1" applyFill="1" applyBorder="1" applyAlignment="1">
      <alignment horizontal="center" vertical="center" wrapText="1"/>
    </xf>
    <xf numFmtId="207" fontId="2" fillId="0" borderId="1" xfId="0" applyNumberFormat="1" applyFont="1" applyFill="1" applyBorder="1" applyAlignment="1">
      <alignment horizontal="center" vertical="center" wrapText="1"/>
    </xf>
    <xf numFmtId="0" fontId="4" fillId="0" borderId="21" xfId="0" applyFont="1" applyBorder="1" applyAlignment="1">
      <alignment horizontal="left"/>
    </xf>
    <xf numFmtId="191" fontId="14" fillId="14" borderId="4" xfId="619" applyNumberFormat="1" applyFont="1" applyFill="1" applyBorder="1" applyAlignment="1" applyProtection="1">
      <alignment horizontal="center" vertical="center"/>
      <protection locked="0"/>
    </xf>
    <xf numFmtId="191" fontId="0" fillId="0" borderId="0" xfId="619" applyNumberFormat="1" applyFont="1" applyAlignment="1">
      <alignment horizontal="center" vertical="center"/>
    </xf>
    <xf numFmtId="202" fontId="0" fillId="0" borderId="0" xfId="620" applyNumberFormat="1" applyFont="1" applyAlignment="1">
      <alignment horizontal="center"/>
    </xf>
    <xf numFmtId="0" fontId="9" fillId="7" borderId="28" xfId="0" applyFont="1" applyFill="1" applyBorder="1" applyAlignment="1">
      <alignment horizontal="center" vertical="center"/>
    </xf>
    <xf numFmtId="0" fontId="3" fillId="3" borderId="0" xfId="0" applyFont="1" applyFill="1" applyAlignment="1">
      <alignment horizontal="center"/>
    </xf>
    <xf numFmtId="0" fontId="9" fillId="9" borderId="1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0" fillId="0" borderId="0" xfId="0" applyAlignment="1">
      <alignment horizontal="center"/>
    </xf>
    <xf numFmtId="0" fontId="9" fillId="12" borderId="0" xfId="0" applyFont="1" applyFill="1" applyAlignment="1">
      <alignment horizontal="center"/>
    </xf>
    <xf numFmtId="0" fontId="9" fillId="12" borderId="28" xfId="0" applyFont="1" applyFill="1" applyBorder="1" applyAlignment="1">
      <alignment horizontal="center"/>
    </xf>
    <xf numFmtId="0" fontId="9" fillId="6" borderId="0" xfId="0" applyFont="1" applyFill="1" applyAlignment="1">
      <alignment horizontal="center" vertical="center"/>
    </xf>
    <xf numFmtId="0" fontId="9" fillId="8" borderId="12" xfId="0" applyFont="1" applyFill="1" applyBorder="1" applyAlignment="1">
      <alignment horizontal="center" vertical="center" wrapText="1"/>
    </xf>
    <xf numFmtId="0" fontId="9" fillId="11" borderId="2" xfId="0" applyFont="1" applyFill="1" applyBorder="1" applyAlignment="1">
      <alignment horizontal="center"/>
    </xf>
    <xf numFmtId="0" fontId="9" fillId="11" borderId="28" xfId="0" applyFont="1" applyFill="1" applyBorder="1" applyAlignment="1">
      <alignment horizontal="center"/>
    </xf>
  </cellXfs>
  <cellStyles count="621">
    <cellStyle name="_x000a_386grabber=M" xfId="7"/>
    <cellStyle name="%" xfId="8"/>
    <cellStyle name="*MB Hardwired" xfId="9"/>
    <cellStyle name="*MB Input Table Calc" xfId="10"/>
    <cellStyle name="*MB Normal" xfId="11"/>
    <cellStyle name="*MB Placeholder" xfId="12"/>
    <cellStyle name=";;;" xfId="13"/>
    <cellStyle name="?? [0]_VERA" xfId="14"/>
    <cellStyle name="?????_VERA" xfId="15"/>
    <cellStyle name="??_VERA" xfId="16"/>
    <cellStyle name="_Copy of HourlyPriceModelv2.01_MattB-Mar2007" xfId="457"/>
    <cellStyle name="_HourlyPrices_NP15_2007-2030_20061222" xfId="458"/>
    <cellStyle name="_HrlyInputs" xfId="459"/>
    <cellStyle name="_MthlyInputs" xfId="460"/>
    <cellStyle name="_NP15" xfId="461"/>
    <cellStyle name="_x0010_“+ˆÉ•?pý¤" xfId="17"/>
    <cellStyle name="0" xfId="462"/>
    <cellStyle name="000" xfId="18"/>
    <cellStyle name="20% - Accent1 2" xfId="463"/>
    <cellStyle name="20% - Accent2 2" xfId="464"/>
    <cellStyle name="20% - Accent3 2" xfId="465"/>
    <cellStyle name="20% - Accent4 2" xfId="466"/>
    <cellStyle name="20% - Accent5 2" xfId="467"/>
    <cellStyle name="20% - Accent6 2" xfId="468"/>
    <cellStyle name="40% - Accent1 2" xfId="469"/>
    <cellStyle name="40% - Accent2 2" xfId="470"/>
    <cellStyle name="40% - Accent3 2" xfId="471"/>
    <cellStyle name="40% - Accent4 2" xfId="472"/>
    <cellStyle name="40% - Accent5 2" xfId="473"/>
    <cellStyle name="40% - Accent6 2" xfId="474"/>
    <cellStyle name="Accounting" xfId="19"/>
    <cellStyle name="Actual Date" xfId="20"/>
    <cellStyle name="AFE" xfId="21"/>
    <cellStyle name="Arial 10" xfId="22"/>
    <cellStyle name="Arial 12" xfId="23"/>
    <cellStyle name="ArialNormal" xfId="24"/>
    <cellStyle name="Background" xfId="25"/>
    <cellStyle name="BalanceSheet" xfId="26"/>
    <cellStyle name="basic" xfId="27"/>
    <cellStyle name="Biomass" xfId="28"/>
    <cellStyle name="Black" xfId="29"/>
    <cellStyle name="blank" xfId="30"/>
    <cellStyle name="Blue" xfId="31"/>
    <cellStyle name="blue$00" xfId="32"/>
    <cellStyle name="Blue_AC 11-12-04" xfId="33"/>
    <cellStyle name="British Pound" xfId="34"/>
    <cellStyle name="Calc Currency (0)" xfId="35"/>
    <cellStyle name="Calc Currency (2)" xfId="36"/>
    <cellStyle name="Calc Percent (0)" xfId="37"/>
    <cellStyle name="Calc Percent (1)" xfId="38"/>
    <cellStyle name="Calc Percent (2)" xfId="39"/>
    <cellStyle name="Calc Units (0)" xfId="40"/>
    <cellStyle name="Calc Units (1)" xfId="41"/>
    <cellStyle name="Calc Units (2)" xfId="42"/>
    <cellStyle name="Case" xfId="43"/>
    <cellStyle name="CashFlow" xfId="44"/>
    <cellStyle name="Colhead" xfId="45"/>
    <cellStyle name="Comma" xfId="619" builtinId="3"/>
    <cellStyle name="Comma  - Style1" xfId="46"/>
    <cellStyle name="Comma  - Style2" xfId="47"/>
    <cellStyle name="Comma  - Style3" xfId="48"/>
    <cellStyle name="Comma  - Style4" xfId="49"/>
    <cellStyle name="Comma  - Style5" xfId="50"/>
    <cellStyle name="Comma  - Style6" xfId="51"/>
    <cellStyle name="Comma  - Style7" xfId="52"/>
    <cellStyle name="Comma  - Style8" xfId="53"/>
    <cellStyle name="Comma (0)" xfId="54"/>
    <cellStyle name="Comma [00]" xfId="55"/>
    <cellStyle name="Comma [1]" xfId="56"/>
    <cellStyle name="Comma [2]" xfId="57"/>
    <cellStyle name="Comma 0" xfId="58"/>
    <cellStyle name="Comma 0*" xfId="59"/>
    <cellStyle name="Comma 10" xfId="475"/>
    <cellStyle name="Comma 11" xfId="476"/>
    <cellStyle name="Comma 11 2" xfId="477"/>
    <cellStyle name="Comma 11 2 2" xfId="478"/>
    <cellStyle name="Comma 11 2 2 2" xfId="479"/>
    <cellStyle name="Comma 11 2 2 2 2" xfId="480"/>
    <cellStyle name="Comma 11 2 2 3" xfId="481"/>
    <cellStyle name="Comma 11 2 3" xfId="482"/>
    <cellStyle name="Comma 11 2 3 2" xfId="483"/>
    <cellStyle name="Comma 11 2 4" xfId="484"/>
    <cellStyle name="Comma 11 3" xfId="485"/>
    <cellStyle name="Comma 11 3 2" xfId="486"/>
    <cellStyle name="Comma 11 4" xfId="487"/>
    <cellStyle name="Comma 12" xfId="488"/>
    <cellStyle name="Comma 12 2" xfId="489"/>
    <cellStyle name="Comma 12 2 2" xfId="490"/>
    <cellStyle name="Comma 12 3" xfId="491"/>
    <cellStyle name="Comma 13" xfId="492"/>
    <cellStyle name="Comma 13 2" xfId="493"/>
    <cellStyle name="Comma 13 2 2" xfId="494"/>
    <cellStyle name="Comma 13 3" xfId="495"/>
    <cellStyle name="Comma 14" xfId="496"/>
    <cellStyle name="Comma 14 2" xfId="497"/>
    <cellStyle name="Comma 14 2 2" xfId="498"/>
    <cellStyle name="Comma 14 3" xfId="499"/>
    <cellStyle name="Comma 2" xfId="60"/>
    <cellStyle name="Comma 2 2" xfId="61"/>
    <cellStyle name="Comma 3" xfId="62"/>
    <cellStyle name="Comma 4" xfId="63"/>
    <cellStyle name="Comma 5" xfId="64"/>
    <cellStyle name="Comma 5 2" xfId="500"/>
    <cellStyle name="Comma 6" xfId="65"/>
    <cellStyle name="Comma 7" xfId="66"/>
    <cellStyle name="Comma 7 2" xfId="67"/>
    <cellStyle name="Comma 8" xfId="501"/>
    <cellStyle name="Comma 9" xfId="502"/>
    <cellStyle name="Comma[1]" xfId="68"/>
    <cellStyle name="Comma[2]" xfId="69"/>
    <cellStyle name="Comma0" xfId="70"/>
    <cellStyle name="Comma0 2" xfId="71"/>
    <cellStyle name="Comma0 3" xfId="72"/>
    <cellStyle name="Copied" xfId="73"/>
    <cellStyle name="Currency" xfId="620" builtinId="4"/>
    <cellStyle name="Currency ($)" xfId="74"/>
    <cellStyle name="Currency (3)" xfId="75"/>
    <cellStyle name="Currency [$0]" xfId="76"/>
    <cellStyle name="Currency [£0]" xfId="77"/>
    <cellStyle name="Currency [00]" xfId="78"/>
    <cellStyle name="Currency [1]" xfId="79"/>
    <cellStyle name="Currency [2]" xfId="80"/>
    <cellStyle name="Currency 0" xfId="81"/>
    <cellStyle name="Currency 2" xfId="82"/>
    <cellStyle name="Currency 2 2" xfId="83"/>
    <cellStyle name="Currency 3" xfId="84"/>
    <cellStyle name="Currency 3 2" xfId="503"/>
    <cellStyle name="Currency 4" xfId="85"/>
    <cellStyle name="Currency 5" xfId="86"/>
    <cellStyle name="Currency 5 2" xfId="87"/>
    <cellStyle name="Currency 6" xfId="504"/>
    <cellStyle name="Currency 7" xfId="505"/>
    <cellStyle name="Currency 8" xfId="506"/>
    <cellStyle name="Currency 8 2" xfId="507"/>
    <cellStyle name="Currency 8 2 2" xfId="508"/>
    <cellStyle name="Currency 8 3" xfId="509"/>
    <cellStyle name="Currency[1]" xfId="88"/>
    <cellStyle name="Currency[2]" xfId="89"/>
    <cellStyle name="Currency0" xfId="90"/>
    <cellStyle name="Currency0 2" xfId="91"/>
    <cellStyle name="Currency0 3" xfId="92"/>
    <cellStyle name="Currency0_Inputs" xfId="93"/>
    <cellStyle name="Currency1" xfId="94"/>
    <cellStyle name="Currency2" xfId="95"/>
    <cellStyle name="Date" xfId="96"/>
    <cellStyle name="Date 2" xfId="97"/>
    <cellStyle name="Date 3" xfId="98"/>
    <cellStyle name="Date Aligned" xfId="99"/>
    <cellStyle name="Date Short" xfId="100"/>
    <cellStyle name="Date_Inputs" xfId="101"/>
    <cellStyle name="Date1" xfId="102"/>
    <cellStyle name="Dates" xfId="103"/>
    <cellStyle name="DateYear" xfId="104"/>
    <cellStyle name="DELTA" xfId="105"/>
    <cellStyle name="Dollar" xfId="106"/>
    <cellStyle name="Dollar1" xfId="107"/>
    <cellStyle name="Dollar1Blue" xfId="108"/>
    <cellStyle name="Dollar2" xfId="109"/>
    <cellStyle name="Dollars" xfId="110"/>
    <cellStyle name="Dollars &amp; Cents" xfId="111"/>
    <cellStyle name="DollarWhole" xfId="112"/>
    <cellStyle name="Dotted Line" xfId="113"/>
    <cellStyle name="Double Accounting" xfId="114"/>
    <cellStyle name="Enter Currency (0)" xfId="115"/>
    <cellStyle name="Enter Currency (2)" xfId="116"/>
    <cellStyle name="Enter Units (0)" xfId="117"/>
    <cellStyle name="Enter Units (1)" xfId="118"/>
    <cellStyle name="Enter Units (2)" xfId="119"/>
    <cellStyle name="Entered" xfId="120"/>
    <cellStyle name="Euro" xfId="121"/>
    <cellStyle name="Fixed" xfId="122"/>
    <cellStyle name="Fixed 2" xfId="123"/>
    <cellStyle name="Fixed 3" xfId="124"/>
    <cellStyle name="Fixed_TEPPC model FINAL" xfId="125"/>
    <cellStyle name="Footnote" xfId="126"/>
    <cellStyle name="fred" xfId="127"/>
    <cellStyle name="Fred%" xfId="128"/>
    <cellStyle name="Full Date" xfId="129"/>
    <cellStyle name="GENERAL" xfId="130"/>
    <cellStyle name="Gray Border" xfId="131"/>
    <cellStyle name="Green" xfId="132"/>
    <cellStyle name="Grey" xfId="133"/>
    <cellStyle name="GrowthRate" xfId="134"/>
    <cellStyle name="hard no." xfId="135"/>
    <cellStyle name="Hard Percent" xfId="136"/>
    <cellStyle name="Header" xfId="137"/>
    <cellStyle name="Header1" xfId="138"/>
    <cellStyle name="Header2" xfId="139"/>
    <cellStyle name="Heading" xfId="140"/>
    <cellStyle name="Heading 1 10" xfId="141"/>
    <cellStyle name="Heading 1 11" xfId="142"/>
    <cellStyle name="Heading 1 12" xfId="143"/>
    <cellStyle name="Heading 1 13" xfId="144"/>
    <cellStyle name="Heading 1 14" xfId="145"/>
    <cellStyle name="Heading 1 2" xfId="146"/>
    <cellStyle name="Heading 1 3" xfId="147"/>
    <cellStyle name="Heading 1 4" xfId="148"/>
    <cellStyle name="Heading 1 5" xfId="149"/>
    <cellStyle name="Heading 1 6" xfId="150"/>
    <cellStyle name="Heading 1 7" xfId="151"/>
    <cellStyle name="Heading 1 8" xfId="152"/>
    <cellStyle name="Heading 1 9" xfId="153"/>
    <cellStyle name="Heading 2 10" xfId="154"/>
    <cellStyle name="Heading 2 11" xfId="155"/>
    <cellStyle name="Heading 2 12" xfId="156"/>
    <cellStyle name="Heading 2 13" xfId="157"/>
    <cellStyle name="Heading 2 14" xfId="158"/>
    <cellStyle name="Heading 2 2" xfId="159"/>
    <cellStyle name="Heading 2 3" xfId="160"/>
    <cellStyle name="Heading 2 4" xfId="161"/>
    <cellStyle name="Heading 2 5" xfId="162"/>
    <cellStyle name="Heading 2 6" xfId="163"/>
    <cellStyle name="Heading 2 7" xfId="164"/>
    <cellStyle name="Heading 2 8" xfId="165"/>
    <cellStyle name="Heading 2 9" xfId="166"/>
    <cellStyle name="Heading Left" xfId="167"/>
    <cellStyle name="Heading Right" xfId="168"/>
    <cellStyle name="Heading1" xfId="169"/>
    <cellStyle name="Heading2" xfId="170"/>
    <cellStyle name="HeadingS" xfId="171"/>
    <cellStyle name="HIGHLIGHT" xfId="172"/>
    <cellStyle name="Hyperlink" xfId="5" builtinId="8"/>
    <cellStyle name="Hyperlink 2" xfId="173"/>
    <cellStyle name="IncomeStatement" xfId="174"/>
    <cellStyle name="Input % [1]" xfId="175"/>
    <cellStyle name="Input % [2]" xfId="176"/>
    <cellStyle name="Input [0]" xfId="177"/>
    <cellStyle name="Input [yellow]" xfId="178"/>
    <cellStyle name="Input no $ [0]" xfId="179"/>
    <cellStyle name="input.title" xfId="180"/>
    <cellStyle name="Input2" xfId="4"/>
    <cellStyle name="Lable8Left_Def" xfId="181"/>
    <cellStyle name="Link Currency (0)" xfId="182"/>
    <cellStyle name="Link Currency (2)" xfId="183"/>
    <cellStyle name="Link Units (0)" xfId="184"/>
    <cellStyle name="Link Units (1)" xfId="185"/>
    <cellStyle name="Link Units (2)" xfId="186"/>
    <cellStyle name="list" xfId="187"/>
    <cellStyle name="locked" xfId="188"/>
    <cellStyle name="Margins" xfId="189"/>
    <cellStyle name="Month Date" xfId="190"/>
    <cellStyle name="MS_Hebrew" xfId="191"/>
    <cellStyle name="Multiple" xfId="192"/>
    <cellStyle name="Multiple [0]" xfId="193"/>
    <cellStyle name="Multiple [1]" xfId="194"/>
    <cellStyle name="Multiple_~0055150" xfId="195"/>
    <cellStyle name="NEWMULTIPLE" xfId="196"/>
    <cellStyle name="no dec" xfId="197"/>
    <cellStyle name="Normal" xfId="0" builtinId="0"/>
    <cellStyle name="Normal - Style1" xfId="198"/>
    <cellStyle name="Normal - Style2" xfId="199"/>
    <cellStyle name="Normal - Style3" xfId="200"/>
    <cellStyle name="Normal - Style4" xfId="201"/>
    <cellStyle name="Normal - Style5" xfId="202"/>
    <cellStyle name="Normal - Style6" xfId="203"/>
    <cellStyle name="Normal - Style7" xfId="204"/>
    <cellStyle name="Normal - Style8" xfId="205"/>
    <cellStyle name="Normal 10" xfId="206"/>
    <cellStyle name="Normal 11" xfId="207"/>
    <cellStyle name="Normal 11 2" xfId="510"/>
    <cellStyle name="Normal 11 2 2" xfId="511"/>
    <cellStyle name="Normal 11 3" xfId="512"/>
    <cellStyle name="Normal 12" xfId="208"/>
    <cellStyle name="Normal 12 2" xfId="513"/>
    <cellStyle name="Normal 12 2 2" xfId="514"/>
    <cellStyle name="Normal 12 3" xfId="515"/>
    <cellStyle name="Normal 13" xfId="209"/>
    <cellStyle name="Normal 14" xfId="210"/>
    <cellStyle name="Normal 15" xfId="211"/>
    <cellStyle name="Normal 16" xfId="212"/>
    <cellStyle name="Normal 16 2" xfId="516"/>
    <cellStyle name="Normal 16_E3 model inputs for comparison" xfId="517"/>
    <cellStyle name="Normal 17" xfId="213"/>
    <cellStyle name="Normal 17 2" xfId="214"/>
    <cellStyle name="Normal 18" xfId="215"/>
    <cellStyle name="Normal 18 2" xfId="216"/>
    <cellStyle name="Normal 2" xfId="3"/>
    <cellStyle name="Normal 2 2" xfId="217"/>
    <cellStyle name="Normal 2 2 2" xfId="218"/>
    <cellStyle name="Normal 2 3" xfId="219"/>
    <cellStyle name="Normal 2 3 2" xfId="220"/>
    <cellStyle name="Normal 2 4" xfId="221"/>
    <cellStyle name="Normal 2 5" xfId="222"/>
    <cellStyle name="Normal 2_Bid List Projects" xfId="223"/>
    <cellStyle name="Normal 221" xfId="618"/>
    <cellStyle name="Normal 3" xfId="224"/>
    <cellStyle name="Normal 4" xfId="2"/>
    <cellStyle name="Normal 4 2" xfId="6"/>
    <cellStyle name="Normal 4_Fossil Build" xfId="225"/>
    <cellStyle name="Normal 5" xfId="226"/>
    <cellStyle name="Normal 6" xfId="227"/>
    <cellStyle name="Normal 6 2" xfId="228"/>
    <cellStyle name="Normal 6 2 2" xfId="518"/>
    <cellStyle name="Normal 6 2 2 2" xfId="519"/>
    <cellStyle name="Normal 6 2 2 2 2" xfId="520"/>
    <cellStyle name="Normal 6 2 2 2 2 2" xfId="521"/>
    <cellStyle name="Normal 6 2 2 2 3" xfId="522"/>
    <cellStyle name="Normal 6 2 2 3" xfId="523"/>
    <cellStyle name="Normal 6 2 2 3 2" xfId="524"/>
    <cellStyle name="Normal 6 2 2 3 2 2" xfId="525"/>
    <cellStyle name="Normal 6 2 2 3 3" xfId="526"/>
    <cellStyle name="Normal 6 2 2 4" xfId="527"/>
    <cellStyle name="Normal 6 2 2 4 2" xfId="528"/>
    <cellStyle name="Normal 6 2 2 5" xfId="529"/>
    <cellStyle name="Normal 6 2 3" xfId="530"/>
    <cellStyle name="Normal 6 2 3 2" xfId="531"/>
    <cellStyle name="Normal 6 2 4" xfId="532"/>
    <cellStyle name="Normal 6 3" xfId="533"/>
    <cellStyle name="Normal 6 3 2" xfId="534"/>
    <cellStyle name="Normal 6 3 2 2" xfId="535"/>
    <cellStyle name="Normal 6 3 3" xfId="536"/>
    <cellStyle name="Normal 6 4" xfId="537"/>
    <cellStyle name="Normal 6 4 2" xfId="538"/>
    <cellStyle name="Normal 6 4 2 2" xfId="539"/>
    <cellStyle name="Normal 6 4 3" xfId="540"/>
    <cellStyle name="Normal 6 4 3 2" xfId="541"/>
    <cellStyle name="Normal 6 4 4" xfId="542"/>
    <cellStyle name="Normal 6 5" xfId="543"/>
    <cellStyle name="Normal 6 5 2" xfId="544"/>
    <cellStyle name="Normal 6 5 2 2" xfId="545"/>
    <cellStyle name="Normal 6 5 2 2 2" xfId="546"/>
    <cellStyle name="Normal 6 5 2 3" xfId="547"/>
    <cellStyle name="Normal 6 5 3" xfId="548"/>
    <cellStyle name="Normal 6 5 3 2" xfId="549"/>
    <cellStyle name="Normal 6 5 4" xfId="550"/>
    <cellStyle name="Normal 6 6" xfId="551"/>
    <cellStyle name="Normal 6 6 2" xfId="552"/>
    <cellStyle name="Normal 6 7" xfId="553"/>
    <cellStyle name="Normal 6_Jan13DRbudget" xfId="554"/>
    <cellStyle name="Normal 7" xfId="229"/>
    <cellStyle name="Normal 7 2" xfId="555"/>
    <cellStyle name="Normal 8" xfId="230"/>
    <cellStyle name="Normal 8 2" xfId="556"/>
    <cellStyle name="Normal 9" xfId="231"/>
    <cellStyle name="Normal 9 2" xfId="557"/>
    <cellStyle name="NormalGB" xfId="232"/>
    <cellStyle name="Num0Un" xfId="233"/>
    <cellStyle name="Num1" xfId="234"/>
    <cellStyle name="Num1Blue" xfId="235"/>
    <cellStyle name="Num2" xfId="236"/>
    <cellStyle name="Num2Un" xfId="237"/>
    <cellStyle name="Number no Dec" xfId="238"/>
    <cellStyle name="Number no Dec 2" xfId="239"/>
    <cellStyle name="Number no Dec 3" xfId="240"/>
    <cellStyle name="Number no Dec 4" xfId="241"/>
    <cellStyle name="Number no Dec_Controls" xfId="242"/>
    <cellStyle name="Number0" xfId="243"/>
    <cellStyle name="Number1" xfId="244"/>
    <cellStyle name="Number2" xfId="245"/>
    <cellStyle name="Outline" xfId="246"/>
    <cellStyle name="Outline 2" xfId="247"/>
    <cellStyle name="Output Amounts" xfId="248"/>
    <cellStyle name="Output Column Headings" xfId="249"/>
    <cellStyle name="Output Line Items" xfId="250"/>
    <cellStyle name="Output Report Heading" xfId="251"/>
    <cellStyle name="Output Report Title" xfId="252"/>
    <cellStyle name="Page Number" xfId="253"/>
    <cellStyle name="Paragraph text" xfId="254"/>
    <cellStyle name="Parens (1)" xfId="255"/>
    <cellStyle name="pb_page_heading_LS" xfId="256"/>
    <cellStyle name="Perc1" xfId="257"/>
    <cellStyle name="Percent" xfId="1" builtinId="5"/>
    <cellStyle name="Percent (0)" xfId="258"/>
    <cellStyle name="Percent [0]" xfId="259"/>
    <cellStyle name="Percent [00]" xfId="260"/>
    <cellStyle name="Percent [1]" xfId="261"/>
    <cellStyle name="Percent [2]" xfId="262"/>
    <cellStyle name="Percent 10" xfId="263"/>
    <cellStyle name="Percent 10 2" xfId="558"/>
    <cellStyle name="Percent 11" xfId="264"/>
    <cellStyle name="Percent 12" xfId="265"/>
    <cellStyle name="Percent 13" xfId="266"/>
    <cellStyle name="Percent 14" xfId="267"/>
    <cellStyle name="Percent 14 2" xfId="268"/>
    <cellStyle name="Percent 14 2 2" xfId="559"/>
    <cellStyle name="Percent 14 3" xfId="560"/>
    <cellStyle name="Percent 15" xfId="269"/>
    <cellStyle name="Percent 15 2" xfId="270"/>
    <cellStyle name="Percent 15 2 2" xfId="561"/>
    <cellStyle name="Percent 15 3" xfId="562"/>
    <cellStyle name="Percent 16" xfId="271"/>
    <cellStyle name="Percent 17" xfId="272"/>
    <cellStyle name="Percent 18" xfId="273"/>
    <cellStyle name="Percent 18 2" xfId="563"/>
    <cellStyle name="Percent 18 2 2" xfId="564"/>
    <cellStyle name="Percent 18 2 2 2" xfId="565"/>
    <cellStyle name="Percent 18 2 2 2 2" xfId="566"/>
    <cellStyle name="Percent 18 2 2 3" xfId="567"/>
    <cellStyle name="Percent 18 2 3" xfId="568"/>
    <cellStyle name="Percent 18 2 3 2" xfId="569"/>
    <cellStyle name="Percent 18 2 4" xfId="570"/>
    <cellStyle name="Percent 18 3" xfId="571"/>
    <cellStyle name="Percent 18 3 2" xfId="572"/>
    <cellStyle name="Percent 18 4" xfId="573"/>
    <cellStyle name="Percent 19" xfId="274"/>
    <cellStyle name="Percent 19 2" xfId="574"/>
    <cellStyle name="Percent 19 2 2" xfId="575"/>
    <cellStyle name="Percent 19 3" xfId="576"/>
    <cellStyle name="Percent 2" xfId="275"/>
    <cellStyle name="Percent 2 2" xfId="276"/>
    <cellStyle name="Percent 2 3" xfId="277"/>
    <cellStyle name="Percent 2_Inputs" xfId="278"/>
    <cellStyle name="Percent 20" xfId="279"/>
    <cellStyle name="Percent 20 2" xfId="577"/>
    <cellStyle name="Percent 20 2 2" xfId="578"/>
    <cellStyle name="Percent 20 3" xfId="579"/>
    <cellStyle name="Percent 21" xfId="280"/>
    <cellStyle name="Percent 21 2" xfId="281"/>
    <cellStyle name="Percent 3" xfId="282"/>
    <cellStyle name="Percent 3 2" xfId="283"/>
    <cellStyle name="Percent 3 3" xfId="284"/>
    <cellStyle name="Percent 4" xfId="285"/>
    <cellStyle name="Percent 5" xfId="286"/>
    <cellStyle name="Percent 6" xfId="287"/>
    <cellStyle name="Percent 7" xfId="288"/>
    <cellStyle name="Percent 8" xfId="289"/>
    <cellStyle name="Percent 9" xfId="290"/>
    <cellStyle name="Percent[0]" xfId="291"/>
    <cellStyle name="Percent[1]" xfId="292"/>
    <cellStyle name="Percent[2]" xfId="293"/>
    <cellStyle name="Percent[3]" xfId="294"/>
    <cellStyle name="Percent1" xfId="295"/>
    <cellStyle name="Percent1Blue" xfId="296"/>
    <cellStyle name="Percent2" xfId="297"/>
    <cellStyle name="Percent2Blue" xfId="298"/>
    <cellStyle name="PercentPresentation" xfId="299"/>
    <cellStyle name="POPS" xfId="300"/>
    <cellStyle name="PrePop Currency (0)" xfId="301"/>
    <cellStyle name="PrePop Currency (2)" xfId="302"/>
    <cellStyle name="PrePop Units (0)" xfId="303"/>
    <cellStyle name="PrePop Units (1)" xfId="304"/>
    <cellStyle name="PrePop Units (2)" xfId="305"/>
    <cellStyle name="PresentationZero" xfId="306"/>
    <cellStyle name="Price" xfId="307"/>
    <cellStyle name="PriceUn" xfId="308"/>
    <cellStyle name="PSChar" xfId="309"/>
    <cellStyle name="PSDate" xfId="310"/>
    <cellStyle name="PSDec" xfId="311"/>
    <cellStyle name="PSHeading" xfId="312"/>
    <cellStyle name="PSInt" xfId="313"/>
    <cellStyle name="PSSpacer" xfId="314"/>
    <cellStyle name="Red" xfId="315"/>
    <cellStyle name="Remote" xfId="316"/>
    <cellStyle name="Revenue" xfId="317"/>
    <cellStyle name="RevList" xfId="318"/>
    <cellStyle name="Salomon Logo" xfId="319"/>
    <cellStyle name="SAPBEXaggData" xfId="580"/>
    <cellStyle name="SAPBEXaggDataEmph" xfId="581"/>
    <cellStyle name="SAPBEXaggItem" xfId="582"/>
    <cellStyle name="SAPBEXaggItemX" xfId="583"/>
    <cellStyle name="SAPBEXchaText" xfId="584"/>
    <cellStyle name="SAPBEXexcBad7" xfId="585"/>
    <cellStyle name="SAPBEXexcBad8" xfId="586"/>
    <cellStyle name="SAPBEXexcBad9" xfId="587"/>
    <cellStyle name="SAPBEXexcCritical4" xfId="588"/>
    <cellStyle name="SAPBEXexcCritical5" xfId="589"/>
    <cellStyle name="SAPBEXexcCritical6" xfId="590"/>
    <cellStyle name="SAPBEXexcGood1" xfId="591"/>
    <cellStyle name="SAPBEXexcGood2" xfId="592"/>
    <cellStyle name="SAPBEXexcGood3" xfId="593"/>
    <cellStyle name="SAPBEXfilterDrill" xfId="594"/>
    <cellStyle name="SAPBEXfilterItem" xfId="595"/>
    <cellStyle name="SAPBEXfilterText" xfId="596"/>
    <cellStyle name="SAPBEXformats" xfId="597"/>
    <cellStyle name="SAPBEXheaderItem" xfId="598"/>
    <cellStyle name="SAPBEXheaderText" xfId="599"/>
    <cellStyle name="SAPBEXHLevel0" xfId="600"/>
    <cellStyle name="SAPBEXHLevel0X" xfId="601"/>
    <cellStyle name="SAPBEXHLevel1" xfId="602"/>
    <cellStyle name="SAPBEXHLevel1X" xfId="603"/>
    <cellStyle name="SAPBEXHLevel2" xfId="604"/>
    <cellStyle name="SAPBEXHLevel2X" xfId="605"/>
    <cellStyle name="SAPBEXHLevel3" xfId="606"/>
    <cellStyle name="SAPBEXHLevel3X" xfId="607"/>
    <cellStyle name="SAPBEXresData" xfId="608"/>
    <cellStyle name="SAPBEXresDataEmph" xfId="609"/>
    <cellStyle name="SAPBEXresItem" xfId="610"/>
    <cellStyle name="SAPBEXresItemX" xfId="611"/>
    <cellStyle name="SAPBEXstdData" xfId="612"/>
    <cellStyle name="SAPBEXstdDataEmph" xfId="613"/>
    <cellStyle name="SAPBEXstdItem" xfId="614"/>
    <cellStyle name="SAPBEXstdItemX" xfId="615"/>
    <cellStyle name="SAPBEXtitle" xfId="616"/>
    <cellStyle name="SAPBEXundefined" xfId="617"/>
    <cellStyle name="ScotchRule" xfId="320"/>
    <cellStyle name="Shares" xfId="321"/>
    <cellStyle name="Single Accounting" xfId="322"/>
    <cellStyle name="STOCK" xfId="323"/>
    <cellStyle name="Strikethru" xfId="324"/>
    <cellStyle name="Style 1" xfId="325"/>
    <cellStyle name="Style 21" xfId="326"/>
    <cellStyle name="Style 22" xfId="327"/>
    <cellStyle name="Style 23" xfId="328"/>
    <cellStyle name="Style 24" xfId="329"/>
    <cellStyle name="Style 25" xfId="330"/>
    <cellStyle name="Style 26" xfId="331"/>
    <cellStyle name="Style 27" xfId="332"/>
    <cellStyle name="Style 28" xfId="333"/>
    <cellStyle name="Style 29" xfId="334"/>
    <cellStyle name="Style 30" xfId="335"/>
    <cellStyle name="Style 31" xfId="336"/>
    <cellStyle name="Style 32" xfId="337"/>
    <cellStyle name="Style 33" xfId="338"/>
    <cellStyle name="Style 34" xfId="339"/>
    <cellStyle name="Style 35" xfId="340"/>
    <cellStyle name="Style 36" xfId="341"/>
    <cellStyle name="Style 37" xfId="342"/>
    <cellStyle name="Style 38" xfId="343"/>
    <cellStyle name="Style 39" xfId="344"/>
    <cellStyle name="Style 40" xfId="345"/>
    <cellStyle name="Style 41" xfId="346"/>
    <cellStyle name="Style 42" xfId="347"/>
    <cellStyle name="Style 43" xfId="348"/>
    <cellStyle name="Style 44" xfId="349"/>
    <cellStyle name="Style 45" xfId="350"/>
    <cellStyle name="Style 46" xfId="351"/>
    <cellStyle name="Style 47" xfId="352"/>
    <cellStyle name="Style 48" xfId="353"/>
    <cellStyle name="Style 49" xfId="354"/>
    <cellStyle name="Style 50" xfId="355"/>
    <cellStyle name="Style 51" xfId="356"/>
    <cellStyle name="Style 52" xfId="357"/>
    <cellStyle name="Style 53" xfId="358"/>
    <cellStyle name="Style 54" xfId="359"/>
    <cellStyle name="Style 55" xfId="360"/>
    <cellStyle name="Style 56" xfId="361"/>
    <cellStyle name="Style 57" xfId="362"/>
    <cellStyle name="Style 58" xfId="363"/>
    <cellStyle name="Style 59" xfId="364"/>
    <cellStyle name="Style 60" xfId="365"/>
    <cellStyle name="Style 61" xfId="366"/>
    <cellStyle name="Style 62" xfId="367"/>
    <cellStyle name="Style 63" xfId="368"/>
    <cellStyle name="Style 64" xfId="369"/>
    <cellStyle name="Style 65" xfId="370"/>
    <cellStyle name="Style 66" xfId="371"/>
    <cellStyle name="Style 67" xfId="372"/>
    <cellStyle name="Style 68" xfId="373"/>
    <cellStyle name="Style 69" xfId="374"/>
    <cellStyle name="Style 70" xfId="375"/>
    <cellStyle name="Style 71" xfId="376"/>
    <cellStyle name="Style 72" xfId="377"/>
    <cellStyle name="Style 73" xfId="378"/>
    <cellStyle name="Style 74" xfId="379"/>
    <cellStyle name="Style 75" xfId="380"/>
    <cellStyle name="Style 76" xfId="381"/>
    <cellStyle name="Style 77" xfId="382"/>
    <cellStyle name="Style 78" xfId="383"/>
    <cellStyle name="Style 79" xfId="384"/>
    <cellStyle name="Style 80" xfId="385"/>
    <cellStyle name="Style 81" xfId="386"/>
    <cellStyle name="Style 82" xfId="387"/>
    <cellStyle name="Style 83" xfId="388"/>
    <cellStyle name="Style 84" xfId="389"/>
    <cellStyle name="Style 85" xfId="390"/>
    <cellStyle name="Style 86" xfId="391"/>
    <cellStyle name="Style 87" xfId="392"/>
    <cellStyle name="Style 88" xfId="393"/>
    <cellStyle name="Style 89" xfId="394"/>
    <cellStyle name="Style 90" xfId="395"/>
    <cellStyle name="Subtitle" xfId="396"/>
    <cellStyle name="Subtotal" xfId="397"/>
    <cellStyle name="Table Head" xfId="398"/>
    <cellStyle name="Table Head Aligned" xfId="399"/>
    <cellStyle name="Table Head Blue" xfId="400"/>
    <cellStyle name="Table Head Green" xfId="401"/>
    <cellStyle name="Table Head_Val_Sum_Graph" xfId="402"/>
    <cellStyle name="Table Text" xfId="403"/>
    <cellStyle name="Table Title" xfId="404"/>
    <cellStyle name="Table Units" xfId="405"/>
    <cellStyle name="Table_Header" xfId="406"/>
    <cellStyle name="taples Plaza" xfId="407"/>
    <cellStyle name="test a style" xfId="408"/>
    <cellStyle name="Text 1" xfId="409"/>
    <cellStyle name="Text 8" xfId="410"/>
    <cellStyle name="Text Head 1" xfId="411"/>
    <cellStyle name="Text Indent A" xfId="412"/>
    <cellStyle name="Text Indent B" xfId="413"/>
    <cellStyle name="Text Indent C" xfId="414"/>
    <cellStyle name="Thick Border" xfId="415"/>
    <cellStyle name="Thin Border" xfId="416"/>
    <cellStyle name="Times 10" xfId="417"/>
    <cellStyle name="Times 12" xfId="418"/>
    <cellStyle name="Times New Roman" xfId="419"/>
    <cellStyle name="Title10" xfId="420"/>
    <cellStyle name="Title2" xfId="421"/>
    <cellStyle name="Title8" xfId="422"/>
    <cellStyle name="Title8Left" xfId="423"/>
    <cellStyle name="TitleCenter" xfId="424"/>
    <cellStyle name="TitleII" xfId="425"/>
    <cellStyle name="TitleLeft" xfId="426"/>
    <cellStyle name="topline" xfId="427"/>
    <cellStyle name="Total 10" xfId="428"/>
    <cellStyle name="Total 11" xfId="429"/>
    <cellStyle name="Total 12" xfId="430"/>
    <cellStyle name="Total 13" xfId="431"/>
    <cellStyle name="Total 14" xfId="432"/>
    <cellStyle name="Total 2" xfId="433"/>
    <cellStyle name="Total 3" xfId="434"/>
    <cellStyle name="Total 4" xfId="435"/>
    <cellStyle name="Total 5" xfId="436"/>
    <cellStyle name="Total 6" xfId="437"/>
    <cellStyle name="Total 7" xfId="438"/>
    <cellStyle name="Total 8" xfId="439"/>
    <cellStyle name="Total 9" xfId="440"/>
    <cellStyle name="TransVal" xfId="441"/>
    <cellStyle name="Underline_Single" xfId="442"/>
    <cellStyle name="Unprot" xfId="443"/>
    <cellStyle name="Unprot$" xfId="444"/>
    <cellStyle name="Unprot_Copy of TEPCC model26 mc3" xfId="445"/>
    <cellStyle name="Unprotect" xfId="446"/>
    <cellStyle name="Value" xfId="447"/>
    <cellStyle name="WholeNumber" xfId="448"/>
    <cellStyle name="year" xfId="449"/>
    <cellStyle name="Yen" xfId="450"/>
    <cellStyle name="Yes No" xfId="451"/>
    <cellStyle name="桁区切り [0.00]_PERSONAL" xfId="452"/>
    <cellStyle name="桁区切り_PERSONAL" xfId="453"/>
    <cellStyle name="標準_PERSONAL" xfId="454"/>
    <cellStyle name="通貨 [0.00]_PERSONAL" xfId="455"/>
    <cellStyle name="通貨_PERSONAL" xfId="456"/>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11/cec/DATA/2016%20DRAM%20Pilot%20I/Evaluation/DRAM_Evaluation%20v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bierma/OneDrive%20-%20Sempra%20Energy/User%20Folders/Downloads/2016%20SDGE%20PrefRes%20RFO%20Renewables%20Offer%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7.0000000000000007E-2</v>
          </cell>
        </row>
        <row r="27">
          <cell r="C27">
            <v>-0.1</v>
          </cell>
        </row>
        <row r="28">
          <cell r="C28">
            <v>1</v>
          </cell>
          <cell r="I28">
            <v>0.15</v>
          </cell>
        </row>
        <row r="52">
          <cell r="M52" t="str">
            <v>T&amp;D</v>
          </cell>
        </row>
        <row r="53">
          <cell r="M53" t="str">
            <v>D Only</v>
          </cell>
        </row>
        <row r="54">
          <cell r="M54" t="str">
            <v>User Input</v>
          </cell>
        </row>
        <row r="56">
          <cell r="I56">
            <v>0.93457943925233644</v>
          </cell>
          <cell r="J56">
            <v>0.87343872827321156</v>
          </cell>
          <cell r="K56">
            <v>0.81629787689085187</v>
          </cell>
        </row>
      </sheetData>
      <sheetData sheetId="33" refreshError="1"/>
      <sheetData sheetId="34" refreshError="1"/>
      <sheetData sheetId="35" refreshError="1"/>
      <sheetData sheetId="36" refreshError="1"/>
      <sheetData sheetId="37">
        <row r="37">
          <cell r="C37">
            <v>10</v>
          </cell>
        </row>
        <row r="38">
          <cell r="C38">
            <v>30</v>
          </cell>
        </row>
      </sheetData>
      <sheetData sheetId="38">
        <row r="49">
          <cell r="C49">
            <v>1200</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row r="1">
          <cell r="C1">
            <v>40</v>
          </cell>
        </row>
        <row r="5">
          <cell r="B5" t="str">
            <v>Legal Entity Name</v>
          </cell>
          <cell r="C5" t="str">
            <v>2. Contact Information</v>
          </cell>
          <cell r="D5" t="str">
            <v>D8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L83"/>
  <sheetViews>
    <sheetView showGridLines="0" tabSelected="1" showWhiteSpace="0" zoomScale="70" zoomScaleNormal="70" zoomScalePageLayoutView="55" workbookViewId="0">
      <selection activeCell="CE9" sqref="CE9"/>
    </sheetView>
  </sheetViews>
  <sheetFormatPr defaultColWidth="0" defaultRowHeight="15" zeroHeight="1"/>
  <cols>
    <col min="1" max="1" width="2.7109375" customWidth="1"/>
    <col min="2" max="2" width="57" customWidth="1"/>
    <col min="3" max="3" width="14.7109375" bestFit="1" customWidth="1"/>
    <col min="4" max="4" width="12.42578125" customWidth="1"/>
    <col min="5" max="5" width="9.85546875" customWidth="1"/>
    <col min="6" max="6" width="9.140625" customWidth="1"/>
    <col min="7" max="7" width="5.28515625" bestFit="1" customWidth="1"/>
    <col min="8" max="8" width="8.42578125" bestFit="1" customWidth="1"/>
    <col min="9" max="9" width="4.5703125" bestFit="1" customWidth="1"/>
    <col min="10" max="10" width="14.42578125" customWidth="1"/>
    <col min="11" max="11" width="14.140625" customWidth="1"/>
    <col min="12" max="12" width="5.85546875" bestFit="1" customWidth="1"/>
    <col min="13" max="13" width="10.5703125" customWidth="1"/>
    <col min="14" max="14" width="13.85546875" customWidth="1"/>
    <col min="15" max="15" width="11" customWidth="1"/>
    <col min="16" max="16" width="8.5703125" customWidth="1"/>
    <col min="17" max="17" width="19.42578125" customWidth="1"/>
    <col min="18" max="18" width="17.5703125" customWidth="1"/>
    <col min="19" max="19" width="5.85546875" bestFit="1" customWidth="1"/>
    <col min="20" max="20" width="9.140625" customWidth="1"/>
    <col min="21" max="21" width="12.42578125" customWidth="1"/>
    <col min="22" max="22" width="11.85546875" customWidth="1"/>
    <col min="23" max="23" width="8.42578125" customWidth="1"/>
    <col min="24" max="24" width="9.140625" customWidth="1"/>
    <col min="25" max="25" width="38" bestFit="1" customWidth="1"/>
    <col min="26" max="26" width="82" bestFit="1" customWidth="1"/>
    <col min="27" max="27" width="24.7109375" customWidth="1"/>
    <col min="28" max="28" width="12.7109375" customWidth="1"/>
    <col min="29" max="29" width="12.85546875" customWidth="1"/>
    <col min="30" max="31" width="24.42578125" customWidth="1"/>
    <col min="32" max="32" width="9.140625" customWidth="1"/>
    <col min="33" max="44" width="12.28515625" customWidth="1"/>
    <col min="45" max="45" width="9.140625" customWidth="1"/>
    <col min="46" max="46" width="10" bestFit="1" customWidth="1"/>
    <col min="47" max="58" width="12.140625" bestFit="1" customWidth="1"/>
    <col min="59" max="60" width="13.42578125" bestFit="1" customWidth="1"/>
    <col min="61" max="61" width="9.140625" customWidth="1"/>
    <col min="62" max="73" width="13.5703125" customWidth="1"/>
    <col min="74" max="74" width="9.140625" customWidth="1"/>
    <col min="75" max="75" width="30.42578125" customWidth="1"/>
    <col min="76" max="76" width="55.42578125" customWidth="1"/>
    <col min="77" max="77" width="28.85546875" customWidth="1"/>
    <col min="78" max="78" width="53.5703125" customWidth="1"/>
    <col min="79" max="79" width="37.42578125" customWidth="1"/>
    <col min="80" max="80" width="62.5703125" customWidth="1"/>
    <col min="81" max="81" width="22.28515625" bestFit="1" customWidth="1"/>
    <col min="82" max="82" width="9.140625" customWidth="1"/>
    <col min="83" max="96" width="16.42578125" customWidth="1"/>
    <col min="97" max="137" width="0" hidden="1" customWidth="1"/>
    <col min="138" max="138" width="8.7109375" hidden="1" customWidth="1"/>
    <col min="139" max="139" width="9.140625" hidden="1" customWidth="1"/>
    <col min="140" max="140" width="34.85546875" hidden="1" customWidth="1"/>
    <col min="141" max="141" width="11.140625" hidden="1" customWidth="1"/>
    <col min="142" max="297" width="9.140625" hidden="1" customWidth="1"/>
    <col min="298" max="298" width="0" hidden="1" customWidth="1"/>
    <col min="299" max="16384" width="9.140625" hidden="1"/>
  </cols>
  <sheetData>
    <row r="1" spans="1:96"/>
    <row r="2" spans="1:96" ht="19.5">
      <c r="A2" s="1"/>
      <c r="B2" s="2"/>
      <c r="C2" s="2"/>
      <c r="D2" s="3"/>
      <c r="E2" s="1"/>
      <c r="X2" s="4"/>
      <c r="AF2" s="4"/>
      <c r="AS2" s="4"/>
      <c r="BI2" s="4"/>
      <c r="BV2" s="4"/>
      <c r="BW2" s="46" t="s">
        <v>39</v>
      </c>
      <c r="BX2" s="46"/>
      <c r="CD2" s="4"/>
    </row>
    <row r="3" spans="1:96" ht="19.5">
      <c r="A3" s="1"/>
      <c r="B3" s="6" t="s">
        <v>0</v>
      </c>
      <c r="C3" s="5"/>
      <c r="D3" s="6"/>
      <c r="E3" s="1"/>
      <c r="X3" s="4"/>
      <c r="AF3" s="4"/>
      <c r="AS3" s="4"/>
      <c r="BI3" s="4"/>
      <c r="BV3" s="4"/>
      <c r="BW3" s="49" t="s">
        <v>40</v>
      </c>
      <c r="BX3" s="49"/>
      <c r="BY3" s="49"/>
      <c r="BZ3" s="49"/>
      <c r="CA3" s="49"/>
      <c r="CB3" s="49"/>
      <c r="CD3" s="4"/>
    </row>
    <row r="4" spans="1:96" ht="19.5">
      <c r="A4" s="1"/>
      <c r="B4" s="35" t="s">
        <v>43</v>
      </c>
      <c r="C4" s="5"/>
      <c r="D4" s="36"/>
      <c r="E4" s="1"/>
      <c r="X4" s="4"/>
      <c r="AF4" s="4"/>
      <c r="AS4" s="4"/>
      <c r="BI4" s="4"/>
      <c r="BV4" s="4"/>
      <c r="BW4" s="34"/>
      <c r="BX4" s="34"/>
      <c r="BY4" s="34"/>
      <c r="BZ4" s="34"/>
      <c r="CA4" s="34"/>
      <c r="CB4" s="34"/>
      <c r="CD4" s="4"/>
    </row>
    <row r="5" spans="1:96" ht="30" customHeight="1" thickBot="1">
      <c r="A5" s="1"/>
      <c r="B5" s="41" t="s">
        <v>42</v>
      </c>
      <c r="C5" s="38"/>
      <c r="D5" s="35"/>
      <c r="E5" s="1"/>
      <c r="X5" s="4"/>
      <c r="AF5" s="4"/>
      <c r="AS5" s="4"/>
      <c r="AW5" s="24"/>
      <c r="BI5" s="4"/>
      <c r="BV5" s="4"/>
      <c r="BW5" s="28" t="s">
        <v>34</v>
      </c>
      <c r="BX5" s="28" t="s">
        <v>34</v>
      </c>
      <c r="BY5" s="28" t="s">
        <v>35</v>
      </c>
      <c r="BZ5" s="28" t="s">
        <v>34</v>
      </c>
      <c r="CA5" s="28" t="s">
        <v>34</v>
      </c>
      <c r="CB5" s="28" t="s">
        <v>34</v>
      </c>
      <c r="CD5" s="4"/>
    </row>
    <row r="6" spans="1:96" ht="19.5" customHeight="1">
      <c r="X6" s="4"/>
      <c r="Y6" s="23"/>
      <c r="AF6" s="4"/>
      <c r="AG6" s="53" t="s">
        <v>3</v>
      </c>
      <c r="AH6" s="53"/>
      <c r="AI6" s="53"/>
      <c r="AJ6" s="53"/>
      <c r="AK6" s="53"/>
      <c r="AL6" s="53"/>
      <c r="AM6" s="53"/>
      <c r="AN6" s="53"/>
      <c r="AO6" s="53"/>
      <c r="AP6" s="53"/>
      <c r="AQ6" s="53"/>
      <c r="AR6" s="53"/>
      <c r="AS6" s="4"/>
      <c r="AU6" s="47" t="s">
        <v>4</v>
      </c>
      <c r="AV6" s="47"/>
      <c r="AW6" s="47"/>
      <c r="AX6" s="47"/>
      <c r="AY6" s="47"/>
      <c r="AZ6" s="47"/>
      <c r="BA6" s="47"/>
      <c r="BB6" s="47"/>
      <c r="BC6" s="47"/>
      <c r="BD6" s="47"/>
      <c r="BE6" s="47"/>
      <c r="BF6" s="47"/>
      <c r="BG6" s="47"/>
      <c r="BH6" s="47"/>
      <c r="BI6" s="4"/>
      <c r="BJ6" s="48" t="s">
        <v>5</v>
      </c>
      <c r="BK6" s="48"/>
      <c r="BL6" s="48"/>
      <c r="BM6" s="48"/>
      <c r="BN6" s="48"/>
      <c r="BO6" s="48"/>
      <c r="BP6" s="48"/>
      <c r="BQ6" s="48"/>
      <c r="BR6" s="48"/>
      <c r="BS6" s="48"/>
      <c r="BT6" s="48"/>
      <c r="BU6" s="48"/>
      <c r="BV6" s="4"/>
      <c r="BW6" s="7">
        <v>0.03</v>
      </c>
      <c r="BX6" s="7">
        <v>0.3</v>
      </c>
      <c r="BY6" s="7">
        <v>0.03</v>
      </c>
      <c r="BZ6" s="7">
        <v>0.03</v>
      </c>
      <c r="CA6" s="7">
        <v>0.03</v>
      </c>
      <c r="CB6" s="7">
        <v>0.03</v>
      </c>
      <c r="CD6" s="4"/>
      <c r="CF6" s="50" t="s">
        <v>6</v>
      </c>
      <c r="CG6" s="50"/>
      <c r="CH6" s="50"/>
      <c r="CI6" s="50"/>
      <c r="CJ6" s="50"/>
      <c r="CK6" s="50"/>
      <c r="CL6" s="50"/>
      <c r="CM6" s="50"/>
      <c r="CN6" s="50"/>
      <c r="CO6" s="50"/>
      <c r="CP6" s="50"/>
      <c r="CQ6" s="50"/>
      <c r="CR6" s="50"/>
    </row>
    <row r="7" spans="1:96" ht="46.5" customHeight="1">
      <c r="B7" s="52" t="s">
        <v>1</v>
      </c>
      <c r="C7" s="52"/>
      <c r="D7" s="52"/>
      <c r="E7" s="52"/>
      <c r="F7" s="52"/>
      <c r="G7" s="52"/>
      <c r="H7" s="52"/>
      <c r="I7" s="52"/>
      <c r="J7" s="52"/>
      <c r="K7" s="52"/>
      <c r="L7" s="52"/>
      <c r="M7" s="52"/>
      <c r="N7" s="52"/>
      <c r="O7" s="52"/>
      <c r="P7" s="52"/>
      <c r="Q7" s="52"/>
      <c r="R7" s="52"/>
      <c r="S7" s="52"/>
      <c r="T7" s="52"/>
      <c r="U7" s="52"/>
      <c r="V7" s="52"/>
      <c r="W7" s="52"/>
      <c r="X7" s="4"/>
      <c r="Y7" s="45" t="s">
        <v>2</v>
      </c>
      <c r="Z7" s="45"/>
      <c r="AA7" s="45"/>
      <c r="AB7" s="45"/>
      <c r="AC7" s="45"/>
      <c r="AD7" s="45"/>
      <c r="AE7" s="45"/>
      <c r="AF7" s="4"/>
      <c r="AG7" s="53">
        <v>2019</v>
      </c>
      <c r="AH7" s="53"/>
      <c r="AI7" s="53"/>
      <c r="AJ7" s="53"/>
      <c r="AK7" s="53"/>
      <c r="AL7" s="53"/>
      <c r="AM7" s="53"/>
      <c r="AN7" s="53"/>
      <c r="AO7" s="53"/>
      <c r="AP7" s="53"/>
      <c r="AQ7" s="53"/>
      <c r="AR7" s="53"/>
      <c r="AS7" s="4"/>
      <c r="AU7" s="47">
        <v>2019</v>
      </c>
      <c r="AV7" s="47"/>
      <c r="AW7" s="47"/>
      <c r="AX7" s="47"/>
      <c r="AY7" s="47"/>
      <c r="AZ7" s="47"/>
      <c r="BA7" s="47"/>
      <c r="BB7" s="47"/>
      <c r="BC7" s="47"/>
      <c r="BD7" s="47"/>
      <c r="BE7" s="47"/>
      <c r="BF7" s="47"/>
      <c r="BG7" s="29"/>
      <c r="BH7" s="29"/>
      <c r="BI7" s="4"/>
      <c r="BJ7" s="48">
        <v>2019</v>
      </c>
      <c r="BK7" s="48"/>
      <c r="BL7" s="48"/>
      <c r="BM7" s="48"/>
      <c r="BN7" s="48"/>
      <c r="BO7" s="48"/>
      <c r="BP7" s="48"/>
      <c r="BQ7" s="48"/>
      <c r="BR7" s="48"/>
      <c r="BS7" s="48"/>
      <c r="BT7" s="48"/>
      <c r="BU7" s="48"/>
      <c r="BV7" s="4"/>
      <c r="BW7" s="54" t="s">
        <v>45</v>
      </c>
      <c r="BX7" s="54"/>
      <c r="BY7" s="54"/>
      <c r="BZ7" s="55"/>
      <c r="CA7" s="55"/>
      <c r="CB7" s="54"/>
      <c r="CC7" s="54"/>
      <c r="CD7" s="4"/>
      <c r="CF7" s="51">
        <v>2019</v>
      </c>
      <c r="CG7" s="51"/>
      <c r="CH7" s="51"/>
      <c r="CI7" s="51"/>
      <c r="CJ7" s="51"/>
      <c r="CK7" s="51"/>
      <c r="CL7" s="51"/>
      <c r="CM7" s="51"/>
      <c r="CN7" s="51"/>
      <c r="CO7" s="51"/>
      <c r="CP7" s="51"/>
      <c r="CQ7" s="51"/>
      <c r="CR7" s="30"/>
    </row>
    <row r="8" spans="1:96" ht="147" customHeight="1">
      <c r="B8" s="8" t="s">
        <v>7</v>
      </c>
      <c r="C8" s="8" t="s">
        <v>8</v>
      </c>
      <c r="D8" s="8" t="s">
        <v>9</v>
      </c>
      <c r="E8" s="8" t="s">
        <v>10</v>
      </c>
      <c r="F8" s="8" t="s">
        <v>11</v>
      </c>
      <c r="G8" s="8" t="s">
        <v>12</v>
      </c>
      <c r="H8" s="8" t="s">
        <v>13</v>
      </c>
      <c r="I8" s="8" t="s">
        <v>14</v>
      </c>
      <c r="J8" s="8" t="s">
        <v>15</v>
      </c>
      <c r="K8" s="8" t="s">
        <v>16</v>
      </c>
      <c r="L8" s="8" t="s">
        <v>17</v>
      </c>
      <c r="M8" s="8" t="s">
        <v>18</v>
      </c>
      <c r="N8" s="8" t="s">
        <v>19</v>
      </c>
      <c r="O8" s="8" t="s">
        <v>20</v>
      </c>
      <c r="P8" s="8" t="s">
        <v>21</v>
      </c>
      <c r="Q8" s="8" t="s">
        <v>22</v>
      </c>
      <c r="R8" s="8" t="s">
        <v>23</v>
      </c>
      <c r="S8" s="8" t="s">
        <v>17</v>
      </c>
      <c r="T8" s="8" t="s">
        <v>18</v>
      </c>
      <c r="U8" s="8" t="s">
        <v>19</v>
      </c>
      <c r="V8" s="8" t="s">
        <v>20</v>
      </c>
      <c r="W8" s="8" t="s">
        <v>21</v>
      </c>
      <c r="X8" s="9"/>
      <c r="Y8" s="8" t="s">
        <v>24</v>
      </c>
      <c r="Z8" s="8" t="s">
        <v>25</v>
      </c>
      <c r="AA8" s="8" t="s">
        <v>26</v>
      </c>
      <c r="AB8" s="8" t="s">
        <v>27</v>
      </c>
      <c r="AC8" s="8" t="s">
        <v>28</v>
      </c>
      <c r="AD8" s="8" t="s">
        <v>44</v>
      </c>
      <c r="AE8" s="8" t="s">
        <v>46</v>
      </c>
      <c r="AF8" s="9"/>
      <c r="AG8" s="39">
        <v>43466</v>
      </c>
      <c r="AH8" s="32">
        <f>EOMONTH(AG8,1)</f>
        <v>43524</v>
      </c>
      <c r="AI8" s="32">
        <f t="shared" ref="AI8:AR8" si="0">EOMONTH(AH8,1)</f>
        <v>43555</v>
      </c>
      <c r="AJ8" s="32">
        <f t="shared" si="0"/>
        <v>43585</v>
      </c>
      <c r="AK8" s="32">
        <f t="shared" si="0"/>
        <v>43616</v>
      </c>
      <c r="AL8" s="32">
        <f t="shared" si="0"/>
        <v>43646</v>
      </c>
      <c r="AM8" s="32">
        <f t="shared" si="0"/>
        <v>43677</v>
      </c>
      <c r="AN8" s="32">
        <f t="shared" si="0"/>
        <v>43708</v>
      </c>
      <c r="AO8" s="32">
        <f t="shared" si="0"/>
        <v>43738</v>
      </c>
      <c r="AP8" s="32">
        <f t="shared" si="0"/>
        <v>43769</v>
      </c>
      <c r="AQ8" s="32">
        <f t="shared" si="0"/>
        <v>43799</v>
      </c>
      <c r="AR8" s="32">
        <f t="shared" si="0"/>
        <v>43830</v>
      </c>
      <c r="AS8" s="9"/>
      <c r="AT8" s="32" t="e">
        <f>#REF!</f>
        <v>#REF!</v>
      </c>
      <c r="AU8" s="32">
        <f t="shared" ref="AU8:BF8" si="1">AG8</f>
        <v>43466</v>
      </c>
      <c r="AV8" s="32">
        <f t="shared" si="1"/>
        <v>43524</v>
      </c>
      <c r="AW8" s="32">
        <f t="shared" si="1"/>
        <v>43555</v>
      </c>
      <c r="AX8" s="32">
        <f t="shared" si="1"/>
        <v>43585</v>
      </c>
      <c r="AY8" s="32">
        <f t="shared" si="1"/>
        <v>43616</v>
      </c>
      <c r="AZ8" s="32">
        <f t="shared" si="1"/>
        <v>43646</v>
      </c>
      <c r="BA8" s="32">
        <f t="shared" si="1"/>
        <v>43677</v>
      </c>
      <c r="BB8" s="32">
        <f t="shared" si="1"/>
        <v>43708</v>
      </c>
      <c r="BC8" s="32">
        <f t="shared" si="1"/>
        <v>43738</v>
      </c>
      <c r="BD8" s="32">
        <f t="shared" si="1"/>
        <v>43769</v>
      </c>
      <c r="BE8" s="32">
        <f t="shared" si="1"/>
        <v>43799</v>
      </c>
      <c r="BF8" s="32">
        <f t="shared" si="1"/>
        <v>43830</v>
      </c>
      <c r="BG8" s="32" t="s">
        <v>29</v>
      </c>
      <c r="BH8" s="31" t="s">
        <v>41</v>
      </c>
      <c r="BI8" s="9"/>
      <c r="BJ8" s="40">
        <f t="shared" ref="BJ8:BU8" si="2">AU8</f>
        <v>43466</v>
      </c>
      <c r="BK8" s="40">
        <f t="shared" si="2"/>
        <v>43524</v>
      </c>
      <c r="BL8" s="40">
        <f t="shared" si="2"/>
        <v>43555</v>
      </c>
      <c r="BM8" s="40">
        <f t="shared" si="2"/>
        <v>43585</v>
      </c>
      <c r="BN8" s="40">
        <f t="shared" si="2"/>
        <v>43616</v>
      </c>
      <c r="BO8" s="40">
        <f t="shared" si="2"/>
        <v>43646</v>
      </c>
      <c r="BP8" s="40">
        <f t="shared" si="2"/>
        <v>43677</v>
      </c>
      <c r="BQ8" s="40">
        <f t="shared" si="2"/>
        <v>43708</v>
      </c>
      <c r="BR8" s="40">
        <f t="shared" si="2"/>
        <v>43738</v>
      </c>
      <c r="BS8" s="40">
        <f t="shared" si="2"/>
        <v>43769</v>
      </c>
      <c r="BT8" s="40">
        <f t="shared" si="2"/>
        <v>43799</v>
      </c>
      <c r="BU8" s="40">
        <f t="shared" si="2"/>
        <v>43830</v>
      </c>
      <c r="BV8" s="9"/>
      <c r="BW8" s="27" t="s">
        <v>30</v>
      </c>
      <c r="BX8" s="27" t="s">
        <v>31</v>
      </c>
      <c r="BY8" s="27" t="s">
        <v>32</v>
      </c>
      <c r="BZ8" s="27" t="s">
        <v>36</v>
      </c>
      <c r="CA8" s="27" t="s">
        <v>37</v>
      </c>
      <c r="CB8" s="27" t="s">
        <v>38</v>
      </c>
      <c r="CC8" s="8" t="s">
        <v>33</v>
      </c>
      <c r="CD8" s="9"/>
      <c r="CE8" s="32">
        <v>43191</v>
      </c>
      <c r="CF8" s="32">
        <f t="shared" ref="CF8:CQ8" si="3">BJ8</f>
        <v>43466</v>
      </c>
      <c r="CG8" s="32">
        <f t="shared" si="3"/>
        <v>43524</v>
      </c>
      <c r="CH8" s="32">
        <f t="shared" si="3"/>
        <v>43555</v>
      </c>
      <c r="CI8" s="32">
        <f t="shared" si="3"/>
        <v>43585</v>
      </c>
      <c r="CJ8" s="32">
        <f t="shared" si="3"/>
        <v>43616</v>
      </c>
      <c r="CK8" s="32">
        <f t="shared" si="3"/>
        <v>43646</v>
      </c>
      <c r="CL8" s="32">
        <f t="shared" si="3"/>
        <v>43677</v>
      </c>
      <c r="CM8" s="32">
        <f t="shared" si="3"/>
        <v>43708</v>
      </c>
      <c r="CN8" s="32">
        <f t="shared" si="3"/>
        <v>43738</v>
      </c>
      <c r="CO8" s="32">
        <f t="shared" si="3"/>
        <v>43769</v>
      </c>
      <c r="CP8" s="32">
        <f t="shared" si="3"/>
        <v>43799</v>
      </c>
      <c r="CQ8" s="32">
        <f t="shared" si="3"/>
        <v>43830</v>
      </c>
      <c r="CR8" s="32" t="s">
        <v>29</v>
      </c>
    </row>
    <row r="9" spans="1:96" ht="3.95" customHeight="1">
      <c r="B9" s="10"/>
      <c r="C9" s="10"/>
      <c r="D9" s="10"/>
      <c r="E9" s="10"/>
      <c r="F9" s="10"/>
      <c r="G9" s="10"/>
      <c r="H9" s="10"/>
      <c r="I9" s="10"/>
      <c r="J9" s="10"/>
      <c r="K9" s="10"/>
      <c r="L9" s="10"/>
      <c r="M9" s="10"/>
      <c r="N9" s="10"/>
      <c r="O9" s="10"/>
      <c r="P9" s="10"/>
      <c r="Q9" s="10"/>
      <c r="R9" s="10"/>
      <c r="S9" s="10"/>
      <c r="T9" s="10"/>
      <c r="U9" s="10"/>
      <c r="V9" s="10"/>
      <c r="W9" s="10"/>
      <c r="X9" s="9"/>
      <c r="Y9" s="10"/>
      <c r="Z9" s="10"/>
      <c r="AA9" s="10"/>
      <c r="AB9" s="10"/>
      <c r="AC9" s="10"/>
      <c r="AD9" s="10"/>
      <c r="AE9" s="10"/>
      <c r="AF9" s="9"/>
      <c r="AG9" s="10"/>
      <c r="AH9" s="10"/>
      <c r="AI9" s="10"/>
      <c r="AJ9" s="10"/>
      <c r="AK9" s="10"/>
      <c r="AL9" s="10"/>
      <c r="AM9" s="10"/>
      <c r="AN9" s="10"/>
      <c r="AO9" s="10"/>
      <c r="AP9" s="10"/>
      <c r="AQ9" s="10"/>
      <c r="AR9" s="10"/>
      <c r="AS9" s="9"/>
      <c r="AU9" s="10"/>
      <c r="AV9" s="10"/>
      <c r="AW9" s="10"/>
      <c r="AX9" s="10"/>
      <c r="AY9" s="10"/>
      <c r="AZ9" s="10"/>
      <c r="BA9" s="10"/>
      <c r="BB9" s="10"/>
      <c r="BC9" s="10"/>
      <c r="BD9" s="10"/>
      <c r="BE9" s="10"/>
      <c r="BF9" s="10"/>
      <c r="BG9" s="10"/>
      <c r="BH9" s="10"/>
      <c r="BI9" s="9"/>
      <c r="BJ9" s="10"/>
      <c r="BK9" s="10"/>
      <c r="BL9" s="10"/>
      <c r="BM9" s="10"/>
      <c r="BN9" s="10"/>
      <c r="BO9" s="10"/>
      <c r="BP9" s="10"/>
      <c r="BQ9" s="10"/>
      <c r="BR9" s="10"/>
      <c r="BS9" s="10"/>
      <c r="BT9" s="10"/>
      <c r="BU9" s="10"/>
      <c r="BV9" s="9"/>
      <c r="BW9" s="10"/>
      <c r="BX9" s="10"/>
      <c r="BY9" s="10"/>
      <c r="BZ9" s="10"/>
      <c r="CA9" s="10"/>
      <c r="CB9" s="10"/>
      <c r="CC9" s="10"/>
      <c r="CD9" s="9"/>
      <c r="CF9" s="10"/>
      <c r="CG9" s="10"/>
      <c r="CH9" s="10"/>
      <c r="CI9" s="10"/>
      <c r="CJ9" s="10"/>
      <c r="CK9" s="10"/>
      <c r="CL9" s="10"/>
      <c r="CM9" s="10"/>
      <c r="CN9" s="10"/>
      <c r="CO9" s="10"/>
      <c r="CP9" s="10"/>
      <c r="CQ9" s="10"/>
      <c r="CR9" s="10"/>
    </row>
    <row r="10" spans="1:96" ht="15.75">
      <c r="B10" s="11"/>
      <c r="C10" s="12">
        <v>1</v>
      </c>
      <c r="D10" s="12">
        <f>IF(ISBLANK(C10),"",1)</f>
        <v>1</v>
      </c>
      <c r="E10" s="11"/>
      <c r="F10" s="11"/>
      <c r="G10" s="11"/>
      <c r="H10" s="11"/>
      <c r="I10" s="11"/>
      <c r="J10" s="11"/>
      <c r="K10" s="11"/>
      <c r="L10" s="11"/>
      <c r="M10" s="13"/>
      <c r="N10" s="14"/>
      <c r="O10" s="14"/>
      <c r="P10" s="14"/>
      <c r="Q10" s="11"/>
      <c r="R10" s="11"/>
      <c r="S10" s="11"/>
      <c r="T10" s="13"/>
      <c r="U10" s="14"/>
      <c r="V10" s="14"/>
      <c r="W10" s="14"/>
      <c r="X10" s="15"/>
      <c r="Y10" s="16"/>
      <c r="Z10" s="16"/>
      <c r="AA10" s="16"/>
      <c r="AB10" s="18"/>
      <c r="AC10" s="18"/>
      <c r="AD10" s="18"/>
      <c r="AE10" s="18"/>
      <c r="AF10" s="15"/>
      <c r="AG10" s="18"/>
      <c r="AH10" s="18"/>
      <c r="AI10" s="18"/>
      <c r="AJ10" s="18"/>
      <c r="AK10" s="18"/>
      <c r="AL10" s="18"/>
      <c r="AM10" s="18"/>
      <c r="AN10" s="18"/>
      <c r="AO10" s="18"/>
      <c r="AP10" s="18"/>
      <c r="AQ10" s="18"/>
      <c r="AR10" s="18"/>
      <c r="AS10" s="15"/>
      <c r="AT10" s="33" t="str">
        <f>IF(COUNTBLANK($BB10)=1, "", 0)</f>
        <v/>
      </c>
      <c r="AU10" s="42"/>
      <c r="AV10" s="42"/>
      <c r="AW10" s="42"/>
      <c r="AX10" s="42"/>
      <c r="AY10" s="42"/>
      <c r="AZ10" s="42"/>
      <c r="BA10" s="42"/>
      <c r="BB10" s="42"/>
      <c r="BC10" s="42"/>
      <c r="BD10" s="42"/>
      <c r="BE10" s="42"/>
      <c r="BF10" s="42"/>
      <c r="BG10" s="43" t="str">
        <f t="shared" ref="BG10:BG29" si="4">IF(COUNTBLANK($BB10)=1, "",SUM(AT10:BF10))</f>
        <v/>
      </c>
      <c r="BH10" s="43" t="str">
        <f>IFERROR(XNPV(#REF!, AT10:BF10, AT$8:BF$8),"")</f>
        <v/>
      </c>
      <c r="BI10" s="15"/>
      <c r="BJ10" s="21"/>
      <c r="BK10" s="21"/>
      <c r="BL10" s="21"/>
      <c r="BM10" s="21"/>
      <c r="BN10" s="21"/>
      <c r="BO10" s="21"/>
      <c r="BP10" s="21"/>
      <c r="BQ10" s="21"/>
      <c r="BR10" s="21"/>
      <c r="BS10" s="21"/>
      <c r="BT10" s="21"/>
      <c r="BU10" s="21"/>
      <c r="BV10" s="15"/>
      <c r="BW10" s="21"/>
      <c r="BX10" s="21"/>
      <c r="BY10" s="21"/>
      <c r="BZ10" s="21"/>
      <c r="CA10" s="21"/>
      <c r="CB10" s="21"/>
      <c r="CC10" s="22"/>
      <c r="CD10" s="15"/>
      <c r="CE10" s="25" t="str">
        <f>IF(COUNTBLANK($BB10)=1, "",0)</f>
        <v/>
      </c>
      <c r="CF10" s="44" t="str">
        <f t="shared" ref="CF10:CF29" si="5">IF(COUNTBLANK($BB10)=1, "",AU10*BJ10)</f>
        <v/>
      </c>
      <c r="CG10" s="44" t="str">
        <f t="shared" ref="CG10:CG29" si="6">IF(COUNTBLANK($BB10)=1, "",AV10*BK10)</f>
        <v/>
      </c>
      <c r="CH10" s="44" t="str">
        <f t="shared" ref="CH10:CH29" si="7">IF(COUNTBLANK($BB10)=1, "",AW10*BL10)</f>
        <v/>
      </c>
      <c r="CI10" s="44" t="str">
        <f t="shared" ref="CI10:CI29" si="8">IF(COUNTBLANK($BB10)=1, "",AX10*BM10)</f>
        <v/>
      </c>
      <c r="CJ10" s="44" t="str">
        <f t="shared" ref="CJ10:CJ29" si="9">IF(COUNTBLANK($BB10)=1, "",AY10*BN10)</f>
        <v/>
      </c>
      <c r="CK10" s="44" t="str">
        <f t="shared" ref="CK10:CK29" si="10">IF(COUNTBLANK($BB10)=1, "",AZ10*BO10)</f>
        <v/>
      </c>
      <c r="CL10" s="44" t="str">
        <f t="shared" ref="CL10:CL29" si="11">IF(COUNTBLANK($BB10)=1, "",BA10*BP10)</f>
        <v/>
      </c>
      <c r="CM10" s="44" t="str">
        <f t="shared" ref="CM10:CM29" si="12">IF(COUNTBLANK($BB10)=1, "",BB10*BQ10)</f>
        <v/>
      </c>
      <c r="CN10" s="44" t="str">
        <f t="shared" ref="CN10:CN29" si="13">IF(COUNTBLANK($BB10)=1, "",BC10*BR10)</f>
        <v/>
      </c>
      <c r="CO10" s="44" t="str">
        <f t="shared" ref="CO10:CO29" si="14">IF(COUNTBLANK($BB10)=1, "",BD10*BS10)</f>
        <v/>
      </c>
      <c r="CP10" s="44" t="str">
        <f t="shared" ref="CP10:CP29" si="15">IF(COUNTBLANK($BB10)=1, "",BE10*BT10)</f>
        <v/>
      </c>
      <c r="CQ10" s="44" t="str">
        <f t="shared" ref="CQ10:CQ29" si="16">IF(COUNTBLANK($BB10)=1, "",BF10*BU10)</f>
        <v/>
      </c>
      <c r="CR10" s="44"/>
    </row>
    <row r="11" spans="1:96" ht="15.75">
      <c r="B11" s="11"/>
      <c r="C11" s="18"/>
      <c r="D11" s="12">
        <f>IF(C11=C10,D10+1,1)</f>
        <v>1</v>
      </c>
      <c r="E11" s="11"/>
      <c r="F11" s="11"/>
      <c r="G11" s="11"/>
      <c r="H11" s="11"/>
      <c r="I11" s="11"/>
      <c r="J11" s="11"/>
      <c r="K11" s="11"/>
      <c r="L11" s="11"/>
      <c r="M11" s="13"/>
      <c r="N11" s="14"/>
      <c r="O11" s="14"/>
      <c r="P11" s="14"/>
      <c r="Q11" s="11"/>
      <c r="R11" s="11"/>
      <c r="S11" s="11"/>
      <c r="T11" s="13"/>
      <c r="U11" s="14"/>
      <c r="V11" s="14"/>
      <c r="W11" s="14"/>
      <c r="X11" s="15"/>
      <c r="Y11" s="16"/>
      <c r="Z11" s="16"/>
      <c r="AA11" s="16"/>
      <c r="AB11" s="18"/>
      <c r="AC11" s="18"/>
      <c r="AD11" s="18"/>
      <c r="AE11" s="18"/>
      <c r="AF11" s="15"/>
      <c r="AG11" s="18"/>
      <c r="AH11" s="18"/>
      <c r="AI11" s="18"/>
      <c r="AJ11" s="18"/>
      <c r="AK11" s="18"/>
      <c r="AL11" s="18"/>
      <c r="AM11" s="18"/>
      <c r="AN11" s="18"/>
      <c r="AO11" s="18"/>
      <c r="AP11" s="18"/>
      <c r="AQ11" s="18"/>
      <c r="AR11" s="18"/>
      <c r="AS11" s="15"/>
      <c r="AT11" s="33" t="str">
        <f t="shared" ref="AT11:AT29" si="17">IF(COUNTBLANK($BB11)=1, "", 0)</f>
        <v/>
      </c>
      <c r="AU11" s="42"/>
      <c r="AV11" s="42"/>
      <c r="AW11" s="42"/>
      <c r="AX11" s="42"/>
      <c r="AY11" s="42"/>
      <c r="AZ11" s="42"/>
      <c r="BA11" s="42"/>
      <c r="BB11" s="42"/>
      <c r="BC11" s="42"/>
      <c r="BD11" s="42"/>
      <c r="BE11" s="42"/>
      <c r="BF11" s="42"/>
      <c r="BG11" s="43" t="str">
        <f t="shared" si="4"/>
        <v/>
      </c>
      <c r="BH11" s="43" t="str">
        <f>IFERROR(XNPV(#REF!, AT11:BF11, AT$8:BF$8),"")</f>
        <v/>
      </c>
      <c r="BI11" s="15"/>
      <c r="BJ11" s="21"/>
      <c r="BK11" s="21"/>
      <c r="BL11" s="21"/>
      <c r="BM11" s="21"/>
      <c r="BN11" s="21"/>
      <c r="BO11" s="21"/>
      <c r="BP11" s="21"/>
      <c r="BQ11" s="21"/>
      <c r="BR11" s="21"/>
      <c r="BS11" s="21"/>
      <c r="BT11" s="21"/>
      <c r="BU11" s="21"/>
      <c r="BV11" s="15"/>
      <c r="BW11" s="21"/>
      <c r="BX11" s="21"/>
      <c r="BY11" s="21"/>
      <c r="BZ11" s="21"/>
      <c r="CA11" s="21"/>
      <c r="CB11" s="21"/>
      <c r="CC11" s="22"/>
      <c r="CD11" s="15"/>
      <c r="CE11" s="37" t="str">
        <f t="shared" ref="CE11:CE29" si="18">IF(COUNTBLANK($BB11)=1, "",0)</f>
        <v/>
      </c>
      <c r="CF11" s="44" t="str">
        <f t="shared" si="5"/>
        <v/>
      </c>
      <c r="CG11" s="44" t="str">
        <f t="shared" si="6"/>
        <v/>
      </c>
      <c r="CH11" s="44" t="str">
        <f t="shared" si="7"/>
        <v/>
      </c>
      <c r="CI11" s="44" t="str">
        <f t="shared" si="8"/>
        <v/>
      </c>
      <c r="CJ11" s="44" t="str">
        <f t="shared" si="9"/>
        <v/>
      </c>
      <c r="CK11" s="44" t="str">
        <f t="shared" si="10"/>
        <v/>
      </c>
      <c r="CL11" s="44" t="str">
        <f t="shared" si="11"/>
        <v/>
      </c>
      <c r="CM11" s="44" t="str">
        <f t="shared" si="12"/>
        <v/>
      </c>
      <c r="CN11" s="44" t="str">
        <f t="shared" si="13"/>
        <v/>
      </c>
      <c r="CO11" s="44" t="str">
        <f t="shared" si="14"/>
        <v/>
      </c>
      <c r="CP11" s="44" t="str">
        <f t="shared" si="15"/>
        <v/>
      </c>
      <c r="CQ11" s="44" t="str">
        <f t="shared" si="16"/>
        <v/>
      </c>
      <c r="CR11" s="44"/>
    </row>
    <row r="12" spans="1:96" ht="15.75">
      <c r="B12" s="11"/>
      <c r="C12" s="18"/>
      <c r="D12" s="12">
        <f t="shared" ref="D12:D29" si="19">IF(C12=C11,D11+1,1)</f>
        <v>2</v>
      </c>
      <c r="E12" s="11"/>
      <c r="F12" s="11"/>
      <c r="G12" s="11"/>
      <c r="H12" s="11"/>
      <c r="I12" s="11"/>
      <c r="J12" s="11"/>
      <c r="K12" s="11"/>
      <c r="L12" s="11"/>
      <c r="M12" s="13"/>
      <c r="N12" s="14"/>
      <c r="O12" s="14"/>
      <c r="P12" s="14"/>
      <c r="Q12" s="11"/>
      <c r="R12" s="11"/>
      <c r="S12" s="11"/>
      <c r="T12" s="13"/>
      <c r="U12" s="14"/>
      <c r="V12" s="14"/>
      <c r="W12" s="14"/>
      <c r="X12" s="15"/>
      <c r="Y12" s="16"/>
      <c r="Z12" s="16"/>
      <c r="AA12" s="16"/>
      <c r="AB12" s="18"/>
      <c r="AC12" s="18"/>
      <c r="AD12" s="18"/>
      <c r="AE12" s="18"/>
      <c r="AF12" s="15"/>
      <c r="AG12" s="18"/>
      <c r="AH12" s="18"/>
      <c r="AI12" s="18"/>
      <c r="AJ12" s="18"/>
      <c r="AK12" s="18"/>
      <c r="AL12" s="18"/>
      <c r="AM12" s="18"/>
      <c r="AN12" s="18"/>
      <c r="AO12" s="18"/>
      <c r="AP12" s="18"/>
      <c r="AQ12" s="18"/>
      <c r="AR12" s="18"/>
      <c r="AS12" s="15"/>
      <c r="AT12" s="33" t="str">
        <f t="shared" si="17"/>
        <v/>
      </c>
      <c r="AU12" s="42"/>
      <c r="AV12" s="42"/>
      <c r="AW12" s="42"/>
      <c r="AX12" s="42"/>
      <c r="AY12" s="42"/>
      <c r="AZ12" s="42"/>
      <c r="BA12" s="42"/>
      <c r="BB12" s="42"/>
      <c r="BC12" s="42"/>
      <c r="BD12" s="42"/>
      <c r="BE12" s="42"/>
      <c r="BF12" s="42"/>
      <c r="BG12" s="43" t="str">
        <f t="shared" si="4"/>
        <v/>
      </c>
      <c r="BH12" s="43" t="str">
        <f>IFERROR(XNPV(#REF!, AT12:BF12, AT$8:BF$8),"")</f>
        <v/>
      </c>
      <c r="BI12" s="15"/>
      <c r="BJ12" s="21"/>
      <c r="BK12" s="21"/>
      <c r="BL12" s="21"/>
      <c r="BM12" s="21"/>
      <c r="BN12" s="21"/>
      <c r="BO12" s="21"/>
      <c r="BP12" s="21"/>
      <c r="BQ12" s="21"/>
      <c r="BR12" s="21"/>
      <c r="BS12" s="21"/>
      <c r="BT12" s="21"/>
      <c r="BU12" s="21"/>
      <c r="BV12" s="15"/>
      <c r="BW12" s="21"/>
      <c r="BX12" s="21"/>
      <c r="BY12" s="21"/>
      <c r="BZ12" s="21"/>
      <c r="CA12" s="21"/>
      <c r="CB12" s="21"/>
      <c r="CC12" s="22"/>
      <c r="CD12" s="15"/>
      <c r="CE12" s="37" t="str">
        <f t="shared" si="18"/>
        <v/>
      </c>
      <c r="CF12" s="44" t="str">
        <f t="shared" si="5"/>
        <v/>
      </c>
      <c r="CG12" s="44" t="str">
        <f t="shared" si="6"/>
        <v/>
      </c>
      <c r="CH12" s="44" t="str">
        <f t="shared" si="7"/>
        <v/>
      </c>
      <c r="CI12" s="44" t="str">
        <f t="shared" si="8"/>
        <v/>
      </c>
      <c r="CJ12" s="44" t="str">
        <f t="shared" si="9"/>
        <v/>
      </c>
      <c r="CK12" s="44" t="str">
        <f t="shared" si="10"/>
        <v/>
      </c>
      <c r="CL12" s="44" t="str">
        <f t="shared" si="11"/>
        <v/>
      </c>
      <c r="CM12" s="44" t="str">
        <f t="shared" si="12"/>
        <v/>
      </c>
      <c r="CN12" s="44" t="str">
        <f t="shared" si="13"/>
        <v/>
      </c>
      <c r="CO12" s="44" t="str">
        <f t="shared" si="14"/>
        <v/>
      </c>
      <c r="CP12" s="44" t="str">
        <f t="shared" si="15"/>
        <v/>
      </c>
      <c r="CQ12" s="44" t="str">
        <f t="shared" si="16"/>
        <v/>
      </c>
      <c r="CR12" s="44"/>
    </row>
    <row r="13" spans="1:96" ht="15.75">
      <c r="B13" s="11"/>
      <c r="C13" s="18"/>
      <c r="D13" s="12">
        <f t="shared" si="19"/>
        <v>3</v>
      </c>
      <c r="E13" s="11"/>
      <c r="F13" s="11"/>
      <c r="G13" s="11"/>
      <c r="H13" s="11"/>
      <c r="I13" s="11"/>
      <c r="J13" s="11"/>
      <c r="K13" s="11"/>
      <c r="L13" s="11"/>
      <c r="M13" s="13"/>
      <c r="N13" s="14"/>
      <c r="O13" s="14"/>
      <c r="P13" s="14"/>
      <c r="Q13" s="11"/>
      <c r="R13" s="11"/>
      <c r="S13" s="11"/>
      <c r="T13" s="13"/>
      <c r="U13" s="14"/>
      <c r="V13" s="14"/>
      <c r="W13" s="14"/>
      <c r="X13" s="15"/>
      <c r="Y13" s="16"/>
      <c r="Z13" s="16"/>
      <c r="AA13" s="16"/>
      <c r="AB13" s="18"/>
      <c r="AC13" s="18"/>
      <c r="AD13" s="18"/>
      <c r="AE13" s="18"/>
      <c r="AF13" s="15"/>
      <c r="AG13" s="18"/>
      <c r="AH13" s="18"/>
      <c r="AI13" s="18"/>
      <c r="AJ13" s="18"/>
      <c r="AK13" s="18"/>
      <c r="AL13" s="18"/>
      <c r="AM13" s="18"/>
      <c r="AN13" s="18"/>
      <c r="AO13" s="18"/>
      <c r="AP13" s="18"/>
      <c r="AQ13" s="18"/>
      <c r="AR13" s="18"/>
      <c r="AS13" s="15"/>
      <c r="AT13" s="33" t="str">
        <f t="shared" si="17"/>
        <v/>
      </c>
      <c r="AU13" s="42"/>
      <c r="AV13" s="42"/>
      <c r="AW13" s="42"/>
      <c r="AX13" s="42"/>
      <c r="AY13" s="42"/>
      <c r="AZ13" s="42"/>
      <c r="BA13" s="42"/>
      <c r="BB13" s="42"/>
      <c r="BC13" s="42"/>
      <c r="BD13" s="42"/>
      <c r="BE13" s="42"/>
      <c r="BF13" s="42"/>
      <c r="BG13" s="43" t="str">
        <f t="shared" si="4"/>
        <v/>
      </c>
      <c r="BH13" s="43" t="str">
        <f>IFERROR(XNPV(#REF!, AT13:BF13, AT$8:BF$8),"")</f>
        <v/>
      </c>
      <c r="BI13" s="15"/>
      <c r="BJ13" s="21"/>
      <c r="BK13" s="21"/>
      <c r="BL13" s="21"/>
      <c r="BM13" s="21"/>
      <c r="BN13" s="21"/>
      <c r="BO13" s="21"/>
      <c r="BP13" s="21"/>
      <c r="BQ13" s="21"/>
      <c r="BR13" s="21"/>
      <c r="BS13" s="21"/>
      <c r="BT13" s="21"/>
      <c r="BU13" s="21"/>
      <c r="BV13" s="15"/>
      <c r="BW13" s="21"/>
      <c r="BX13" s="21"/>
      <c r="BY13" s="21"/>
      <c r="BZ13" s="21"/>
      <c r="CA13" s="21"/>
      <c r="CB13" s="21"/>
      <c r="CC13" s="22"/>
      <c r="CD13" s="15"/>
      <c r="CE13" s="37" t="str">
        <f t="shared" si="18"/>
        <v/>
      </c>
      <c r="CF13" s="44" t="str">
        <f t="shared" si="5"/>
        <v/>
      </c>
      <c r="CG13" s="44" t="str">
        <f t="shared" si="6"/>
        <v/>
      </c>
      <c r="CH13" s="44" t="str">
        <f t="shared" si="7"/>
        <v/>
      </c>
      <c r="CI13" s="44" t="str">
        <f t="shared" si="8"/>
        <v/>
      </c>
      <c r="CJ13" s="44" t="str">
        <f t="shared" si="9"/>
        <v/>
      </c>
      <c r="CK13" s="44" t="str">
        <f t="shared" si="10"/>
        <v/>
      </c>
      <c r="CL13" s="44" t="str">
        <f t="shared" si="11"/>
        <v/>
      </c>
      <c r="CM13" s="44" t="str">
        <f t="shared" si="12"/>
        <v/>
      </c>
      <c r="CN13" s="44" t="str">
        <f t="shared" si="13"/>
        <v/>
      </c>
      <c r="CO13" s="44" t="str">
        <f t="shared" si="14"/>
        <v/>
      </c>
      <c r="CP13" s="44" t="str">
        <f t="shared" si="15"/>
        <v/>
      </c>
      <c r="CQ13" s="44" t="str">
        <f t="shared" si="16"/>
        <v/>
      </c>
      <c r="CR13" s="44"/>
    </row>
    <row r="14" spans="1:96" ht="15.75">
      <c r="B14" s="11"/>
      <c r="C14" s="18"/>
      <c r="D14" s="12">
        <f t="shared" si="19"/>
        <v>4</v>
      </c>
      <c r="E14" s="11"/>
      <c r="F14" s="11"/>
      <c r="G14" s="11"/>
      <c r="H14" s="11"/>
      <c r="I14" s="11"/>
      <c r="J14" s="11"/>
      <c r="K14" s="11"/>
      <c r="L14" s="11"/>
      <c r="M14" s="13"/>
      <c r="N14" s="14"/>
      <c r="O14" s="14"/>
      <c r="P14" s="14"/>
      <c r="Q14" s="11"/>
      <c r="R14" s="11"/>
      <c r="S14" s="11"/>
      <c r="T14" s="13"/>
      <c r="U14" s="14"/>
      <c r="V14" s="14"/>
      <c r="W14" s="14"/>
      <c r="X14" s="15"/>
      <c r="Y14" s="16"/>
      <c r="Z14" s="16"/>
      <c r="AA14" s="16"/>
      <c r="AB14" s="18"/>
      <c r="AC14" s="18"/>
      <c r="AD14" s="18"/>
      <c r="AE14" s="18"/>
      <c r="AF14" s="15"/>
      <c r="AG14" s="18"/>
      <c r="AH14" s="18"/>
      <c r="AI14" s="18"/>
      <c r="AJ14" s="18"/>
      <c r="AK14" s="18"/>
      <c r="AL14" s="18"/>
      <c r="AM14" s="18"/>
      <c r="AN14" s="18"/>
      <c r="AO14" s="18"/>
      <c r="AP14" s="18"/>
      <c r="AQ14" s="18"/>
      <c r="AR14" s="18"/>
      <c r="AS14" s="15"/>
      <c r="AT14" s="33" t="str">
        <f t="shared" si="17"/>
        <v/>
      </c>
      <c r="AU14" s="42"/>
      <c r="AV14" s="42"/>
      <c r="AW14" s="42"/>
      <c r="AX14" s="42"/>
      <c r="AY14" s="42"/>
      <c r="AZ14" s="42"/>
      <c r="BA14" s="42"/>
      <c r="BB14" s="42"/>
      <c r="BC14" s="42"/>
      <c r="BD14" s="42"/>
      <c r="BE14" s="42"/>
      <c r="BF14" s="42"/>
      <c r="BG14" s="43" t="str">
        <f t="shared" si="4"/>
        <v/>
      </c>
      <c r="BH14" s="43" t="str">
        <f>IFERROR(XNPV(#REF!, AT14:BF14, AT$8:BF$8),"")</f>
        <v/>
      </c>
      <c r="BI14" s="15"/>
      <c r="BJ14" s="21"/>
      <c r="BK14" s="21"/>
      <c r="BL14" s="21"/>
      <c r="BM14" s="21"/>
      <c r="BN14" s="21"/>
      <c r="BO14" s="21"/>
      <c r="BP14" s="21"/>
      <c r="BQ14" s="21"/>
      <c r="BR14" s="21"/>
      <c r="BS14" s="21"/>
      <c r="BT14" s="21"/>
      <c r="BU14" s="21"/>
      <c r="BV14" s="15"/>
      <c r="BW14" s="21"/>
      <c r="BX14" s="21"/>
      <c r="BY14" s="21"/>
      <c r="BZ14" s="21"/>
      <c r="CA14" s="21"/>
      <c r="CB14" s="21"/>
      <c r="CC14" s="22"/>
      <c r="CD14" s="15"/>
      <c r="CE14" s="37" t="str">
        <f t="shared" si="18"/>
        <v/>
      </c>
      <c r="CF14" s="44" t="str">
        <f t="shared" si="5"/>
        <v/>
      </c>
      <c r="CG14" s="44" t="str">
        <f t="shared" si="6"/>
        <v/>
      </c>
      <c r="CH14" s="44" t="str">
        <f t="shared" si="7"/>
        <v/>
      </c>
      <c r="CI14" s="44" t="str">
        <f t="shared" si="8"/>
        <v/>
      </c>
      <c r="CJ14" s="44" t="str">
        <f t="shared" si="9"/>
        <v/>
      </c>
      <c r="CK14" s="44" t="str">
        <f t="shared" si="10"/>
        <v/>
      </c>
      <c r="CL14" s="44" t="str">
        <f t="shared" si="11"/>
        <v/>
      </c>
      <c r="CM14" s="44" t="str">
        <f t="shared" si="12"/>
        <v/>
      </c>
      <c r="CN14" s="44" t="str">
        <f t="shared" si="13"/>
        <v/>
      </c>
      <c r="CO14" s="44" t="str">
        <f t="shared" si="14"/>
        <v/>
      </c>
      <c r="CP14" s="44" t="str">
        <f t="shared" si="15"/>
        <v/>
      </c>
      <c r="CQ14" s="44" t="str">
        <f t="shared" si="16"/>
        <v/>
      </c>
      <c r="CR14" s="44"/>
    </row>
    <row r="15" spans="1:96" ht="15.75">
      <c r="B15" s="11"/>
      <c r="C15" s="18"/>
      <c r="D15" s="12">
        <f t="shared" si="19"/>
        <v>5</v>
      </c>
      <c r="E15" s="11"/>
      <c r="F15" s="11"/>
      <c r="G15" s="11"/>
      <c r="H15" s="11"/>
      <c r="I15" s="11"/>
      <c r="J15" s="11"/>
      <c r="K15" s="11"/>
      <c r="L15" s="11"/>
      <c r="M15" s="13"/>
      <c r="N15" s="14"/>
      <c r="O15" s="14"/>
      <c r="P15" s="14"/>
      <c r="Q15" s="11"/>
      <c r="R15" s="11"/>
      <c r="S15" s="11"/>
      <c r="T15" s="13"/>
      <c r="U15" s="14"/>
      <c r="V15" s="14"/>
      <c r="W15" s="14"/>
      <c r="X15" s="15"/>
      <c r="Y15" s="16"/>
      <c r="Z15" s="16"/>
      <c r="AA15" s="16"/>
      <c r="AB15" s="17"/>
      <c r="AC15" s="18"/>
      <c r="AD15" s="18"/>
      <c r="AE15" s="18"/>
      <c r="AF15" s="15"/>
      <c r="AG15" s="18"/>
      <c r="AH15" s="18"/>
      <c r="AI15" s="18"/>
      <c r="AJ15" s="18"/>
      <c r="AK15" s="18"/>
      <c r="AL15" s="18"/>
      <c r="AM15" s="18"/>
      <c r="AN15" s="18"/>
      <c r="AO15" s="18"/>
      <c r="AP15" s="18"/>
      <c r="AQ15" s="18"/>
      <c r="AR15" s="18"/>
      <c r="AS15" s="15"/>
      <c r="AT15" s="33" t="str">
        <f t="shared" si="17"/>
        <v/>
      </c>
      <c r="AU15" s="19"/>
      <c r="AV15" s="19"/>
      <c r="AW15" s="19"/>
      <c r="AX15" s="19"/>
      <c r="AY15" s="19"/>
      <c r="AZ15" s="19"/>
      <c r="BA15" s="19"/>
      <c r="BB15" s="19"/>
      <c r="BC15" s="19"/>
      <c r="BD15" s="19"/>
      <c r="BE15" s="19"/>
      <c r="BF15" s="19"/>
      <c r="BG15" s="20" t="str">
        <f t="shared" si="4"/>
        <v/>
      </c>
      <c r="BH15" s="20" t="str">
        <f>IFERROR(XNPV(#REF!, AT15:BF15, AT$8:BF$8),"")</f>
        <v/>
      </c>
      <c r="BI15" s="15"/>
      <c r="BJ15" s="21"/>
      <c r="BK15" s="21"/>
      <c r="BL15" s="21"/>
      <c r="BM15" s="21"/>
      <c r="BN15" s="21"/>
      <c r="BO15" s="21"/>
      <c r="BP15" s="21"/>
      <c r="BQ15" s="21"/>
      <c r="BR15" s="21"/>
      <c r="BS15" s="21"/>
      <c r="BT15" s="21"/>
      <c r="BU15" s="21"/>
      <c r="BV15" s="15"/>
      <c r="BW15" s="21"/>
      <c r="BX15" s="21"/>
      <c r="BY15" s="21"/>
      <c r="BZ15" s="21"/>
      <c r="CA15" s="21"/>
      <c r="CB15" s="21"/>
      <c r="CC15" s="22" t="str">
        <f t="shared" ref="CC15:CC29" si="20">IF(COUNTBLANK($BB15)=1, "",(BW15=BW$5)*BW$6+(BX15=BX$5)*BX$6+(BY15=BY$5)*BY$6+(BZ15=BZ$5)*BZ$6+(CA15=CA$5)*CA$6+(CB15=CB$5)*CB$6)</f>
        <v/>
      </c>
      <c r="CD15" s="15"/>
      <c r="CE15" s="37" t="str">
        <f t="shared" si="18"/>
        <v/>
      </c>
      <c r="CF15" s="26" t="str">
        <f t="shared" si="5"/>
        <v/>
      </c>
      <c r="CG15" s="26" t="str">
        <f t="shared" si="6"/>
        <v/>
      </c>
      <c r="CH15" s="26" t="str">
        <f t="shared" si="7"/>
        <v/>
      </c>
      <c r="CI15" s="26" t="str">
        <f t="shared" si="8"/>
        <v/>
      </c>
      <c r="CJ15" s="26" t="str">
        <f t="shared" si="9"/>
        <v/>
      </c>
      <c r="CK15" s="26" t="str">
        <f t="shared" si="10"/>
        <v/>
      </c>
      <c r="CL15" s="26" t="str">
        <f t="shared" si="11"/>
        <v/>
      </c>
      <c r="CM15" s="26" t="str">
        <f t="shared" si="12"/>
        <v/>
      </c>
      <c r="CN15" s="26" t="str">
        <f t="shared" si="13"/>
        <v/>
      </c>
      <c r="CO15" s="26" t="str">
        <f t="shared" si="14"/>
        <v/>
      </c>
      <c r="CP15" s="26" t="str">
        <f t="shared" si="15"/>
        <v/>
      </c>
      <c r="CQ15" s="26" t="str">
        <f t="shared" si="16"/>
        <v/>
      </c>
      <c r="CR15" s="26" t="str">
        <f t="shared" ref="CR15:CR29" si="21">IF(COUNTBLANK($BB15)=1, "",BG15*BV15)</f>
        <v/>
      </c>
    </row>
    <row r="16" spans="1:96" ht="15.75">
      <c r="B16" s="11"/>
      <c r="C16" s="18"/>
      <c r="D16" s="12">
        <f t="shared" si="19"/>
        <v>6</v>
      </c>
      <c r="E16" s="11"/>
      <c r="F16" s="11"/>
      <c r="G16" s="11"/>
      <c r="H16" s="11"/>
      <c r="I16" s="11"/>
      <c r="J16" s="11"/>
      <c r="K16" s="11"/>
      <c r="L16" s="11"/>
      <c r="M16" s="13"/>
      <c r="N16" s="14"/>
      <c r="O16" s="14"/>
      <c r="P16" s="14"/>
      <c r="Q16" s="11"/>
      <c r="R16" s="11"/>
      <c r="S16" s="11"/>
      <c r="T16" s="13"/>
      <c r="U16" s="14"/>
      <c r="V16" s="14"/>
      <c r="W16" s="14"/>
      <c r="X16" s="15"/>
      <c r="Y16" s="16"/>
      <c r="Z16" s="16"/>
      <c r="AA16" s="16"/>
      <c r="AB16" s="17"/>
      <c r="AC16" s="18"/>
      <c r="AD16" s="18"/>
      <c r="AE16" s="18"/>
      <c r="AF16" s="15"/>
      <c r="AG16" s="18"/>
      <c r="AH16" s="18"/>
      <c r="AI16" s="18"/>
      <c r="AJ16" s="18"/>
      <c r="AK16" s="18"/>
      <c r="AL16" s="18"/>
      <c r="AM16" s="18"/>
      <c r="AN16" s="18"/>
      <c r="AO16" s="18"/>
      <c r="AP16" s="18"/>
      <c r="AQ16" s="18"/>
      <c r="AR16" s="18"/>
      <c r="AS16" s="15"/>
      <c r="AT16" s="33" t="str">
        <f t="shared" si="17"/>
        <v/>
      </c>
      <c r="AU16" s="19"/>
      <c r="AV16" s="19"/>
      <c r="AW16" s="19"/>
      <c r="AX16" s="19"/>
      <c r="AY16" s="19"/>
      <c r="AZ16" s="19"/>
      <c r="BA16" s="19"/>
      <c r="BB16" s="19"/>
      <c r="BC16" s="19"/>
      <c r="BD16" s="19"/>
      <c r="BE16" s="19"/>
      <c r="BF16" s="19"/>
      <c r="BG16" s="20" t="str">
        <f t="shared" si="4"/>
        <v/>
      </c>
      <c r="BH16" s="20" t="str">
        <f>IFERROR(XNPV(#REF!, AT16:BF16, AT$8:BF$8),"")</f>
        <v/>
      </c>
      <c r="BI16" s="15"/>
      <c r="BJ16" s="21"/>
      <c r="BK16" s="21"/>
      <c r="BL16" s="21"/>
      <c r="BM16" s="21"/>
      <c r="BN16" s="21"/>
      <c r="BO16" s="21"/>
      <c r="BP16" s="21"/>
      <c r="BQ16" s="21"/>
      <c r="BR16" s="21"/>
      <c r="BS16" s="21"/>
      <c r="BT16" s="21"/>
      <c r="BU16" s="21"/>
      <c r="BV16" s="15"/>
      <c r="BW16" s="21"/>
      <c r="BX16" s="21"/>
      <c r="BY16" s="21"/>
      <c r="BZ16" s="21"/>
      <c r="CA16" s="21"/>
      <c r="CB16" s="21"/>
      <c r="CC16" s="22" t="str">
        <f t="shared" si="20"/>
        <v/>
      </c>
      <c r="CD16" s="15"/>
      <c r="CE16" s="37" t="str">
        <f t="shared" si="18"/>
        <v/>
      </c>
      <c r="CF16" s="26" t="str">
        <f t="shared" si="5"/>
        <v/>
      </c>
      <c r="CG16" s="26" t="str">
        <f t="shared" si="6"/>
        <v/>
      </c>
      <c r="CH16" s="26" t="str">
        <f t="shared" si="7"/>
        <v/>
      </c>
      <c r="CI16" s="26" t="str">
        <f t="shared" si="8"/>
        <v/>
      </c>
      <c r="CJ16" s="26" t="str">
        <f t="shared" si="9"/>
        <v/>
      </c>
      <c r="CK16" s="26" t="str">
        <f t="shared" si="10"/>
        <v/>
      </c>
      <c r="CL16" s="26" t="str">
        <f t="shared" si="11"/>
        <v/>
      </c>
      <c r="CM16" s="26" t="str">
        <f t="shared" si="12"/>
        <v/>
      </c>
      <c r="CN16" s="26" t="str">
        <f t="shared" si="13"/>
        <v/>
      </c>
      <c r="CO16" s="26" t="str">
        <f t="shared" si="14"/>
        <v/>
      </c>
      <c r="CP16" s="26" t="str">
        <f t="shared" si="15"/>
        <v/>
      </c>
      <c r="CQ16" s="26" t="str">
        <f t="shared" si="16"/>
        <v/>
      </c>
      <c r="CR16" s="26" t="str">
        <f t="shared" si="21"/>
        <v/>
      </c>
    </row>
    <row r="17" spans="2:96" ht="15.75">
      <c r="B17" s="11"/>
      <c r="C17" s="18"/>
      <c r="D17" s="12">
        <f t="shared" si="19"/>
        <v>7</v>
      </c>
      <c r="E17" s="11"/>
      <c r="F17" s="11"/>
      <c r="G17" s="11"/>
      <c r="H17" s="11"/>
      <c r="I17" s="11"/>
      <c r="J17" s="11"/>
      <c r="K17" s="11"/>
      <c r="L17" s="11"/>
      <c r="M17" s="13"/>
      <c r="N17" s="14"/>
      <c r="O17" s="14"/>
      <c r="P17" s="14"/>
      <c r="Q17" s="11"/>
      <c r="R17" s="11"/>
      <c r="S17" s="11"/>
      <c r="T17" s="13"/>
      <c r="U17" s="14"/>
      <c r="V17" s="14"/>
      <c r="W17" s="14"/>
      <c r="X17" s="15"/>
      <c r="Y17" s="16"/>
      <c r="Z17" s="16"/>
      <c r="AA17" s="16"/>
      <c r="AB17" s="17"/>
      <c r="AC17" s="18"/>
      <c r="AD17" s="18"/>
      <c r="AE17" s="18"/>
      <c r="AF17" s="15"/>
      <c r="AG17" s="18"/>
      <c r="AH17" s="18"/>
      <c r="AI17" s="18"/>
      <c r="AJ17" s="18"/>
      <c r="AK17" s="18"/>
      <c r="AL17" s="18"/>
      <c r="AM17" s="18"/>
      <c r="AN17" s="18"/>
      <c r="AO17" s="18"/>
      <c r="AP17" s="18"/>
      <c r="AQ17" s="18"/>
      <c r="AR17" s="18"/>
      <c r="AS17" s="15"/>
      <c r="AT17" s="33" t="str">
        <f t="shared" si="17"/>
        <v/>
      </c>
      <c r="AU17" s="19"/>
      <c r="AV17" s="19"/>
      <c r="AW17" s="19"/>
      <c r="AX17" s="19"/>
      <c r="AY17" s="19"/>
      <c r="AZ17" s="19"/>
      <c r="BA17" s="19"/>
      <c r="BB17" s="19"/>
      <c r="BC17" s="19"/>
      <c r="BD17" s="19"/>
      <c r="BE17" s="19"/>
      <c r="BF17" s="19"/>
      <c r="BG17" s="20" t="str">
        <f t="shared" si="4"/>
        <v/>
      </c>
      <c r="BH17" s="20" t="str">
        <f>IFERROR(XNPV(#REF!, AT17:BF17, AT$8:BF$8),"")</f>
        <v/>
      </c>
      <c r="BI17" s="15"/>
      <c r="BJ17" s="21"/>
      <c r="BK17" s="21"/>
      <c r="BL17" s="21"/>
      <c r="BM17" s="21"/>
      <c r="BN17" s="21"/>
      <c r="BO17" s="21"/>
      <c r="BP17" s="21"/>
      <c r="BQ17" s="21"/>
      <c r="BR17" s="21"/>
      <c r="BS17" s="21"/>
      <c r="BT17" s="21"/>
      <c r="BU17" s="21"/>
      <c r="BV17" s="15"/>
      <c r="BW17" s="21"/>
      <c r="BX17" s="21"/>
      <c r="BY17" s="21"/>
      <c r="BZ17" s="21"/>
      <c r="CA17" s="21"/>
      <c r="CB17" s="21"/>
      <c r="CC17" s="22" t="str">
        <f t="shared" si="20"/>
        <v/>
      </c>
      <c r="CD17" s="15"/>
      <c r="CE17" s="37" t="str">
        <f t="shared" si="18"/>
        <v/>
      </c>
      <c r="CF17" s="26" t="str">
        <f t="shared" si="5"/>
        <v/>
      </c>
      <c r="CG17" s="26" t="str">
        <f t="shared" si="6"/>
        <v/>
      </c>
      <c r="CH17" s="26" t="str">
        <f t="shared" si="7"/>
        <v/>
      </c>
      <c r="CI17" s="26" t="str">
        <f t="shared" si="8"/>
        <v/>
      </c>
      <c r="CJ17" s="26" t="str">
        <f t="shared" si="9"/>
        <v/>
      </c>
      <c r="CK17" s="26" t="str">
        <f t="shared" si="10"/>
        <v/>
      </c>
      <c r="CL17" s="26" t="str">
        <f t="shared" si="11"/>
        <v/>
      </c>
      <c r="CM17" s="26" t="str">
        <f t="shared" si="12"/>
        <v/>
      </c>
      <c r="CN17" s="26" t="str">
        <f t="shared" si="13"/>
        <v/>
      </c>
      <c r="CO17" s="26" t="str">
        <f t="shared" si="14"/>
        <v/>
      </c>
      <c r="CP17" s="26" t="str">
        <f t="shared" si="15"/>
        <v/>
      </c>
      <c r="CQ17" s="26" t="str">
        <f t="shared" si="16"/>
        <v/>
      </c>
      <c r="CR17" s="26" t="str">
        <f t="shared" si="21"/>
        <v/>
      </c>
    </row>
    <row r="18" spans="2:96" ht="15.75">
      <c r="B18" s="11"/>
      <c r="C18" s="18"/>
      <c r="D18" s="12">
        <f t="shared" si="19"/>
        <v>8</v>
      </c>
      <c r="E18" s="11"/>
      <c r="F18" s="11"/>
      <c r="G18" s="11"/>
      <c r="H18" s="11"/>
      <c r="I18" s="11"/>
      <c r="J18" s="11"/>
      <c r="K18" s="11"/>
      <c r="L18" s="11"/>
      <c r="M18" s="13"/>
      <c r="N18" s="14"/>
      <c r="O18" s="14"/>
      <c r="P18" s="14"/>
      <c r="Q18" s="11"/>
      <c r="R18" s="11"/>
      <c r="S18" s="11"/>
      <c r="T18" s="13"/>
      <c r="U18" s="14"/>
      <c r="V18" s="14"/>
      <c r="W18" s="14"/>
      <c r="X18" s="15"/>
      <c r="Y18" s="16"/>
      <c r="Z18" s="16"/>
      <c r="AA18" s="16"/>
      <c r="AB18" s="17"/>
      <c r="AC18" s="18"/>
      <c r="AD18" s="18"/>
      <c r="AE18" s="18"/>
      <c r="AF18" s="15"/>
      <c r="AG18" s="18"/>
      <c r="AH18" s="18"/>
      <c r="AI18" s="18"/>
      <c r="AJ18" s="18"/>
      <c r="AK18" s="18"/>
      <c r="AL18" s="18"/>
      <c r="AM18" s="18"/>
      <c r="AN18" s="18"/>
      <c r="AO18" s="18"/>
      <c r="AP18" s="18"/>
      <c r="AQ18" s="18"/>
      <c r="AR18" s="18"/>
      <c r="AS18" s="15"/>
      <c r="AT18" s="33" t="str">
        <f t="shared" si="17"/>
        <v/>
      </c>
      <c r="AU18" s="19"/>
      <c r="AV18" s="19"/>
      <c r="AW18" s="19"/>
      <c r="AX18" s="19"/>
      <c r="AY18" s="19"/>
      <c r="AZ18" s="19"/>
      <c r="BA18" s="19"/>
      <c r="BB18" s="19"/>
      <c r="BC18" s="19"/>
      <c r="BD18" s="19"/>
      <c r="BE18" s="19"/>
      <c r="BF18" s="19"/>
      <c r="BG18" s="20" t="str">
        <f t="shared" si="4"/>
        <v/>
      </c>
      <c r="BH18" s="20" t="str">
        <f>IFERROR(XNPV(#REF!, AT18:BF18, AT$8:BF$8),"")</f>
        <v/>
      </c>
      <c r="BI18" s="15"/>
      <c r="BJ18" s="21"/>
      <c r="BK18" s="21"/>
      <c r="BL18" s="21"/>
      <c r="BM18" s="21"/>
      <c r="BN18" s="21"/>
      <c r="BO18" s="21"/>
      <c r="BP18" s="21"/>
      <c r="BQ18" s="21"/>
      <c r="BR18" s="21"/>
      <c r="BS18" s="21"/>
      <c r="BT18" s="21"/>
      <c r="BU18" s="21"/>
      <c r="BV18" s="15"/>
      <c r="BW18" s="21"/>
      <c r="BX18" s="21"/>
      <c r="BY18" s="21"/>
      <c r="BZ18" s="21"/>
      <c r="CA18" s="21"/>
      <c r="CB18" s="21"/>
      <c r="CC18" s="22" t="str">
        <f t="shared" si="20"/>
        <v/>
      </c>
      <c r="CD18" s="15"/>
      <c r="CE18" s="37" t="str">
        <f t="shared" si="18"/>
        <v/>
      </c>
      <c r="CF18" s="26" t="str">
        <f t="shared" si="5"/>
        <v/>
      </c>
      <c r="CG18" s="26" t="str">
        <f t="shared" si="6"/>
        <v/>
      </c>
      <c r="CH18" s="26" t="str">
        <f t="shared" si="7"/>
        <v/>
      </c>
      <c r="CI18" s="26" t="str">
        <f t="shared" si="8"/>
        <v/>
      </c>
      <c r="CJ18" s="26" t="str">
        <f t="shared" si="9"/>
        <v/>
      </c>
      <c r="CK18" s="26" t="str">
        <f t="shared" si="10"/>
        <v/>
      </c>
      <c r="CL18" s="26" t="str">
        <f t="shared" si="11"/>
        <v/>
      </c>
      <c r="CM18" s="26" t="str">
        <f t="shared" si="12"/>
        <v/>
      </c>
      <c r="CN18" s="26" t="str">
        <f t="shared" si="13"/>
        <v/>
      </c>
      <c r="CO18" s="26" t="str">
        <f t="shared" si="14"/>
        <v/>
      </c>
      <c r="CP18" s="26" t="str">
        <f t="shared" si="15"/>
        <v/>
      </c>
      <c r="CQ18" s="26" t="str">
        <f t="shared" si="16"/>
        <v/>
      </c>
      <c r="CR18" s="26" t="str">
        <f t="shared" si="21"/>
        <v/>
      </c>
    </row>
    <row r="19" spans="2:96" ht="15.75">
      <c r="B19" s="11"/>
      <c r="C19" s="18"/>
      <c r="D19" s="12">
        <f t="shared" si="19"/>
        <v>9</v>
      </c>
      <c r="E19" s="11"/>
      <c r="F19" s="11"/>
      <c r="G19" s="11"/>
      <c r="H19" s="11"/>
      <c r="I19" s="11"/>
      <c r="J19" s="11"/>
      <c r="K19" s="11"/>
      <c r="L19" s="11"/>
      <c r="M19" s="13"/>
      <c r="N19" s="14"/>
      <c r="O19" s="14"/>
      <c r="P19" s="14"/>
      <c r="Q19" s="11"/>
      <c r="R19" s="11"/>
      <c r="S19" s="11"/>
      <c r="T19" s="13"/>
      <c r="U19" s="14"/>
      <c r="V19" s="14"/>
      <c r="W19" s="14"/>
      <c r="X19" s="15"/>
      <c r="Y19" s="16"/>
      <c r="Z19" s="16"/>
      <c r="AA19" s="16"/>
      <c r="AB19" s="17"/>
      <c r="AC19" s="18"/>
      <c r="AD19" s="18"/>
      <c r="AE19" s="18"/>
      <c r="AF19" s="15"/>
      <c r="AG19" s="18"/>
      <c r="AH19" s="18"/>
      <c r="AI19" s="18"/>
      <c r="AJ19" s="18"/>
      <c r="AK19" s="18"/>
      <c r="AL19" s="18"/>
      <c r="AM19" s="18"/>
      <c r="AN19" s="18"/>
      <c r="AO19" s="18"/>
      <c r="AP19" s="18"/>
      <c r="AQ19" s="18"/>
      <c r="AR19" s="18"/>
      <c r="AS19" s="15"/>
      <c r="AT19" s="33" t="str">
        <f t="shared" si="17"/>
        <v/>
      </c>
      <c r="AU19" s="19"/>
      <c r="AV19" s="19"/>
      <c r="AW19" s="19"/>
      <c r="AX19" s="19"/>
      <c r="AY19" s="19"/>
      <c r="AZ19" s="19"/>
      <c r="BA19" s="19"/>
      <c r="BB19" s="19"/>
      <c r="BC19" s="19"/>
      <c r="BD19" s="19"/>
      <c r="BE19" s="19"/>
      <c r="BF19" s="19"/>
      <c r="BG19" s="20" t="str">
        <f t="shared" si="4"/>
        <v/>
      </c>
      <c r="BH19" s="20" t="str">
        <f>IFERROR(XNPV(#REF!, AT19:BF19, AT$8:BF$8),"")</f>
        <v/>
      </c>
      <c r="BI19" s="15"/>
      <c r="BJ19" s="21"/>
      <c r="BK19" s="21"/>
      <c r="BL19" s="21"/>
      <c r="BM19" s="21"/>
      <c r="BN19" s="21"/>
      <c r="BO19" s="21"/>
      <c r="BP19" s="21"/>
      <c r="BQ19" s="21"/>
      <c r="BR19" s="21"/>
      <c r="BS19" s="21"/>
      <c r="BT19" s="21"/>
      <c r="BU19" s="21"/>
      <c r="BV19" s="15"/>
      <c r="BW19" s="21"/>
      <c r="BX19" s="21"/>
      <c r="BY19" s="21"/>
      <c r="BZ19" s="21"/>
      <c r="CA19" s="21"/>
      <c r="CB19" s="21"/>
      <c r="CC19" s="22" t="str">
        <f t="shared" si="20"/>
        <v/>
      </c>
      <c r="CD19" s="15"/>
      <c r="CE19" s="37" t="str">
        <f t="shared" si="18"/>
        <v/>
      </c>
      <c r="CF19" s="26" t="str">
        <f t="shared" si="5"/>
        <v/>
      </c>
      <c r="CG19" s="26" t="str">
        <f t="shared" si="6"/>
        <v/>
      </c>
      <c r="CH19" s="26" t="str">
        <f t="shared" si="7"/>
        <v/>
      </c>
      <c r="CI19" s="26" t="str">
        <f t="shared" si="8"/>
        <v/>
      </c>
      <c r="CJ19" s="26" t="str">
        <f t="shared" si="9"/>
        <v/>
      </c>
      <c r="CK19" s="26" t="str">
        <f t="shared" si="10"/>
        <v/>
      </c>
      <c r="CL19" s="26" t="str">
        <f t="shared" si="11"/>
        <v/>
      </c>
      <c r="CM19" s="26" t="str">
        <f t="shared" si="12"/>
        <v/>
      </c>
      <c r="CN19" s="26" t="str">
        <f t="shared" si="13"/>
        <v/>
      </c>
      <c r="CO19" s="26" t="str">
        <f t="shared" si="14"/>
        <v/>
      </c>
      <c r="CP19" s="26" t="str">
        <f t="shared" si="15"/>
        <v/>
      </c>
      <c r="CQ19" s="26" t="str">
        <f t="shared" si="16"/>
        <v/>
      </c>
      <c r="CR19" s="26" t="str">
        <f t="shared" si="21"/>
        <v/>
      </c>
    </row>
    <row r="20" spans="2:96" ht="15.75">
      <c r="B20" s="11"/>
      <c r="C20" s="18"/>
      <c r="D20" s="12">
        <f t="shared" si="19"/>
        <v>10</v>
      </c>
      <c r="E20" s="11"/>
      <c r="F20" s="11"/>
      <c r="G20" s="11"/>
      <c r="H20" s="11"/>
      <c r="I20" s="11"/>
      <c r="J20" s="11"/>
      <c r="K20" s="11"/>
      <c r="L20" s="11"/>
      <c r="M20" s="13"/>
      <c r="N20" s="14"/>
      <c r="O20" s="14"/>
      <c r="P20" s="14"/>
      <c r="Q20" s="11"/>
      <c r="R20" s="11"/>
      <c r="S20" s="11"/>
      <c r="T20" s="13"/>
      <c r="U20" s="14"/>
      <c r="V20" s="14"/>
      <c r="W20" s="14"/>
      <c r="X20" s="15"/>
      <c r="Y20" s="16"/>
      <c r="Z20" s="16"/>
      <c r="AA20" s="16"/>
      <c r="AB20" s="17"/>
      <c r="AC20" s="18"/>
      <c r="AD20" s="18"/>
      <c r="AE20" s="18"/>
      <c r="AF20" s="15"/>
      <c r="AG20" s="18"/>
      <c r="AH20" s="18"/>
      <c r="AI20" s="18"/>
      <c r="AJ20" s="18"/>
      <c r="AK20" s="18"/>
      <c r="AL20" s="18"/>
      <c r="AM20" s="18"/>
      <c r="AN20" s="18"/>
      <c r="AO20" s="18"/>
      <c r="AP20" s="18"/>
      <c r="AQ20" s="18"/>
      <c r="AR20" s="18"/>
      <c r="AS20" s="15"/>
      <c r="AT20" s="33" t="str">
        <f t="shared" si="17"/>
        <v/>
      </c>
      <c r="AU20" s="19"/>
      <c r="AV20" s="19"/>
      <c r="AW20" s="19"/>
      <c r="AX20" s="19"/>
      <c r="AY20" s="19"/>
      <c r="AZ20" s="19"/>
      <c r="BA20" s="19"/>
      <c r="BB20" s="19"/>
      <c r="BC20" s="19"/>
      <c r="BD20" s="19"/>
      <c r="BE20" s="19"/>
      <c r="BF20" s="19"/>
      <c r="BG20" s="20" t="str">
        <f t="shared" si="4"/>
        <v/>
      </c>
      <c r="BH20" s="20" t="str">
        <f>IFERROR(XNPV(#REF!, AT20:BF20, AT$8:BF$8),"")</f>
        <v/>
      </c>
      <c r="BI20" s="15"/>
      <c r="BJ20" s="21"/>
      <c r="BK20" s="21"/>
      <c r="BL20" s="21"/>
      <c r="BM20" s="21"/>
      <c r="BN20" s="21"/>
      <c r="BO20" s="21"/>
      <c r="BP20" s="21"/>
      <c r="BQ20" s="21"/>
      <c r="BR20" s="21"/>
      <c r="BS20" s="21"/>
      <c r="BT20" s="21"/>
      <c r="BU20" s="21"/>
      <c r="BV20" s="15"/>
      <c r="BW20" s="21"/>
      <c r="BX20" s="21"/>
      <c r="BY20" s="21"/>
      <c r="BZ20" s="21"/>
      <c r="CA20" s="21"/>
      <c r="CB20" s="21"/>
      <c r="CC20" s="22" t="str">
        <f t="shared" si="20"/>
        <v/>
      </c>
      <c r="CD20" s="15"/>
      <c r="CE20" s="37" t="str">
        <f t="shared" si="18"/>
        <v/>
      </c>
      <c r="CF20" s="26" t="str">
        <f t="shared" si="5"/>
        <v/>
      </c>
      <c r="CG20" s="26" t="str">
        <f t="shared" si="6"/>
        <v/>
      </c>
      <c r="CH20" s="26" t="str">
        <f t="shared" si="7"/>
        <v/>
      </c>
      <c r="CI20" s="26" t="str">
        <f t="shared" si="8"/>
        <v/>
      </c>
      <c r="CJ20" s="26" t="str">
        <f t="shared" si="9"/>
        <v/>
      </c>
      <c r="CK20" s="26" t="str">
        <f t="shared" si="10"/>
        <v/>
      </c>
      <c r="CL20" s="26" t="str">
        <f t="shared" si="11"/>
        <v/>
      </c>
      <c r="CM20" s="26" t="str">
        <f t="shared" si="12"/>
        <v/>
      </c>
      <c r="CN20" s="26" t="str">
        <f t="shared" si="13"/>
        <v/>
      </c>
      <c r="CO20" s="26" t="str">
        <f t="shared" si="14"/>
        <v/>
      </c>
      <c r="CP20" s="26" t="str">
        <f t="shared" si="15"/>
        <v/>
      </c>
      <c r="CQ20" s="26" t="str">
        <f t="shared" si="16"/>
        <v/>
      </c>
      <c r="CR20" s="26" t="str">
        <f t="shared" si="21"/>
        <v/>
      </c>
    </row>
    <row r="21" spans="2:96" ht="15.75">
      <c r="B21" s="11"/>
      <c r="C21" s="18"/>
      <c r="D21" s="12">
        <f t="shared" si="19"/>
        <v>11</v>
      </c>
      <c r="E21" s="11"/>
      <c r="F21" s="11"/>
      <c r="G21" s="11"/>
      <c r="H21" s="11"/>
      <c r="I21" s="11"/>
      <c r="J21" s="11"/>
      <c r="K21" s="11"/>
      <c r="L21" s="11"/>
      <c r="M21" s="13"/>
      <c r="N21" s="14"/>
      <c r="O21" s="14"/>
      <c r="P21" s="14"/>
      <c r="Q21" s="11"/>
      <c r="R21" s="11"/>
      <c r="S21" s="11"/>
      <c r="T21" s="13"/>
      <c r="U21" s="14"/>
      <c r="V21" s="14"/>
      <c r="W21" s="14"/>
      <c r="X21" s="15"/>
      <c r="Y21" s="16"/>
      <c r="Z21" s="16"/>
      <c r="AA21" s="16"/>
      <c r="AB21" s="17"/>
      <c r="AC21" s="18"/>
      <c r="AD21" s="18"/>
      <c r="AE21" s="18"/>
      <c r="AF21" s="15"/>
      <c r="AG21" s="18"/>
      <c r="AH21" s="18"/>
      <c r="AI21" s="18"/>
      <c r="AJ21" s="18"/>
      <c r="AK21" s="18"/>
      <c r="AL21" s="18"/>
      <c r="AM21" s="18"/>
      <c r="AN21" s="18"/>
      <c r="AO21" s="18"/>
      <c r="AP21" s="18"/>
      <c r="AQ21" s="18"/>
      <c r="AR21" s="18"/>
      <c r="AS21" s="15"/>
      <c r="AT21" s="33" t="str">
        <f t="shared" si="17"/>
        <v/>
      </c>
      <c r="AU21" s="19"/>
      <c r="AV21" s="19"/>
      <c r="AW21" s="19"/>
      <c r="AX21" s="19"/>
      <c r="AY21" s="19"/>
      <c r="AZ21" s="19"/>
      <c r="BA21" s="19"/>
      <c r="BB21" s="19"/>
      <c r="BC21" s="19"/>
      <c r="BD21" s="19"/>
      <c r="BE21" s="19"/>
      <c r="BF21" s="19"/>
      <c r="BG21" s="20" t="str">
        <f t="shared" si="4"/>
        <v/>
      </c>
      <c r="BH21" s="20" t="str">
        <f>IFERROR(XNPV(#REF!, AT21:BF21, AT$8:BF$8),"")</f>
        <v/>
      </c>
      <c r="BI21" s="15"/>
      <c r="BJ21" s="21"/>
      <c r="BK21" s="21"/>
      <c r="BL21" s="21"/>
      <c r="BM21" s="21"/>
      <c r="BN21" s="21"/>
      <c r="BO21" s="21"/>
      <c r="BP21" s="21"/>
      <c r="BQ21" s="21"/>
      <c r="BR21" s="21"/>
      <c r="BS21" s="21"/>
      <c r="BT21" s="21"/>
      <c r="BU21" s="21"/>
      <c r="BV21" s="15"/>
      <c r="BW21" s="21"/>
      <c r="BX21" s="21"/>
      <c r="BY21" s="21"/>
      <c r="BZ21" s="21"/>
      <c r="CA21" s="21"/>
      <c r="CB21" s="21"/>
      <c r="CC21" s="22" t="str">
        <f t="shared" si="20"/>
        <v/>
      </c>
      <c r="CD21" s="15"/>
      <c r="CE21" s="37" t="str">
        <f t="shared" si="18"/>
        <v/>
      </c>
      <c r="CF21" s="26" t="str">
        <f t="shared" si="5"/>
        <v/>
      </c>
      <c r="CG21" s="26" t="str">
        <f t="shared" si="6"/>
        <v/>
      </c>
      <c r="CH21" s="26" t="str">
        <f t="shared" si="7"/>
        <v/>
      </c>
      <c r="CI21" s="26" t="str">
        <f t="shared" si="8"/>
        <v/>
      </c>
      <c r="CJ21" s="26" t="str">
        <f t="shared" si="9"/>
        <v/>
      </c>
      <c r="CK21" s="26" t="str">
        <f t="shared" si="10"/>
        <v/>
      </c>
      <c r="CL21" s="26" t="str">
        <f t="shared" si="11"/>
        <v/>
      </c>
      <c r="CM21" s="26" t="str">
        <f t="shared" si="12"/>
        <v/>
      </c>
      <c r="CN21" s="26" t="str">
        <f t="shared" si="13"/>
        <v/>
      </c>
      <c r="CO21" s="26" t="str">
        <f t="shared" si="14"/>
        <v/>
      </c>
      <c r="CP21" s="26" t="str">
        <f t="shared" si="15"/>
        <v/>
      </c>
      <c r="CQ21" s="26" t="str">
        <f t="shared" si="16"/>
        <v/>
      </c>
      <c r="CR21" s="26" t="str">
        <f t="shared" si="21"/>
        <v/>
      </c>
    </row>
    <row r="22" spans="2:96" ht="15.75">
      <c r="B22" s="11"/>
      <c r="C22" s="18"/>
      <c r="D22" s="12">
        <f t="shared" si="19"/>
        <v>12</v>
      </c>
      <c r="E22" s="11"/>
      <c r="F22" s="11"/>
      <c r="G22" s="11"/>
      <c r="H22" s="11"/>
      <c r="I22" s="11"/>
      <c r="J22" s="11"/>
      <c r="K22" s="11"/>
      <c r="L22" s="11"/>
      <c r="M22" s="13"/>
      <c r="N22" s="14"/>
      <c r="O22" s="14"/>
      <c r="P22" s="14"/>
      <c r="Q22" s="11"/>
      <c r="R22" s="11"/>
      <c r="S22" s="11"/>
      <c r="T22" s="13"/>
      <c r="U22" s="14"/>
      <c r="V22" s="14"/>
      <c r="W22" s="14"/>
      <c r="X22" s="15"/>
      <c r="Y22" s="16"/>
      <c r="Z22" s="16"/>
      <c r="AA22" s="16"/>
      <c r="AB22" s="17"/>
      <c r="AC22" s="18"/>
      <c r="AD22" s="18"/>
      <c r="AE22" s="18"/>
      <c r="AF22" s="15"/>
      <c r="AG22" s="18"/>
      <c r="AH22" s="18"/>
      <c r="AI22" s="18"/>
      <c r="AJ22" s="18"/>
      <c r="AK22" s="18"/>
      <c r="AL22" s="18"/>
      <c r="AM22" s="18"/>
      <c r="AN22" s="18"/>
      <c r="AO22" s="18"/>
      <c r="AP22" s="18"/>
      <c r="AQ22" s="18"/>
      <c r="AR22" s="18"/>
      <c r="AS22" s="15"/>
      <c r="AT22" s="33" t="str">
        <f t="shared" si="17"/>
        <v/>
      </c>
      <c r="AU22" s="19"/>
      <c r="AV22" s="19"/>
      <c r="AW22" s="19"/>
      <c r="AX22" s="19"/>
      <c r="AY22" s="19"/>
      <c r="AZ22" s="19"/>
      <c r="BA22" s="19"/>
      <c r="BB22" s="19"/>
      <c r="BC22" s="19"/>
      <c r="BD22" s="19"/>
      <c r="BE22" s="19"/>
      <c r="BF22" s="19"/>
      <c r="BG22" s="20" t="str">
        <f t="shared" si="4"/>
        <v/>
      </c>
      <c r="BH22" s="20" t="str">
        <f>IFERROR(XNPV(#REF!, AT22:BF22, AT$8:BF$8),"")</f>
        <v/>
      </c>
      <c r="BI22" s="15"/>
      <c r="BJ22" s="21"/>
      <c r="BK22" s="21"/>
      <c r="BL22" s="21"/>
      <c r="BM22" s="21"/>
      <c r="BN22" s="21"/>
      <c r="BO22" s="21"/>
      <c r="BP22" s="21"/>
      <c r="BQ22" s="21"/>
      <c r="BR22" s="21"/>
      <c r="BS22" s="21"/>
      <c r="BT22" s="21"/>
      <c r="BU22" s="21"/>
      <c r="BV22" s="15"/>
      <c r="BW22" s="21"/>
      <c r="BX22" s="21"/>
      <c r="BY22" s="21"/>
      <c r="BZ22" s="21"/>
      <c r="CA22" s="21"/>
      <c r="CB22" s="21"/>
      <c r="CC22" s="22" t="str">
        <f t="shared" si="20"/>
        <v/>
      </c>
      <c r="CD22" s="15"/>
      <c r="CE22" s="37" t="str">
        <f t="shared" si="18"/>
        <v/>
      </c>
      <c r="CF22" s="26" t="str">
        <f t="shared" si="5"/>
        <v/>
      </c>
      <c r="CG22" s="26" t="str">
        <f t="shared" si="6"/>
        <v/>
      </c>
      <c r="CH22" s="26" t="str">
        <f t="shared" si="7"/>
        <v/>
      </c>
      <c r="CI22" s="26" t="str">
        <f t="shared" si="8"/>
        <v/>
      </c>
      <c r="CJ22" s="26" t="str">
        <f t="shared" si="9"/>
        <v/>
      </c>
      <c r="CK22" s="26" t="str">
        <f t="shared" si="10"/>
        <v/>
      </c>
      <c r="CL22" s="26" t="str">
        <f t="shared" si="11"/>
        <v/>
      </c>
      <c r="CM22" s="26" t="str">
        <f t="shared" si="12"/>
        <v/>
      </c>
      <c r="CN22" s="26" t="str">
        <f t="shared" si="13"/>
        <v/>
      </c>
      <c r="CO22" s="26" t="str">
        <f t="shared" si="14"/>
        <v/>
      </c>
      <c r="CP22" s="26" t="str">
        <f t="shared" si="15"/>
        <v/>
      </c>
      <c r="CQ22" s="26" t="str">
        <f t="shared" si="16"/>
        <v/>
      </c>
      <c r="CR22" s="26" t="str">
        <f t="shared" si="21"/>
        <v/>
      </c>
    </row>
    <row r="23" spans="2:96" ht="15.75">
      <c r="B23" s="11"/>
      <c r="C23" s="18"/>
      <c r="D23" s="12">
        <f t="shared" si="19"/>
        <v>13</v>
      </c>
      <c r="E23" s="11"/>
      <c r="F23" s="11"/>
      <c r="G23" s="11"/>
      <c r="H23" s="11"/>
      <c r="I23" s="11"/>
      <c r="J23" s="11"/>
      <c r="K23" s="11"/>
      <c r="L23" s="11"/>
      <c r="M23" s="13"/>
      <c r="N23" s="14"/>
      <c r="O23" s="14"/>
      <c r="P23" s="14"/>
      <c r="Q23" s="11"/>
      <c r="R23" s="11"/>
      <c r="S23" s="11"/>
      <c r="T23" s="13"/>
      <c r="U23" s="14"/>
      <c r="V23" s="14"/>
      <c r="W23" s="14"/>
      <c r="X23" s="15"/>
      <c r="Y23" s="16"/>
      <c r="Z23" s="16"/>
      <c r="AA23" s="16"/>
      <c r="AB23" s="17"/>
      <c r="AC23" s="18"/>
      <c r="AD23" s="18"/>
      <c r="AE23" s="18"/>
      <c r="AF23" s="15"/>
      <c r="AG23" s="18"/>
      <c r="AH23" s="18"/>
      <c r="AI23" s="18"/>
      <c r="AJ23" s="18"/>
      <c r="AK23" s="18"/>
      <c r="AL23" s="18"/>
      <c r="AM23" s="18"/>
      <c r="AN23" s="18"/>
      <c r="AO23" s="18"/>
      <c r="AP23" s="18"/>
      <c r="AQ23" s="18"/>
      <c r="AR23" s="18"/>
      <c r="AS23" s="15"/>
      <c r="AT23" s="33" t="str">
        <f t="shared" si="17"/>
        <v/>
      </c>
      <c r="AU23" s="19"/>
      <c r="AV23" s="19"/>
      <c r="AW23" s="19"/>
      <c r="AX23" s="19"/>
      <c r="AY23" s="19"/>
      <c r="AZ23" s="19"/>
      <c r="BA23" s="19"/>
      <c r="BB23" s="19"/>
      <c r="BC23" s="19"/>
      <c r="BD23" s="19"/>
      <c r="BE23" s="19"/>
      <c r="BF23" s="19"/>
      <c r="BG23" s="20" t="str">
        <f t="shared" si="4"/>
        <v/>
      </c>
      <c r="BH23" s="20" t="str">
        <f>IFERROR(XNPV(#REF!, AT23:BF23, AT$8:BF$8),"")</f>
        <v/>
      </c>
      <c r="BI23" s="15"/>
      <c r="BJ23" s="21"/>
      <c r="BK23" s="21"/>
      <c r="BL23" s="21"/>
      <c r="BM23" s="21"/>
      <c r="BN23" s="21"/>
      <c r="BO23" s="21"/>
      <c r="BP23" s="21"/>
      <c r="BQ23" s="21"/>
      <c r="BR23" s="21"/>
      <c r="BS23" s="21"/>
      <c r="BT23" s="21"/>
      <c r="BU23" s="21"/>
      <c r="BV23" s="15"/>
      <c r="BW23" s="21"/>
      <c r="BX23" s="21"/>
      <c r="BY23" s="21"/>
      <c r="BZ23" s="21"/>
      <c r="CA23" s="21"/>
      <c r="CB23" s="21"/>
      <c r="CC23" s="22" t="str">
        <f t="shared" si="20"/>
        <v/>
      </c>
      <c r="CD23" s="15"/>
      <c r="CE23" s="37" t="str">
        <f t="shared" si="18"/>
        <v/>
      </c>
      <c r="CF23" s="26" t="str">
        <f t="shared" si="5"/>
        <v/>
      </c>
      <c r="CG23" s="26" t="str">
        <f t="shared" si="6"/>
        <v/>
      </c>
      <c r="CH23" s="26" t="str">
        <f t="shared" si="7"/>
        <v/>
      </c>
      <c r="CI23" s="26" t="str">
        <f t="shared" si="8"/>
        <v/>
      </c>
      <c r="CJ23" s="26" t="str">
        <f t="shared" si="9"/>
        <v/>
      </c>
      <c r="CK23" s="26" t="str">
        <f t="shared" si="10"/>
        <v/>
      </c>
      <c r="CL23" s="26" t="str">
        <f t="shared" si="11"/>
        <v/>
      </c>
      <c r="CM23" s="26" t="str">
        <f t="shared" si="12"/>
        <v/>
      </c>
      <c r="CN23" s="26" t="str">
        <f t="shared" si="13"/>
        <v/>
      </c>
      <c r="CO23" s="26" t="str">
        <f t="shared" si="14"/>
        <v/>
      </c>
      <c r="CP23" s="26" t="str">
        <f t="shared" si="15"/>
        <v/>
      </c>
      <c r="CQ23" s="26" t="str">
        <f t="shared" si="16"/>
        <v/>
      </c>
      <c r="CR23" s="26" t="str">
        <f t="shared" si="21"/>
        <v/>
      </c>
    </row>
    <row r="24" spans="2:96" ht="15.75">
      <c r="B24" s="11"/>
      <c r="C24" s="18"/>
      <c r="D24" s="12">
        <f t="shared" si="19"/>
        <v>14</v>
      </c>
      <c r="E24" s="11"/>
      <c r="F24" s="11"/>
      <c r="G24" s="11"/>
      <c r="H24" s="11"/>
      <c r="I24" s="11"/>
      <c r="J24" s="11"/>
      <c r="K24" s="11"/>
      <c r="L24" s="11"/>
      <c r="M24" s="13"/>
      <c r="N24" s="14"/>
      <c r="O24" s="14"/>
      <c r="P24" s="14"/>
      <c r="Q24" s="11"/>
      <c r="R24" s="11"/>
      <c r="S24" s="11"/>
      <c r="T24" s="13"/>
      <c r="U24" s="14"/>
      <c r="V24" s="14"/>
      <c r="W24" s="14"/>
      <c r="X24" s="15"/>
      <c r="Y24" s="16"/>
      <c r="Z24" s="16"/>
      <c r="AA24" s="16"/>
      <c r="AB24" s="17"/>
      <c r="AC24" s="18"/>
      <c r="AD24" s="18"/>
      <c r="AE24" s="18"/>
      <c r="AF24" s="15"/>
      <c r="AG24" s="18"/>
      <c r="AH24" s="18"/>
      <c r="AI24" s="18"/>
      <c r="AJ24" s="18"/>
      <c r="AK24" s="18"/>
      <c r="AL24" s="18"/>
      <c r="AM24" s="18"/>
      <c r="AN24" s="18"/>
      <c r="AO24" s="18"/>
      <c r="AP24" s="18"/>
      <c r="AQ24" s="18"/>
      <c r="AR24" s="18"/>
      <c r="AS24" s="15"/>
      <c r="AT24" s="33" t="str">
        <f t="shared" si="17"/>
        <v/>
      </c>
      <c r="AU24" s="19"/>
      <c r="AV24" s="19"/>
      <c r="AW24" s="19"/>
      <c r="AX24" s="19"/>
      <c r="AY24" s="19"/>
      <c r="AZ24" s="19"/>
      <c r="BA24" s="19"/>
      <c r="BB24" s="19"/>
      <c r="BC24" s="19"/>
      <c r="BD24" s="19"/>
      <c r="BE24" s="19"/>
      <c r="BF24" s="19"/>
      <c r="BG24" s="20" t="str">
        <f t="shared" si="4"/>
        <v/>
      </c>
      <c r="BH24" s="20" t="str">
        <f>IFERROR(XNPV(#REF!, AT24:BF24, AT$8:BF$8),"")</f>
        <v/>
      </c>
      <c r="BI24" s="15"/>
      <c r="BJ24" s="21"/>
      <c r="BK24" s="21"/>
      <c r="BL24" s="21"/>
      <c r="BM24" s="21"/>
      <c r="BN24" s="21"/>
      <c r="BO24" s="21"/>
      <c r="BP24" s="21"/>
      <c r="BQ24" s="21"/>
      <c r="BR24" s="21"/>
      <c r="BS24" s="21"/>
      <c r="BT24" s="21"/>
      <c r="BU24" s="21"/>
      <c r="BV24" s="15"/>
      <c r="BW24" s="21"/>
      <c r="BX24" s="21"/>
      <c r="BY24" s="21"/>
      <c r="BZ24" s="21"/>
      <c r="CA24" s="21"/>
      <c r="CB24" s="21"/>
      <c r="CC24" s="22" t="str">
        <f t="shared" si="20"/>
        <v/>
      </c>
      <c r="CD24" s="15"/>
      <c r="CE24" s="37" t="str">
        <f t="shared" si="18"/>
        <v/>
      </c>
      <c r="CF24" s="26" t="str">
        <f t="shared" si="5"/>
        <v/>
      </c>
      <c r="CG24" s="26" t="str">
        <f t="shared" si="6"/>
        <v/>
      </c>
      <c r="CH24" s="26" t="str">
        <f t="shared" si="7"/>
        <v/>
      </c>
      <c r="CI24" s="26" t="str">
        <f t="shared" si="8"/>
        <v/>
      </c>
      <c r="CJ24" s="26" t="str">
        <f t="shared" si="9"/>
        <v/>
      </c>
      <c r="CK24" s="26" t="str">
        <f t="shared" si="10"/>
        <v/>
      </c>
      <c r="CL24" s="26" t="str">
        <f t="shared" si="11"/>
        <v/>
      </c>
      <c r="CM24" s="26" t="str">
        <f t="shared" si="12"/>
        <v/>
      </c>
      <c r="CN24" s="26" t="str">
        <f t="shared" si="13"/>
        <v/>
      </c>
      <c r="CO24" s="26" t="str">
        <f t="shared" si="14"/>
        <v/>
      </c>
      <c r="CP24" s="26" t="str">
        <f t="shared" si="15"/>
        <v/>
      </c>
      <c r="CQ24" s="26" t="str">
        <f t="shared" si="16"/>
        <v/>
      </c>
      <c r="CR24" s="26" t="str">
        <f t="shared" si="21"/>
        <v/>
      </c>
    </row>
    <row r="25" spans="2:96" ht="15.75">
      <c r="B25" s="11"/>
      <c r="C25" s="18"/>
      <c r="D25" s="12">
        <f t="shared" si="19"/>
        <v>15</v>
      </c>
      <c r="E25" s="11"/>
      <c r="F25" s="11"/>
      <c r="G25" s="11"/>
      <c r="H25" s="11"/>
      <c r="I25" s="11"/>
      <c r="J25" s="11"/>
      <c r="K25" s="11"/>
      <c r="L25" s="11"/>
      <c r="M25" s="13"/>
      <c r="N25" s="14"/>
      <c r="O25" s="14"/>
      <c r="P25" s="14"/>
      <c r="Q25" s="11"/>
      <c r="R25" s="11"/>
      <c r="S25" s="11"/>
      <c r="T25" s="13"/>
      <c r="U25" s="14"/>
      <c r="V25" s="14"/>
      <c r="W25" s="14"/>
      <c r="X25" s="15"/>
      <c r="Y25" s="16"/>
      <c r="Z25" s="16"/>
      <c r="AA25" s="16"/>
      <c r="AB25" s="17"/>
      <c r="AC25" s="18"/>
      <c r="AD25" s="18"/>
      <c r="AE25" s="18"/>
      <c r="AF25" s="15"/>
      <c r="AG25" s="18"/>
      <c r="AH25" s="18"/>
      <c r="AI25" s="18"/>
      <c r="AJ25" s="18"/>
      <c r="AK25" s="18"/>
      <c r="AL25" s="18"/>
      <c r="AM25" s="18"/>
      <c r="AN25" s="18"/>
      <c r="AO25" s="18"/>
      <c r="AP25" s="18"/>
      <c r="AQ25" s="18"/>
      <c r="AR25" s="18"/>
      <c r="AS25" s="15"/>
      <c r="AT25" s="33" t="str">
        <f t="shared" si="17"/>
        <v/>
      </c>
      <c r="AU25" s="19"/>
      <c r="AV25" s="19"/>
      <c r="AW25" s="19"/>
      <c r="AX25" s="19"/>
      <c r="AY25" s="19"/>
      <c r="AZ25" s="19"/>
      <c r="BA25" s="19"/>
      <c r="BB25" s="19"/>
      <c r="BC25" s="19"/>
      <c r="BD25" s="19"/>
      <c r="BE25" s="19"/>
      <c r="BF25" s="19"/>
      <c r="BG25" s="20" t="str">
        <f t="shared" si="4"/>
        <v/>
      </c>
      <c r="BH25" s="20" t="str">
        <f>IFERROR(XNPV(#REF!, AT25:BF25, AT$8:BF$8),"")</f>
        <v/>
      </c>
      <c r="BI25" s="15"/>
      <c r="BJ25" s="21"/>
      <c r="BK25" s="21"/>
      <c r="BL25" s="21"/>
      <c r="BM25" s="21"/>
      <c r="BN25" s="21"/>
      <c r="BO25" s="21"/>
      <c r="BP25" s="21"/>
      <c r="BQ25" s="21"/>
      <c r="BR25" s="21"/>
      <c r="BS25" s="21"/>
      <c r="BT25" s="21"/>
      <c r="BU25" s="21"/>
      <c r="BV25" s="15"/>
      <c r="BW25" s="21"/>
      <c r="BX25" s="21"/>
      <c r="BY25" s="21"/>
      <c r="BZ25" s="21"/>
      <c r="CA25" s="21"/>
      <c r="CB25" s="21"/>
      <c r="CC25" s="22" t="str">
        <f t="shared" si="20"/>
        <v/>
      </c>
      <c r="CD25" s="15"/>
      <c r="CE25" s="37" t="str">
        <f t="shared" si="18"/>
        <v/>
      </c>
      <c r="CF25" s="26" t="str">
        <f t="shared" si="5"/>
        <v/>
      </c>
      <c r="CG25" s="26" t="str">
        <f t="shared" si="6"/>
        <v/>
      </c>
      <c r="CH25" s="26" t="str">
        <f t="shared" si="7"/>
        <v/>
      </c>
      <c r="CI25" s="26" t="str">
        <f t="shared" si="8"/>
        <v/>
      </c>
      <c r="CJ25" s="26" t="str">
        <f t="shared" si="9"/>
        <v/>
      </c>
      <c r="CK25" s="26" t="str">
        <f t="shared" si="10"/>
        <v/>
      </c>
      <c r="CL25" s="26" t="str">
        <f t="shared" si="11"/>
        <v/>
      </c>
      <c r="CM25" s="26" t="str">
        <f t="shared" si="12"/>
        <v/>
      </c>
      <c r="CN25" s="26" t="str">
        <f t="shared" si="13"/>
        <v/>
      </c>
      <c r="CO25" s="26" t="str">
        <f t="shared" si="14"/>
        <v/>
      </c>
      <c r="CP25" s="26" t="str">
        <f t="shared" si="15"/>
        <v/>
      </c>
      <c r="CQ25" s="26" t="str">
        <f t="shared" si="16"/>
        <v/>
      </c>
      <c r="CR25" s="26" t="str">
        <f t="shared" si="21"/>
        <v/>
      </c>
    </row>
    <row r="26" spans="2:96" ht="15.75">
      <c r="B26" s="11"/>
      <c r="C26" s="18"/>
      <c r="D26" s="12">
        <f t="shared" si="19"/>
        <v>16</v>
      </c>
      <c r="E26" s="11"/>
      <c r="F26" s="11"/>
      <c r="G26" s="11"/>
      <c r="H26" s="11"/>
      <c r="I26" s="11"/>
      <c r="J26" s="11"/>
      <c r="K26" s="11"/>
      <c r="L26" s="11"/>
      <c r="M26" s="13"/>
      <c r="N26" s="14"/>
      <c r="O26" s="14"/>
      <c r="P26" s="14"/>
      <c r="Q26" s="11"/>
      <c r="R26" s="11"/>
      <c r="S26" s="11"/>
      <c r="T26" s="13"/>
      <c r="U26" s="14"/>
      <c r="V26" s="14"/>
      <c r="W26" s="14"/>
      <c r="X26" s="15"/>
      <c r="Y26" s="16"/>
      <c r="Z26" s="16"/>
      <c r="AA26" s="16"/>
      <c r="AB26" s="17"/>
      <c r="AC26" s="18"/>
      <c r="AD26" s="18"/>
      <c r="AE26" s="18"/>
      <c r="AF26" s="15"/>
      <c r="AG26" s="18"/>
      <c r="AH26" s="18"/>
      <c r="AI26" s="18"/>
      <c r="AJ26" s="18"/>
      <c r="AK26" s="18"/>
      <c r="AL26" s="18"/>
      <c r="AM26" s="18"/>
      <c r="AN26" s="18"/>
      <c r="AO26" s="18"/>
      <c r="AP26" s="18"/>
      <c r="AQ26" s="18"/>
      <c r="AR26" s="18"/>
      <c r="AS26" s="15"/>
      <c r="AT26" s="33" t="str">
        <f t="shared" si="17"/>
        <v/>
      </c>
      <c r="AU26" s="19"/>
      <c r="AV26" s="19"/>
      <c r="AW26" s="19"/>
      <c r="AX26" s="19"/>
      <c r="AY26" s="19"/>
      <c r="AZ26" s="19"/>
      <c r="BA26" s="19"/>
      <c r="BB26" s="19"/>
      <c r="BC26" s="19"/>
      <c r="BD26" s="19"/>
      <c r="BE26" s="19"/>
      <c r="BF26" s="19"/>
      <c r="BG26" s="20" t="str">
        <f t="shared" si="4"/>
        <v/>
      </c>
      <c r="BH26" s="20" t="str">
        <f>IFERROR(XNPV(#REF!, AT26:BF26, AT$8:BF$8),"")</f>
        <v/>
      </c>
      <c r="BI26" s="15"/>
      <c r="BJ26" s="21"/>
      <c r="BK26" s="21"/>
      <c r="BL26" s="21"/>
      <c r="BM26" s="21"/>
      <c r="BN26" s="21"/>
      <c r="BO26" s="21"/>
      <c r="BP26" s="21"/>
      <c r="BQ26" s="21"/>
      <c r="BR26" s="21"/>
      <c r="BS26" s="21"/>
      <c r="BT26" s="21"/>
      <c r="BU26" s="21"/>
      <c r="BV26" s="15"/>
      <c r="BW26" s="21"/>
      <c r="BX26" s="21"/>
      <c r="BY26" s="21"/>
      <c r="BZ26" s="21"/>
      <c r="CA26" s="21"/>
      <c r="CB26" s="21"/>
      <c r="CC26" s="22" t="str">
        <f t="shared" si="20"/>
        <v/>
      </c>
      <c r="CD26" s="15"/>
      <c r="CE26" s="37" t="str">
        <f t="shared" si="18"/>
        <v/>
      </c>
      <c r="CF26" s="26" t="str">
        <f t="shared" si="5"/>
        <v/>
      </c>
      <c r="CG26" s="26" t="str">
        <f t="shared" si="6"/>
        <v/>
      </c>
      <c r="CH26" s="26" t="str">
        <f t="shared" si="7"/>
        <v/>
      </c>
      <c r="CI26" s="26" t="str">
        <f t="shared" si="8"/>
        <v/>
      </c>
      <c r="CJ26" s="26" t="str">
        <f t="shared" si="9"/>
        <v/>
      </c>
      <c r="CK26" s="26" t="str">
        <f t="shared" si="10"/>
        <v/>
      </c>
      <c r="CL26" s="26" t="str">
        <f t="shared" si="11"/>
        <v/>
      </c>
      <c r="CM26" s="26" t="str">
        <f t="shared" si="12"/>
        <v/>
      </c>
      <c r="CN26" s="26" t="str">
        <f t="shared" si="13"/>
        <v/>
      </c>
      <c r="CO26" s="26" t="str">
        <f t="shared" si="14"/>
        <v/>
      </c>
      <c r="CP26" s="26" t="str">
        <f t="shared" si="15"/>
        <v/>
      </c>
      <c r="CQ26" s="26" t="str">
        <f t="shared" si="16"/>
        <v/>
      </c>
      <c r="CR26" s="26" t="str">
        <f t="shared" si="21"/>
        <v/>
      </c>
    </row>
    <row r="27" spans="2:96" ht="15.75">
      <c r="B27" s="11"/>
      <c r="C27" s="18"/>
      <c r="D27" s="12">
        <f t="shared" si="19"/>
        <v>17</v>
      </c>
      <c r="E27" s="11"/>
      <c r="F27" s="11"/>
      <c r="G27" s="11"/>
      <c r="H27" s="11"/>
      <c r="I27" s="11"/>
      <c r="J27" s="11"/>
      <c r="K27" s="11"/>
      <c r="L27" s="11"/>
      <c r="M27" s="13"/>
      <c r="N27" s="14"/>
      <c r="O27" s="14"/>
      <c r="P27" s="14"/>
      <c r="Q27" s="11"/>
      <c r="R27" s="11"/>
      <c r="S27" s="11"/>
      <c r="T27" s="13"/>
      <c r="U27" s="14"/>
      <c r="V27" s="14"/>
      <c r="W27" s="14"/>
      <c r="X27" s="15"/>
      <c r="Y27" s="16"/>
      <c r="Z27" s="16"/>
      <c r="AA27" s="16"/>
      <c r="AB27" s="17"/>
      <c r="AC27" s="18"/>
      <c r="AD27" s="18"/>
      <c r="AE27" s="18"/>
      <c r="AF27" s="15"/>
      <c r="AG27" s="18"/>
      <c r="AH27" s="18"/>
      <c r="AI27" s="18"/>
      <c r="AJ27" s="18"/>
      <c r="AK27" s="18"/>
      <c r="AL27" s="18"/>
      <c r="AM27" s="18"/>
      <c r="AN27" s="18"/>
      <c r="AO27" s="18"/>
      <c r="AP27" s="18"/>
      <c r="AQ27" s="18"/>
      <c r="AR27" s="18"/>
      <c r="AS27" s="15"/>
      <c r="AT27" s="33" t="str">
        <f t="shared" si="17"/>
        <v/>
      </c>
      <c r="AU27" s="19"/>
      <c r="AV27" s="19"/>
      <c r="AW27" s="19"/>
      <c r="AX27" s="19"/>
      <c r="AY27" s="19"/>
      <c r="AZ27" s="19"/>
      <c r="BA27" s="19"/>
      <c r="BB27" s="19"/>
      <c r="BC27" s="19"/>
      <c r="BD27" s="19"/>
      <c r="BE27" s="19"/>
      <c r="BF27" s="19"/>
      <c r="BG27" s="20" t="str">
        <f t="shared" si="4"/>
        <v/>
      </c>
      <c r="BH27" s="20" t="str">
        <f>IFERROR(XNPV(#REF!, AT27:BF27, AT$8:BF$8),"")</f>
        <v/>
      </c>
      <c r="BI27" s="15"/>
      <c r="BJ27" s="21"/>
      <c r="BK27" s="21"/>
      <c r="BL27" s="21"/>
      <c r="BM27" s="21"/>
      <c r="BN27" s="21"/>
      <c r="BO27" s="21"/>
      <c r="BP27" s="21"/>
      <c r="BQ27" s="21"/>
      <c r="BR27" s="21"/>
      <c r="BS27" s="21"/>
      <c r="BT27" s="21"/>
      <c r="BU27" s="21"/>
      <c r="BV27" s="15"/>
      <c r="BW27" s="21"/>
      <c r="BX27" s="21"/>
      <c r="BY27" s="21"/>
      <c r="BZ27" s="21"/>
      <c r="CA27" s="21"/>
      <c r="CB27" s="21"/>
      <c r="CC27" s="22" t="str">
        <f t="shared" si="20"/>
        <v/>
      </c>
      <c r="CD27" s="15"/>
      <c r="CE27" s="37" t="str">
        <f t="shared" si="18"/>
        <v/>
      </c>
      <c r="CF27" s="26" t="str">
        <f t="shared" si="5"/>
        <v/>
      </c>
      <c r="CG27" s="26" t="str">
        <f t="shared" si="6"/>
        <v/>
      </c>
      <c r="CH27" s="26" t="str">
        <f t="shared" si="7"/>
        <v/>
      </c>
      <c r="CI27" s="26" t="str">
        <f t="shared" si="8"/>
        <v/>
      </c>
      <c r="CJ27" s="26" t="str">
        <f t="shared" si="9"/>
        <v/>
      </c>
      <c r="CK27" s="26" t="str">
        <f t="shared" si="10"/>
        <v/>
      </c>
      <c r="CL27" s="26" t="str">
        <f t="shared" si="11"/>
        <v/>
      </c>
      <c r="CM27" s="26" t="str">
        <f t="shared" si="12"/>
        <v/>
      </c>
      <c r="CN27" s="26" t="str">
        <f t="shared" si="13"/>
        <v/>
      </c>
      <c r="CO27" s="26" t="str">
        <f t="shared" si="14"/>
        <v/>
      </c>
      <c r="CP27" s="26" t="str">
        <f t="shared" si="15"/>
        <v/>
      </c>
      <c r="CQ27" s="26" t="str">
        <f t="shared" si="16"/>
        <v/>
      </c>
      <c r="CR27" s="26" t="str">
        <f t="shared" si="21"/>
        <v/>
      </c>
    </row>
    <row r="28" spans="2:96" ht="15.75">
      <c r="B28" s="11"/>
      <c r="C28" s="18"/>
      <c r="D28" s="12">
        <f t="shared" si="19"/>
        <v>18</v>
      </c>
      <c r="E28" s="11"/>
      <c r="F28" s="11"/>
      <c r="G28" s="11"/>
      <c r="H28" s="11"/>
      <c r="I28" s="11"/>
      <c r="J28" s="11"/>
      <c r="K28" s="11"/>
      <c r="L28" s="11"/>
      <c r="M28" s="13"/>
      <c r="N28" s="14"/>
      <c r="O28" s="14"/>
      <c r="P28" s="14"/>
      <c r="Q28" s="11"/>
      <c r="R28" s="11"/>
      <c r="S28" s="11"/>
      <c r="T28" s="13"/>
      <c r="U28" s="14"/>
      <c r="V28" s="14"/>
      <c r="W28" s="14"/>
      <c r="X28" s="15"/>
      <c r="Y28" s="16"/>
      <c r="Z28" s="16"/>
      <c r="AA28" s="16"/>
      <c r="AB28" s="17"/>
      <c r="AC28" s="18"/>
      <c r="AD28" s="18"/>
      <c r="AE28" s="18"/>
      <c r="AF28" s="15"/>
      <c r="AG28" s="18"/>
      <c r="AH28" s="18"/>
      <c r="AI28" s="18"/>
      <c r="AJ28" s="18"/>
      <c r="AK28" s="18"/>
      <c r="AL28" s="18"/>
      <c r="AM28" s="18"/>
      <c r="AN28" s="18"/>
      <c r="AO28" s="18"/>
      <c r="AP28" s="18"/>
      <c r="AQ28" s="18"/>
      <c r="AR28" s="18"/>
      <c r="AS28" s="15"/>
      <c r="AT28" s="33" t="str">
        <f t="shared" si="17"/>
        <v/>
      </c>
      <c r="AU28" s="19"/>
      <c r="AV28" s="19"/>
      <c r="AW28" s="19"/>
      <c r="AX28" s="19"/>
      <c r="AY28" s="19"/>
      <c r="AZ28" s="19"/>
      <c r="BA28" s="19"/>
      <c r="BB28" s="19"/>
      <c r="BC28" s="19"/>
      <c r="BD28" s="19"/>
      <c r="BE28" s="19"/>
      <c r="BF28" s="19"/>
      <c r="BG28" s="20" t="str">
        <f t="shared" si="4"/>
        <v/>
      </c>
      <c r="BH28" s="20" t="str">
        <f>IFERROR(XNPV(#REF!, AT28:BF28, AT$8:BF$8),"")</f>
        <v/>
      </c>
      <c r="BI28" s="15"/>
      <c r="BJ28" s="21"/>
      <c r="BK28" s="21"/>
      <c r="BL28" s="21"/>
      <c r="BM28" s="21"/>
      <c r="BN28" s="21"/>
      <c r="BO28" s="21"/>
      <c r="BP28" s="21"/>
      <c r="BQ28" s="21"/>
      <c r="BR28" s="21"/>
      <c r="BS28" s="21"/>
      <c r="BT28" s="21"/>
      <c r="BU28" s="21"/>
      <c r="BV28" s="15"/>
      <c r="BW28" s="21"/>
      <c r="BX28" s="21"/>
      <c r="BY28" s="21"/>
      <c r="BZ28" s="21"/>
      <c r="CA28" s="21"/>
      <c r="CB28" s="21"/>
      <c r="CC28" s="22" t="str">
        <f t="shared" si="20"/>
        <v/>
      </c>
      <c r="CD28" s="15"/>
      <c r="CE28" s="37" t="str">
        <f t="shared" si="18"/>
        <v/>
      </c>
      <c r="CF28" s="26" t="str">
        <f t="shared" si="5"/>
        <v/>
      </c>
      <c r="CG28" s="26" t="str">
        <f t="shared" si="6"/>
        <v/>
      </c>
      <c r="CH28" s="26" t="str">
        <f t="shared" si="7"/>
        <v/>
      </c>
      <c r="CI28" s="26" t="str">
        <f t="shared" si="8"/>
        <v/>
      </c>
      <c r="CJ28" s="26" t="str">
        <f t="shared" si="9"/>
        <v/>
      </c>
      <c r="CK28" s="26" t="str">
        <f t="shared" si="10"/>
        <v/>
      </c>
      <c r="CL28" s="26" t="str">
        <f t="shared" si="11"/>
        <v/>
      </c>
      <c r="CM28" s="26" t="str">
        <f t="shared" si="12"/>
        <v/>
      </c>
      <c r="CN28" s="26" t="str">
        <f t="shared" si="13"/>
        <v/>
      </c>
      <c r="CO28" s="26" t="str">
        <f t="shared" si="14"/>
        <v/>
      </c>
      <c r="CP28" s="26" t="str">
        <f t="shared" si="15"/>
        <v/>
      </c>
      <c r="CQ28" s="26" t="str">
        <f t="shared" si="16"/>
        <v/>
      </c>
      <c r="CR28" s="26" t="str">
        <f t="shared" si="21"/>
        <v/>
      </c>
    </row>
    <row r="29" spans="2:96" ht="15.75">
      <c r="B29" s="11"/>
      <c r="C29" s="18"/>
      <c r="D29" s="12">
        <f t="shared" si="19"/>
        <v>19</v>
      </c>
      <c r="E29" s="11"/>
      <c r="F29" s="11"/>
      <c r="G29" s="11"/>
      <c r="H29" s="11"/>
      <c r="I29" s="11"/>
      <c r="J29" s="11"/>
      <c r="K29" s="11"/>
      <c r="L29" s="11"/>
      <c r="M29" s="13"/>
      <c r="N29" s="14"/>
      <c r="O29" s="14"/>
      <c r="P29" s="14"/>
      <c r="Q29" s="11"/>
      <c r="R29" s="11"/>
      <c r="S29" s="11"/>
      <c r="T29" s="13"/>
      <c r="U29" s="14"/>
      <c r="V29" s="14"/>
      <c r="W29" s="14"/>
      <c r="X29" s="15"/>
      <c r="Y29" s="16"/>
      <c r="Z29" s="16"/>
      <c r="AA29" s="16"/>
      <c r="AB29" s="17"/>
      <c r="AC29" s="18"/>
      <c r="AD29" s="18"/>
      <c r="AE29" s="18"/>
      <c r="AF29" s="15"/>
      <c r="AG29" s="18"/>
      <c r="AH29" s="18"/>
      <c r="AI29" s="18"/>
      <c r="AJ29" s="18"/>
      <c r="AK29" s="18"/>
      <c r="AL29" s="18"/>
      <c r="AM29" s="18"/>
      <c r="AN29" s="18"/>
      <c r="AO29" s="18"/>
      <c r="AP29" s="18"/>
      <c r="AQ29" s="18"/>
      <c r="AR29" s="18"/>
      <c r="AS29" s="15"/>
      <c r="AT29" s="33" t="str">
        <f t="shared" si="17"/>
        <v/>
      </c>
      <c r="AU29" s="19"/>
      <c r="AV29" s="19"/>
      <c r="AW29" s="19"/>
      <c r="AX29" s="19"/>
      <c r="AY29" s="19"/>
      <c r="AZ29" s="19"/>
      <c r="BA29" s="19"/>
      <c r="BB29" s="19"/>
      <c r="BC29" s="19"/>
      <c r="BD29" s="19"/>
      <c r="BE29" s="19"/>
      <c r="BF29" s="19"/>
      <c r="BG29" s="20" t="str">
        <f t="shared" si="4"/>
        <v/>
      </c>
      <c r="BH29" s="20" t="str">
        <f>IFERROR(XNPV(#REF!, AT29:BF29, AT$8:BF$8),"")</f>
        <v/>
      </c>
      <c r="BI29" s="15"/>
      <c r="BJ29" s="21"/>
      <c r="BK29" s="21"/>
      <c r="BL29" s="21"/>
      <c r="BM29" s="21"/>
      <c r="BN29" s="21"/>
      <c r="BO29" s="21"/>
      <c r="BP29" s="21"/>
      <c r="BQ29" s="21"/>
      <c r="BR29" s="21"/>
      <c r="BS29" s="21"/>
      <c r="BT29" s="21"/>
      <c r="BU29" s="21"/>
      <c r="BV29" s="15"/>
      <c r="BW29" s="21"/>
      <c r="BX29" s="21"/>
      <c r="BY29" s="21"/>
      <c r="BZ29" s="21"/>
      <c r="CA29" s="21"/>
      <c r="CB29" s="21"/>
      <c r="CC29" s="22" t="str">
        <f t="shared" si="20"/>
        <v/>
      </c>
      <c r="CD29" s="15"/>
      <c r="CE29" s="37" t="str">
        <f t="shared" si="18"/>
        <v/>
      </c>
      <c r="CF29" s="26" t="str">
        <f t="shared" si="5"/>
        <v/>
      </c>
      <c r="CG29" s="26" t="str">
        <f t="shared" si="6"/>
        <v/>
      </c>
      <c r="CH29" s="26" t="str">
        <f t="shared" si="7"/>
        <v/>
      </c>
      <c r="CI29" s="26" t="str">
        <f t="shared" si="8"/>
        <v/>
      </c>
      <c r="CJ29" s="26" t="str">
        <f t="shared" si="9"/>
        <v/>
      </c>
      <c r="CK29" s="26" t="str">
        <f t="shared" si="10"/>
        <v/>
      </c>
      <c r="CL29" s="26" t="str">
        <f t="shared" si="11"/>
        <v/>
      </c>
      <c r="CM29" s="26" t="str">
        <f t="shared" si="12"/>
        <v/>
      </c>
      <c r="CN29" s="26" t="str">
        <f t="shared" si="13"/>
        <v/>
      </c>
      <c r="CO29" s="26" t="str">
        <f t="shared" si="14"/>
        <v/>
      </c>
      <c r="CP29" s="26" t="str">
        <f t="shared" si="15"/>
        <v/>
      </c>
      <c r="CQ29" s="26" t="str">
        <f t="shared" si="16"/>
        <v/>
      </c>
      <c r="CR29" s="26" t="str">
        <f t="shared" si="21"/>
        <v/>
      </c>
    </row>
    <row r="30" spans="2:96"/>
    <row r="31" spans="2:96"/>
    <row r="32" spans="2:96"/>
    <row r="33"/>
    <row r="34"/>
    <row r="35"/>
    <row r="36"/>
    <row r="37"/>
    <row r="38"/>
    <row r="39"/>
    <row r="40"/>
    <row r="41"/>
    <row r="42"/>
    <row r="43"/>
    <row r="44"/>
    <row r="45"/>
    <row r="46"/>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mergeCells count="13">
    <mergeCell ref="CF6:CR6"/>
    <mergeCell ref="CF7:CQ7"/>
    <mergeCell ref="B7:W7"/>
    <mergeCell ref="AG6:AR6"/>
    <mergeCell ref="BW7:CC7"/>
    <mergeCell ref="AG7:AR7"/>
    <mergeCell ref="Y7:AE7"/>
    <mergeCell ref="BW2:BX2"/>
    <mergeCell ref="AU7:BF7"/>
    <mergeCell ref="AU6:BH6"/>
    <mergeCell ref="BJ6:BU6"/>
    <mergeCell ref="BJ7:BU7"/>
    <mergeCell ref="BW3:CB3"/>
  </mergeCells>
  <conditionalFormatting sqref="BY15:BY29">
    <cfRule type="cellIs" dxfId="11" priority="12" operator="equal">
      <formula>"YES"</formula>
    </cfRule>
  </conditionalFormatting>
  <conditionalFormatting sqref="BX15:BX29">
    <cfRule type="cellIs" dxfId="10" priority="11" operator="equal">
      <formula>"YES"</formula>
    </cfRule>
  </conditionalFormatting>
  <conditionalFormatting sqref="BW15:BW29">
    <cfRule type="cellIs" dxfId="9" priority="10" operator="equal">
      <formula>"YES"</formula>
    </cfRule>
  </conditionalFormatting>
  <conditionalFormatting sqref="BZ15:BZ29">
    <cfRule type="cellIs" dxfId="8" priority="9" operator="equal">
      <formula>"No"</formula>
    </cfRule>
  </conditionalFormatting>
  <conditionalFormatting sqref="C15:C29">
    <cfRule type="expression" dxfId="7" priority="8">
      <formula>$AC15="Yes"</formula>
    </cfRule>
  </conditionalFormatting>
  <conditionalFormatting sqref="D10:D29">
    <cfRule type="expression" dxfId="6" priority="7">
      <formula>$AC10="Yes"</formula>
    </cfRule>
  </conditionalFormatting>
  <conditionalFormatting sqref="C10">
    <cfRule type="expression" dxfId="5" priority="6">
      <formula>$AC10="Yes"</formula>
    </cfRule>
  </conditionalFormatting>
  <conditionalFormatting sqref="C11:C14">
    <cfRule type="expression" dxfId="4" priority="5">
      <formula>$AC11="Yes"</formula>
    </cfRule>
  </conditionalFormatting>
  <conditionalFormatting sqref="BY10:BY14">
    <cfRule type="cellIs" dxfId="3" priority="4" operator="equal">
      <formula>"YES"</formula>
    </cfRule>
  </conditionalFormatting>
  <conditionalFormatting sqref="BX10:BX14">
    <cfRule type="cellIs" dxfId="2" priority="3" operator="equal">
      <formula>"YES"</formula>
    </cfRule>
  </conditionalFormatting>
  <conditionalFormatting sqref="BW10:BW14">
    <cfRule type="cellIs" dxfId="1" priority="2" operator="equal">
      <formula>"YES"</formula>
    </cfRule>
  </conditionalFormatting>
  <conditionalFormatting sqref="BZ10:BZ14">
    <cfRule type="cellIs" dxfId="0" priority="1" operator="equal">
      <formula>"No"</formula>
    </cfRule>
  </conditionalFormatting>
  <dataValidations count="2">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1:C29">
      <formula1>AND(C11&gt;=1,C11&lt;=20,OR(C11=C10+1,C11=C10))</formula1>
    </dataValidation>
    <dataValidation errorTitle="Input Restricted" error="Value Must Be Between 1 and 20" promptTitle="Input Restricted" prompt="Value Must Be Between 1 and 20" sqref="D11:D29 C1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796334F2A4ED46BE259D3EEFE6C2DB" ma:contentTypeVersion="0" ma:contentTypeDescription="Create a new document." ma:contentTypeScope="" ma:versionID="0c5006db94f4ca42894b898207831f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4C6ABF-7EC5-456B-A8AE-73A9D5D7B7B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30C355C-0A71-4869-B4F8-15E82C4F74CB}">
  <ds:schemaRefs>
    <ds:schemaRef ds:uri="http://schemas.microsoft.com/sharepoint/v3/contenttype/forms"/>
  </ds:schemaRefs>
</ds:datastoreItem>
</file>

<file path=customXml/itemProps3.xml><?xml version="1.0" encoding="utf-8"?>
<ds:datastoreItem xmlns:ds="http://schemas.openxmlformats.org/officeDocument/2006/customXml" ds:itemID="{F49259E9-27E3-4A5B-A462-77709F47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2019DRAMEvaluationExample</vt:lpstr>
      <vt:lpstr>'2019DRAMEvaluationExample'!Print_Area</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Bierman, Evan M. - E&amp;FP</dc:creator>
  <cp:lastModifiedBy>Stewart, Josh A</cp:lastModifiedBy>
  <dcterms:created xsi:type="dcterms:W3CDTF">2016-04-18T23:14:36Z</dcterms:created>
  <dcterms:modified xsi:type="dcterms:W3CDTF">2018-01-25T01:35:50Z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0x010100DC796334F2A4ED46BE259D3EEFE6C2DB</vt:lpwstr>
  </property>
</Properties>
</file>