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codeName="ThisWorkbook" defaultThemeVersion="124226"/>
  <mc:AlternateContent xmlns:mc="http://schemas.openxmlformats.org/markup-compatibility/2006">
    <mc:Choice Requires="x15">
      <x15ac:absPath xmlns:x15ac="http://schemas.microsoft.com/office/spreadsheetml/2010/11/ac" url="https://sps.sdge.com/wg/PS-efp/dram/Shared Documents/"/>
    </mc:Choice>
  </mc:AlternateContent>
  <bookViews>
    <workbookView xWindow="0" yWindow="0" windowWidth="10710" windowHeight="1215" tabRatio="801"/>
  </bookViews>
  <sheets>
    <sheet name="2019DRAMEvaluationExample" sheetId="8" r:id="rId1"/>
  </sheets>
  <externalReferences>
    <externalReference r:id="rId2"/>
    <externalReference r:id="rId3"/>
    <externalReference r:id="rId4"/>
    <externalReference r:id="rId5"/>
    <externalReference r:id="rId6"/>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mmHighYrs">[1]Inputs!$C$22</definedName>
    <definedName name="AmmLowYrs">[1]Inputs!$C$21</definedName>
    <definedName name="anscount" hidden="1">3</definedName>
    <definedName name="Cell_List">OFFSET([2]Data_Map!$D$5,0,0,[2]Data_Map!$C$1,1)</definedName>
    <definedName name="DiscFactors">[1]Inputs!$I$56:$K$56</definedName>
    <definedName name="distribution_losses">[3]Assumptions!$C$17</definedName>
    <definedName name="DLosses">[1]Inputs!$J$25</definedName>
    <definedName name="FactorHighPct">[1]Inputs!$C$28</definedName>
    <definedName name="FactorLowPct">[1]Inputs!$C$27</definedName>
    <definedName name="File_String" localSheetId="0">#REF!</definedName>
    <definedName name="File_String">#REF!</definedName>
    <definedName name="File_String_Not" localSheetId="0">#REF!</definedName>
    <definedName name="File_String_Not">#REF!</definedName>
    <definedName name="First_Row_Of_Information" localSheetId="0">#REF!</definedName>
    <definedName name="First_Row_Of_Information">#REF!</definedName>
    <definedName name="First_Row_of_Output" localSheetId="0">#REF!</definedName>
    <definedName name="First_Row_of_Output">#REF!</definedName>
    <definedName name="Form_title">#REF!</definedName>
    <definedName name="GenHighPct">[1]Inputs!$C$16</definedName>
    <definedName name="GenLowPct">[1]Inputs!$C$15</definedName>
    <definedName name="ImpactHighPct">[1]Inputs!$C$25</definedName>
    <definedName name="ImpactLowPct">[1]Inputs!$C$24</definedName>
    <definedName name="limcount" hidden="1">3</definedName>
    <definedName name="Losses">[1]Inputs!$I$25</definedName>
    <definedName name="NUmber_Files" localSheetId="0">#REF!</definedName>
    <definedName name="NUmber_Files">#REF!</definedName>
    <definedName name="Number_Variables" localSheetId="0">#REF!</definedName>
    <definedName name="Number_Variables">#REF!</definedName>
    <definedName name="Pal_Workbook_GUID" hidden="1">"INVE9PFS6UGGLFXSN3VAEYKD"</definedName>
    <definedName name="PLSAmmHighYrs">'[1]PLS Inputs'!$C$38</definedName>
    <definedName name="PLSAmmLowYrs">'[1]PLS Inputs'!$C$37</definedName>
    <definedName name="PLSEquipmentCost">'[1]PLS Example'!$C$49</definedName>
    <definedName name="_xlnm.Print_Area" localSheetId="0">'2019DRAMEvaluationExample'!$A$1:$CR$43</definedName>
    <definedName name="ReserveMargin">[1]Inputs!$I$28</definedName>
    <definedName name="RESORG_LIST_RNG">[4]Lists!$C$4:$C$6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sencount" hidden="1">3</definedName>
    <definedName name="Tab_List">OFFSET([2]Data_Map!$C$5,0,0,[2]Data_Map!$C$1,1)</definedName>
    <definedName name="Table_Month">#REF!</definedName>
    <definedName name="Table_Start">#REF!</definedName>
    <definedName name="Table_Total">#REF!</definedName>
    <definedName name="TandDHighPct">[1]Inputs!$C$19</definedName>
    <definedName name="TandDLowPct">[1]Inputs!$C$18</definedName>
    <definedName name="TDList">[1]Inputs!$M$52:$M$54</definedName>
    <definedName name="TOD_RANGE">[3]Assumptions!$I$11:$T$62</definedName>
    <definedName name="TODFOption">'[5]10. Pricing and Degradation'!#REF!</definedName>
    <definedName name="TRCIncBasePct">[1]Inputs!$C$12</definedName>
    <definedName name="TRCIncLow2Pct">[1]Inputs!$C$13</definedName>
    <definedName name="Variable_List">OFFSET([2]Data_Map!$B$5,0,0,[2]Data_Map!$C$1,1)</definedName>
    <definedName name="WACC">[1]Inputs!$R$25</definedName>
  </definedNames>
  <calcPr calcId="171027"/>
</workbook>
</file>

<file path=xl/calcChain.xml><?xml version="1.0" encoding="utf-8"?>
<calcChain xmlns="http://schemas.openxmlformats.org/spreadsheetml/2006/main">
  <c r="AT10" i="8" l="1"/>
  <c r="AT11" i="8"/>
  <c r="AT12" i="8"/>
  <c r="AT13" i="8"/>
  <c r="AT14" i="8"/>
  <c r="CR29" i="8" l="1"/>
  <c r="CQ29" i="8"/>
  <c r="CP29" i="8"/>
  <c r="CO29" i="8"/>
  <c r="CN29" i="8"/>
  <c r="CM29" i="8"/>
  <c r="CL29" i="8"/>
  <c r="CK29" i="8"/>
  <c r="CJ29" i="8"/>
  <c r="CI29" i="8"/>
  <c r="CH29" i="8"/>
  <c r="CG29" i="8"/>
  <c r="CF29" i="8"/>
  <c r="CR28" i="8"/>
  <c r="CQ28" i="8"/>
  <c r="CP28" i="8"/>
  <c r="CO28" i="8"/>
  <c r="CN28" i="8"/>
  <c r="CM28" i="8"/>
  <c r="CL28" i="8"/>
  <c r="CK28" i="8"/>
  <c r="CJ28" i="8"/>
  <c r="CI28" i="8"/>
  <c r="CH28" i="8"/>
  <c r="CG28" i="8"/>
  <c r="CF28" i="8"/>
  <c r="CR27" i="8"/>
  <c r="CQ27" i="8"/>
  <c r="CP27" i="8"/>
  <c r="CO27" i="8"/>
  <c r="CN27" i="8"/>
  <c r="CM27" i="8"/>
  <c r="CL27" i="8"/>
  <c r="CK27" i="8"/>
  <c r="CJ27" i="8"/>
  <c r="CI27" i="8"/>
  <c r="CH27" i="8"/>
  <c r="CG27" i="8"/>
  <c r="CF27" i="8"/>
  <c r="CR26" i="8"/>
  <c r="CQ26" i="8"/>
  <c r="CP26" i="8"/>
  <c r="CO26" i="8"/>
  <c r="CN26" i="8"/>
  <c r="CM26" i="8"/>
  <c r="CL26" i="8"/>
  <c r="CK26" i="8"/>
  <c r="CJ26" i="8"/>
  <c r="CI26" i="8"/>
  <c r="CH26" i="8"/>
  <c r="CG26" i="8"/>
  <c r="CF26" i="8"/>
  <c r="CR25" i="8"/>
  <c r="CQ25" i="8"/>
  <c r="CP25" i="8"/>
  <c r="CO25" i="8"/>
  <c r="CN25" i="8"/>
  <c r="CM25" i="8"/>
  <c r="CL25" i="8"/>
  <c r="CK25" i="8"/>
  <c r="CJ25" i="8"/>
  <c r="CI25" i="8"/>
  <c r="CH25" i="8"/>
  <c r="CG25" i="8"/>
  <c r="CF25" i="8"/>
  <c r="CR24" i="8"/>
  <c r="CQ24" i="8"/>
  <c r="CP24" i="8"/>
  <c r="CO24" i="8"/>
  <c r="CN24" i="8"/>
  <c r="CM24" i="8"/>
  <c r="CL24" i="8"/>
  <c r="CK24" i="8"/>
  <c r="CJ24" i="8"/>
  <c r="CI24" i="8"/>
  <c r="CH24" i="8"/>
  <c r="CG24" i="8"/>
  <c r="CF24" i="8"/>
  <c r="CR23" i="8"/>
  <c r="CQ23" i="8"/>
  <c r="CP23" i="8"/>
  <c r="CO23" i="8"/>
  <c r="CN23" i="8"/>
  <c r="CM23" i="8"/>
  <c r="CL23" i="8"/>
  <c r="CK23" i="8"/>
  <c r="CJ23" i="8"/>
  <c r="CI23" i="8"/>
  <c r="CH23" i="8"/>
  <c r="CG23" i="8"/>
  <c r="CF23" i="8"/>
  <c r="CR22" i="8"/>
  <c r="CQ22" i="8"/>
  <c r="CP22" i="8"/>
  <c r="CO22" i="8"/>
  <c r="CN22" i="8"/>
  <c r="CM22" i="8"/>
  <c r="CL22" i="8"/>
  <c r="CK22" i="8"/>
  <c r="CJ22" i="8"/>
  <c r="CI22" i="8"/>
  <c r="CH22" i="8"/>
  <c r="CG22" i="8"/>
  <c r="CF22" i="8"/>
  <c r="CR21" i="8"/>
  <c r="CQ21" i="8"/>
  <c r="CP21" i="8"/>
  <c r="CO21" i="8"/>
  <c r="CN21" i="8"/>
  <c r="CM21" i="8"/>
  <c r="CL21" i="8"/>
  <c r="CK21" i="8"/>
  <c r="CJ21" i="8"/>
  <c r="CI21" i="8"/>
  <c r="CH21" i="8"/>
  <c r="CG21" i="8"/>
  <c r="CF21" i="8"/>
  <c r="CR20" i="8"/>
  <c r="CQ20" i="8"/>
  <c r="CP20" i="8"/>
  <c r="CO20" i="8"/>
  <c r="CN20" i="8"/>
  <c r="CM20" i="8"/>
  <c r="CL20" i="8"/>
  <c r="CK20" i="8"/>
  <c r="CJ20" i="8"/>
  <c r="CI20" i="8"/>
  <c r="CH20" i="8"/>
  <c r="CG20" i="8"/>
  <c r="CF20" i="8"/>
  <c r="CR19" i="8"/>
  <c r="CQ19" i="8"/>
  <c r="CP19" i="8"/>
  <c r="CO19" i="8"/>
  <c r="CN19" i="8"/>
  <c r="CM19" i="8"/>
  <c r="CL19" i="8"/>
  <c r="CK19" i="8"/>
  <c r="CJ19" i="8"/>
  <c r="CI19" i="8"/>
  <c r="CH19" i="8"/>
  <c r="CG19" i="8"/>
  <c r="CF19" i="8"/>
  <c r="CR18" i="8"/>
  <c r="CQ18" i="8"/>
  <c r="CP18" i="8"/>
  <c r="CO18" i="8"/>
  <c r="CN18" i="8"/>
  <c r="CM18" i="8"/>
  <c r="CL18" i="8"/>
  <c r="CK18" i="8"/>
  <c r="CJ18" i="8"/>
  <c r="CI18" i="8"/>
  <c r="CH18" i="8"/>
  <c r="CG18" i="8"/>
  <c r="CF18" i="8"/>
  <c r="CR17" i="8"/>
  <c r="CQ17" i="8"/>
  <c r="CP17" i="8"/>
  <c r="CO17" i="8"/>
  <c r="CN17" i="8"/>
  <c r="CM17" i="8"/>
  <c r="CL17" i="8"/>
  <c r="CK17" i="8"/>
  <c r="CJ17" i="8"/>
  <c r="CI17" i="8"/>
  <c r="CH17" i="8"/>
  <c r="CG17" i="8"/>
  <c r="CF17" i="8"/>
  <c r="CR16" i="8"/>
  <c r="CQ16" i="8"/>
  <c r="CP16" i="8"/>
  <c r="CO16" i="8"/>
  <c r="CN16" i="8"/>
  <c r="CM16" i="8"/>
  <c r="CL16" i="8"/>
  <c r="CK16" i="8"/>
  <c r="CJ16" i="8"/>
  <c r="CI16" i="8"/>
  <c r="CH16" i="8"/>
  <c r="CG16" i="8"/>
  <c r="CF16" i="8"/>
  <c r="CR15" i="8"/>
  <c r="CQ15" i="8"/>
  <c r="CP15" i="8"/>
  <c r="CO15" i="8"/>
  <c r="CN15" i="8"/>
  <c r="CM15" i="8"/>
  <c r="CL15" i="8"/>
  <c r="CK15" i="8"/>
  <c r="CJ15" i="8"/>
  <c r="CI15" i="8"/>
  <c r="CH15" i="8"/>
  <c r="CG15" i="8"/>
  <c r="CF15" i="8"/>
  <c r="CQ14" i="8"/>
  <c r="CP14" i="8"/>
  <c r="CO14" i="8"/>
  <c r="CN14" i="8"/>
  <c r="CM14" i="8"/>
  <c r="CL14" i="8"/>
  <c r="CK14" i="8"/>
  <c r="CJ14" i="8"/>
  <c r="CI14" i="8"/>
  <c r="CH14" i="8"/>
  <c r="CG14" i="8"/>
  <c r="CF14" i="8"/>
  <c r="CQ13" i="8"/>
  <c r="CP13" i="8"/>
  <c r="CO13" i="8"/>
  <c r="CN13" i="8"/>
  <c r="CM13" i="8"/>
  <c r="CL13" i="8"/>
  <c r="CK13" i="8"/>
  <c r="CJ13" i="8"/>
  <c r="CI13" i="8"/>
  <c r="CH13" i="8"/>
  <c r="CG13" i="8"/>
  <c r="CF13" i="8"/>
  <c r="CQ12" i="8"/>
  <c r="CP12" i="8"/>
  <c r="CO12" i="8"/>
  <c r="CN12" i="8"/>
  <c r="CM12" i="8"/>
  <c r="CL12" i="8"/>
  <c r="CK12" i="8"/>
  <c r="CJ12" i="8"/>
  <c r="CI12" i="8"/>
  <c r="CH12" i="8"/>
  <c r="CG12" i="8"/>
  <c r="CF12" i="8"/>
  <c r="CQ11" i="8"/>
  <c r="CP11" i="8"/>
  <c r="CO11" i="8"/>
  <c r="CN11" i="8"/>
  <c r="CM11" i="8"/>
  <c r="CL11" i="8"/>
  <c r="CK11" i="8"/>
  <c r="CJ11" i="8"/>
  <c r="CI11" i="8"/>
  <c r="CH11" i="8"/>
  <c r="CG11" i="8"/>
  <c r="CF11" i="8"/>
  <c r="CQ10" i="8"/>
  <c r="CP10" i="8"/>
  <c r="CO10" i="8"/>
  <c r="CN10" i="8"/>
  <c r="CM10" i="8"/>
  <c r="CL10" i="8"/>
  <c r="CK10" i="8"/>
  <c r="CJ10" i="8"/>
  <c r="CI10" i="8"/>
  <c r="CH10" i="8"/>
  <c r="CG10" i="8"/>
  <c r="CF10" i="8"/>
  <c r="CE29" i="8"/>
  <c r="CE28" i="8"/>
  <c r="CE27" i="8"/>
  <c r="CE26" i="8"/>
  <c r="CE25" i="8"/>
  <c r="CE24" i="8"/>
  <c r="CE23" i="8"/>
  <c r="CE22" i="8"/>
  <c r="CE21" i="8"/>
  <c r="CE20" i="8"/>
  <c r="CE19" i="8"/>
  <c r="CE18" i="8"/>
  <c r="CE17" i="8"/>
  <c r="CE16" i="8"/>
  <c r="CE15" i="8"/>
  <c r="CE14" i="8"/>
  <c r="CE13" i="8"/>
  <c r="CE12" i="8"/>
  <c r="CE11" i="8"/>
  <c r="CE10" i="8"/>
  <c r="CC29" i="8"/>
  <c r="CC28" i="8"/>
  <c r="CC27" i="8"/>
  <c r="CC26" i="8"/>
  <c r="CC25" i="8"/>
  <c r="CC24" i="8"/>
  <c r="CC23" i="8"/>
  <c r="CC22" i="8"/>
  <c r="CC21" i="8"/>
  <c r="CC20" i="8"/>
  <c r="CC19" i="8"/>
  <c r="CC18" i="8"/>
  <c r="CC17" i="8"/>
  <c r="CC16" i="8"/>
  <c r="CC15" i="8"/>
  <c r="BG29" i="8"/>
  <c r="BG28" i="8"/>
  <c r="BG27" i="8"/>
  <c r="BG26" i="8"/>
  <c r="BG25" i="8"/>
  <c r="BG24" i="8"/>
  <c r="BG23" i="8"/>
  <c r="BG22" i="8"/>
  <c r="BG21" i="8"/>
  <c r="BG20" i="8"/>
  <c r="BG19" i="8"/>
  <c r="BG18" i="8"/>
  <c r="BG17" i="8"/>
  <c r="BG16" i="8"/>
  <c r="BG15" i="8"/>
  <c r="BG14" i="8"/>
  <c r="BG13" i="8"/>
  <c r="BG12" i="8"/>
  <c r="BG11" i="8"/>
  <c r="BG10" i="8"/>
  <c r="AT29" i="8"/>
  <c r="AT28" i="8"/>
  <c r="AT27" i="8"/>
  <c r="AT26" i="8"/>
  <c r="AT25" i="8"/>
  <c r="AT24" i="8"/>
  <c r="AT23" i="8"/>
  <c r="AT22" i="8"/>
  <c r="AT21" i="8"/>
  <c r="AT20" i="8"/>
  <c r="AT19" i="8"/>
  <c r="AT18" i="8"/>
  <c r="AT17" i="8"/>
  <c r="AT16" i="8"/>
  <c r="AT15" i="8"/>
  <c r="AU8" i="8"/>
  <c r="BJ8" i="8" s="1"/>
  <c r="CF8" i="8" s="1"/>
  <c r="AH8" i="8"/>
  <c r="AV8" i="8" s="1"/>
  <c r="BK8" i="8" s="1"/>
  <c r="CG8" i="8" s="1"/>
  <c r="AT8" i="8"/>
  <c r="D10" i="8"/>
  <c r="D11" i="8"/>
  <c r="D12" i="8" s="1"/>
  <c r="D13" i="8" s="1"/>
  <c r="D14" i="8" s="1"/>
  <c r="D15" i="8" s="1"/>
  <c r="D16" i="8" s="1"/>
  <c r="D17" i="8" s="1"/>
  <c r="D18" i="8" s="1"/>
  <c r="D19" i="8" s="1"/>
  <c r="D20" i="8" s="1"/>
  <c r="D21" i="8" s="1"/>
  <c r="D22" i="8" s="1"/>
  <c r="D23" i="8" s="1"/>
  <c r="D24" i="8" s="1"/>
  <c r="D25" i="8" s="1"/>
  <c r="D26" i="8" s="1"/>
  <c r="D27" i="8" s="1"/>
  <c r="D28" i="8" s="1"/>
  <c r="D29" i="8" s="1"/>
  <c r="AI8" i="8" l="1"/>
  <c r="AJ8" i="8" s="1"/>
  <c r="AK8" i="8" s="1"/>
  <c r="AL8" i="8" s="1"/>
  <c r="AM8" i="8" s="1"/>
  <c r="BH29" i="8"/>
  <c r="BH27" i="8"/>
  <c r="BH25" i="8"/>
  <c r="BH23" i="8"/>
  <c r="BH21" i="8"/>
  <c r="BH19" i="8"/>
  <c r="BH17" i="8"/>
  <c r="BH15" i="8"/>
  <c r="BH28" i="8"/>
  <c r="BH26" i="8"/>
  <c r="BH24" i="8"/>
  <c r="BH22" i="8"/>
  <c r="BH20" i="8"/>
  <c r="BH18" i="8"/>
  <c r="BH16" i="8"/>
  <c r="AX8" i="8"/>
  <c r="BM8" i="8" s="1"/>
  <c r="CI8" i="8" s="1"/>
  <c r="AY8" i="8" l="1"/>
  <c r="BN8" i="8" s="1"/>
  <c r="CJ8" i="8" s="1"/>
  <c r="AW8" i="8"/>
  <c r="BL8" i="8" s="1"/>
  <c r="CH8" i="8" s="1"/>
  <c r="AZ8" i="8"/>
  <c r="BO8" i="8" s="1"/>
  <c r="CK8" i="8" s="1"/>
  <c r="AN8" i="8"/>
  <c r="BA8" i="8"/>
  <c r="BP8" i="8" s="1"/>
  <c r="CL8" i="8" s="1"/>
  <c r="BB8" i="8" l="1"/>
  <c r="BQ8" i="8" s="1"/>
  <c r="CM8" i="8" s="1"/>
  <c r="AO8" i="8"/>
  <c r="AP8" i="8" l="1"/>
  <c r="BC8" i="8"/>
  <c r="BR8" i="8" l="1"/>
  <c r="CN8" i="8" s="1"/>
  <c r="AQ8" i="8"/>
  <c r="BD8" i="8"/>
  <c r="BS8" i="8" s="1"/>
  <c r="CO8" i="8" s="1"/>
  <c r="AR8" i="8" l="1"/>
  <c r="BE8" i="8"/>
  <c r="BT8" i="8" l="1"/>
  <c r="CP8" i="8" s="1"/>
  <c r="BF8" i="8"/>
  <c r="BU8" i="8" l="1"/>
  <c r="CQ8" i="8" s="1"/>
  <c r="BH11" i="8"/>
  <c r="BH14" i="8"/>
  <c r="BH12" i="8"/>
  <c r="BH13" i="8"/>
  <c r="BH10" i="8"/>
</calcChain>
</file>

<file path=xl/sharedStrings.xml><?xml version="1.0" encoding="utf-8"?>
<sst xmlns="http://schemas.openxmlformats.org/spreadsheetml/2006/main" count="57" uniqueCount="47">
  <si>
    <t>San Diego Gas &amp; Electric Company</t>
  </si>
  <si>
    <t>Contact Information</t>
  </si>
  <si>
    <t>Offer Information</t>
  </si>
  <si>
    <t>Will the project be able to provide flexible capacity and if so what category for each Month?</t>
  </si>
  <si>
    <t>Project Capacity (kW)</t>
  </si>
  <si>
    <t xml:space="preserve">Capacity Cost ($/kW-month) </t>
  </si>
  <si>
    <t>Maximum Capacity Payments from SDG&amp;E to Offeror</t>
  </si>
  <si>
    <t>Legal Entity Name that will sign the Contract</t>
  </si>
  <si>
    <t>Offer Number</t>
  </si>
  <si>
    <t>Variation Number</t>
  </si>
  <si>
    <t>Street Address 1</t>
  </si>
  <si>
    <t>Street Address 2</t>
  </si>
  <si>
    <t>City</t>
  </si>
  <si>
    <t>State</t>
  </si>
  <si>
    <t>Zip</t>
  </si>
  <si>
    <t>Primary Contact First Name</t>
  </si>
  <si>
    <t>Primary Contact Last Name</t>
  </si>
  <si>
    <t>Title</t>
  </si>
  <si>
    <t>Email Address</t>
  </si>
  <si>
    <t>Office Phone Number</t>
  </si>
  <si>
    <t>Cell Phone Number</t>
  </si>
  <si>
    <t>Fax Number</t>
  </si>
  <si>
    <t>Secondary Contact First Name</t>
  </si>
  <si>
    <t>Secondary Contact Last Name</t>
  </si>
  <si>
    <t xml:space="preserve">Total Expected Registrations </t>
  </si>
  <si>
    <t>Of the Total Expected Registrations, how many registrations will you need in addition to those you already have?</t>
  </si>
  <si>
    <t>Minimum Registrations Available for this Offer to be Accepted</t>
  </si>
  <si>
    <t>Residential Bid?</t>
  </si>
  <si>
    <t>RDRR or PDR?</t>
  </si>
  <si>
    <t>Total</t>
  </si>
  <si>
    <t>Will your project require any permits, interconnection agreements, environmental studies, or additional land rights prior to operation?</t>
  </si>
  <si>
    <t>Is there any ongoing investigation or an investigation that has occurred within the last five years with respect to any alleged violation of any rule, regulation, or law associated with any commodity, securities, environmental, or financial market regarding any DR services you were/are providing?</t>
  </si>
  <si>
    <t>Are you going to use enabling technology with at least 90% of your PDR customers?</t>
  </si>
  <si>
    <t>Total Qualitative Score Adder</t>
  </si>
  <si>
    <t>Yes</t>
  </si>
  <si>
    <t>No</t>
  </si>
  <si>
    <t>Do you expect a majority of your resource/customers to emit GHG emissions (batteries charging from the grid are not 100% efficient and so they need more charging energy then discharged energy thereby causing GHG emissions as opposed to digital thermostats that do not materially cause GHG emissions)?</t>
  </si>
  <si>
    <t>Have you willfully terminated or defaulted on a past DRAM PA, or submitted offers that demonstrated bidding behavior providing clear evidence of market manipulation or collusion?</t>
  </si>
  <si>
    <t>Have you not signed a DRAM PA when extended a shortlist offer, or delivered Supply Plans to the IOUs for DRAM totaling, in aggregate, less than 50% of the contracted capacity for all contracted months in 2017 that the IOUs have received Supply Plans for, at the time of offer submittal? If you don’t have a 2017 DRAM PA, have you delivered Supply Plans to the IOUs for DRAM totaling, in aggregate, less than 50% of the contracted capacity for both August and September 2016?</t>
  </si>
  <si>
    <t>If the cells are highlighted you must submit supporting documentation</t>
  </si>
  <si>
    <t>Answers that cause an increase in price</t>
  </si>
  <si>
    <t>NPV Total</t>
  </si>
  <si>
    <t>Offer Form</t>
  </si>
  <si>
    <t>2019 DRAM RFO</t>
  </si>
  <si>
    <t>Are you going to qualify your offer to provide Local or System Capacity?</t>
  </si>
  <si>
    <t>Qualitative Criteria</t>
  </si>
  <si>
    <t>Can your product respond quicker than 20 minutes to a dispatch signal?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</si>
</sst>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4">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
    <numFmt numFmtId="165" formatCode=";;;"/>
    <numFmt numFmtId="166" formatCode="_-* #,##0_-;\-* #,##0_-;_-* &quot;-&quot;_-;_-@_-"/>
    <numFmt numFmtId="167" formatCode="_-* #,##0.00_-;\-* #,##0.00_-;_-* &quot;-&quot;??_-;_-@_-"/>
    <numFmt numFmtId="168" formatCode="_(* #,##0.0_);_(* \(#,##0.0\);_(* &quot;-&quot;?_);_(@_)"/>
    <numFmt numFmtId="169" formatCode="d\.m\.yy"/>
    <numFmt numFmtId="170" formatCode="#,##0.0_);[Red]\(#,##0.0\)"/>
    <numFmt numFmtId="171" formatCode="&quot;$&quot;#,##0.0_);\(&quot;$&quot;#,##0.0\)"/>
    <numFmt numFmtId="172" formatCode="&quot;$&quot;\ \ \ #,##0;&quot;$&quot;\ \ \(#,##0\)"/>
    <numFmt numFmtId="173" formatCode="#,##0.00&quot; $&quot;;\-#,##0.00&quot; $&quot;"/>
    <numFmt numFmtId="174" formatCode="0.00;[Red]0.00"/>
    <numFmt numFmtId="175" formatCode="#,##0.00&quot; F&quot;_);\(#,##0.00&quot; F&quot;\)"/>
    <numFmt numFmtId="176" formatCode="_(* #,##0.00000_);_(* \(#,##0.00000\);_(* &quot;-&quot;??_);_(@_)"/>
    <numFmt numFmtId="177" formatCode="&quot;$&quot;#,##0.00&quot;(l)&quot;_);\(&quot;$&quot;#,##0.00&quot;(l)&quot;\)"/>
    <numFmt numFmtId="178" formatCode="&quot;$&quot;#,\);\(&quot;$&quot;#,##0\)"/>
    <numFmt numFmtId="179" formatCode="[Blue]0%"/>
    <numFmt numFmtId="180" formatCode="_(* #,##0.00_);_(* \(#,##0.00\);_(* &quot;-&quot;_);_(@_)"/>
    <numFmt numFmtId="181" formatCode="0.0%"/>
    <numFmt numFmtId="182" formatCode="0.0000"/>
    <numFmt numFmtId="183" formatCode="#,##0.0_);\(#,##0.0\)"/>
    <numFmt numFmtId="184" formatCode="&quot;$&quot;#,##0.0;\(&quot;$&quot;#,##0.0\);&quot;$&quot;#,##0.0"/>
    <numFmt numFmtId="185" formatCode="&quot;$&quot;#,##0.000_);\(&quot;$&quot;#,##0.000\)"/>
    <numFmt numFmtId="186" formatCode="hh:mm"/>
    <numFmt numFmtId="187" formatCode="00000"/>
    <numFmt numFmtId="188" formatCode="#,##0.00000_);\(#,##0.00000\)"/>
    <numFmt numFmtId="189" formatCode="&quot;$&quot;#,##0\ ;\(&quot;$&quot;#,##0\)"/>
    <numFmt numFmtId="190" formatCode="0.000"/>
    <numFmt numFmtId="191" formatCode="_(* #,##0_);_(* \(#,##0\);_(* &quot;-&quot;??_);_(@_)"/>
    <numFmt numFmtId="192" formatCode="m/d"/>
    <numFmt numFmtId="193" formatCode="mm/dd/yy"/>
    <numFmt numFmtId="194" formatCode="&quot;$&quot;#,##0"/>
    <numFmt numFmtId="195" formatCode="#,##0.0000_);\(#,##0.0000\)"/>
    <numFmt numFmtId="196" formatCode="#,##0.00;[Red]#,##0.00"/>
    <numFmt numFmtId="197" formatCode="0.0\x"/>
    <numFmt numFmtId="198" formatCode="_-* #,##0.00\ [$€-1]_-;\-* #,##0.00\ [$€-1]_-;_-* &quot;-&quot;??\ [$€-1]_-"/>
    <numFmt numFmtId="199" formatCode="\«#,##0;_(* #,##0;_(* &quot;-&quot;??_);_(@_)"/>
    <numFmt numFmtId="200" formatCode="yyyy"/>
    <numFmt numFmtId="201" formatCode="mm/dd/yy;@"/>
    <numFmt numFmtId="202" formatCode="_(&quot;$&quot;* #,##0_);_(&quot;$&quot;* \(#,##0\);_(&quot;$&quot;* &quot;-&quot;??_);_(@_)"/>
    <numFmt numFmtId="203" formatCode="0.00%;\(0.00%\)"/>
    <numFmt numFmtId="204" formatCode="[Blue]0.0%"/>
    <numFmt numFmtId="205" formatCode="_(&quot;$&quot;* #,##0.0_);_(&quot;$&quot;* \(#,##0.0\);_(&quot;$&quot;* &quot;-&quot;??_);_(@_)"/>
    <numFmt numFmtId="206" formatCode="&quot;$&quot;#,##0.00"/>
    <numFmt numFmtId="207" formatCode="[$-409]mmm\-yy;@"/>
    <numFmt numFmtId="208" formatCode="_(* #,##0.0\x_);_(* \(#,##0.0\x\);_(* &quot;-&quot;??_);_(@_)"/>
    <numFmt numFmtId="209" formatCode="&quot;$&quot;#,##0.0"/>
    <numFmt numFmtId="210" formatCode="0.00_);\(0.00\);0.00_);@_)"/>
    <numFmt numFmtId="211" formatCode="0.0;[Red]0.0"/>
    <numFmt numFmtId="212" formatCode="#,##0.0\x_);\(#,##0.0\x\);&quot;-x&quot;_);@_)"/>
    <numFmt numFmtId="213" formatCode="0.000%"/>
    <numFmt numFmtId="214" formatCode="General_)"/>
    <numFmt numFmtId="215" formatCode="0.00_);\(0.00\)"/>
    <numFmt numFmtId="216" formatCode="_-* #,##0.0_-;\-* #,##0.0_-;_-* &quot;-&quot;??_-;_-@_-"/>
    <numFmt numFmtId="217" formatCode="0_);\(0\)"/>
    <numFmt numFmtId="218" formatCode="#,##0.0"/>
    <numFmt numFmtId="219" formatCode="0.000000"/>
    <numFmt numFmtId="220" formatCode="#,##0.000"/>
    <numFmt numFmtId="221" formatCode="_(&quot;$&quot;* #,##0.00_);_(&quot;$&quot;* \(#,##0.00\);_(* &quot;-&quot;_);_(@_)"/>
    <numFmt numFmtId="222" formatCode="_(&quot;$&quot;* #,##0.0_);_(&quot;$&quot;* \(#,##0.0\);_(* &quot;-&quot;_);_(@_)"/>
    <numFmt numFmtId="223" formatCode="_(* #,##0.0_);_(* \(#,##0.0\);_(* &quot;-&quot;_);_(@_)"/>
    <numFmt numFmtId="224" formatCode="#,##0&quot; $&quot;;\-#,##0&quot; $&quot;"/>
    <numFmt numFmtId="225" formatCode="#,##0&quot; $&quot;;[Red]\-#,##0&quot; $&quot;"/>
    <numFmt numFmtId="226" formatCode="_(* #,##0.0_);_(* \(#,##0.0\);_(* &quot;-&quot;??_);_(@_)"/>
    <numFmt numFmtId="227" formatCode="0.000_);\(0.000\)"/>
    <numFmt numFmtId="228" formatCode="&quot;Yes&quot;;;\ &quot;No&quot;"/>
    <numFmt numFmtId="229" formatCode="mmm"/>
    <numFmt numFmtId="230" formatCode="#,##0;\(#,##0\)"/>
  </numFmts>
  <fonts count="92">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name val="Tahoma"/>
      <family val="2"/>
    </font>
    <font>
      <sz val="16"/>
      <name val="Tahoma"/>
      <family val="2"/>
    </font>
    <font>
      <sz val="22"/>
      <name val="Tahoma"/>
      <family val="2"/>
    </font>
    <font>
      <sz val="12"/>
      <name val="Arial"/>
      <family val="2"/>
    </font>
    <font>
      <sz val="12"/>
      <color rgb="FF00B050"/>
      <name val="Garamond"/>
      <family val="1"/>
    </font>
    <font>
      <sz val="16"/>
      <color theme="0"/>
      <name val="Arial"/>
      <family val="2"/>
    </font>
    <font>
      <sz val="12"/>
      <color rgb="FF008000"/>
      <name val="Arial"/>
      <family val="2"/>
    </font>
    <font>
      <b/>
      <sz val="12"/>
      <color rgb="FF0070C0"/>
      <name val="Garamond"/>
      <family val="1"/>
    </font>
    <font>
      <b/>
      <sz val="12"/>
      <name val="Garamond"/>
      <family val="1"/>
    </font>
    <font>
      <u/>
      <sz val="10"/>
      <color theme="10"/>
      <name val="Arial"/>
      <family val="2"/>
    </font>
    <font>
      <sz val="12"/>
      <color rgb="FF0070C0"/>
      <name val="Garamond"/>
      <family val="1"/>
    </font>
    <font>
      <b/>
      <sz val="12"/>
      <color theme="1"/>
      <name val="Calibri"/>
      <family val="2"/>
      <scheme val="minor"/>
    </font>
    <font>
      <sz val="10"/>
      <color indexed="11"/>
      <name val="Arial"/>
      <family val="2"/>
    </font>
    <font>
      <i/>
      <sz val="10"/>
      <color indexed="12"/>
      <name val="Arial"/>
      <family val="2"/>
    </font>
    <font>
      <i/>
      <sz val="10"/>
      <color indexed="10"/>
      <name val="Arial"/>
      <family val="2"/>
    </font>
    <font>
      <sz val="10"/>
      <name val="Times New Roman"/>
      <family val="1"/>
    </font>
    <font>
      <u/>
      <sz val="8.4"/>
      <color indexed="12"/>
      <name val="Arial"/>
      <family val="2"/>
    </font>
    <font>
      <sz val="8"/>
      <name val="Arial"/>
      <family val="2"/>
    </font>
    <font>
      <sz val="8"/>
      <name val="Times"/>
      <family val="1"/>
    </font>
    <font>
      <sz val="9"/>
      <name val="Palatino"/>
      <family val="1"/>
    </font>
    <font>
      <sz val="8"/>
      <name val="Times New Roman"/>
      <family val="1"/>
    </font>
    <font>
      <sz val="9"/>
      <name val="Helv"/>
    </font>
    <font>
      <b/>
      <sz val="10"/>
      <name val="Arial"/>
      <family val="2"/>
    </font>
    <font>
      <sz val="8"/>
      <color indexed="8"/>
      <name val="Arial"/>
      <family val="2"/>
    </font>
    <font>
      <sz val="8"/>
      <color indexed="12"/>
      <name val="Arial"/>
      <family val="2"/>
    </font>
    <font>
      <sz val="10"/>
      <color indexed="12"/>
      <name val="Times New Roman"/>
      <family val="1"/>
    </font>
    <font>
      <u val="singleAccounting"/>
      <sz val="10"/>
      <name val="Arial"/>
      <family val="2"/>
    </font>
    <font>
      <b/>
      <sz val="8"/>
      <name val="Times New Roman"/>
      <family val="1"/>
    </font>
    <font>
      <sz val="8"/>
      <name val="Helv"/>
    </font>
    <font>
      <sz val="12"/>
      <name val="Times New Roman"/>
      <family val="1"/>
    </font>
    <font>
      <sz val="11"/>
      <color indexed="8"/>
      <name val="Calibri"/>
      <family val="2"/>
    </font>
    <font>
      <sz val="11"/>
      <name val="Book Antiqua"/>
      <family val="1"/>
    </font>
    <font>
      <sz val="10"/>
      <color indexed="8"/>
      <name val="Arial"/>
      <family val="2"/>
    </font>
    <font>
      <u/>
      <sz val="8"/>
      <color indexed="12"/>
      <name val="Times New Roman"/>
      <family val="1"/>
    </font>
    <font>
      <sz val="10"/>
      <name val="MS Sans Serif"/>
      <family val="2"/>
    </font>
    <font>
      <sz val="8"/>
      <color indexed="12"/>
      <name val="Times New Roman"/>
      <family val="1"/>
    </font>
    <font>
      <sz val="10"/>
      <name val="Helv"/>
    </font>
    <font>
      <u val="doubleAccounting"/>
      <sz val="10"/>
      <name val="Arial"/>
      <family val="2"/>
    </font>
    <font>
      <sz val="8"/>
      <color indexed="17"/>
      <name val="Arial"/>
      <family val="2"/>
    </font>
    <font>
      <b/>
      <sz val="8"/>
      <name val="Arial"/>
      <family val="2"/>
    </font>
    <font>
      <b/>
      <sz val="12"/>
      <name val="Arial"/>
      <family val="2"/>
    </font>
    <font>
      <b/>
      <sz val="10"/>
      <color indexed="10"/>
      <name val="Arial"/>
      <family val="2"/>
    </font>
    <font>
      <b/>
      <sz val="18"/>
      <name val="Arial"/>
      <family val="2"/>
    </font>
    <font>
      <b/>
      <i/>
      <sz val="22"/>
      <name val="Times New Roman"/>
      <family val="1"/>
    </font>
    <font>
      <sz val="10"/>
      <color indexed="12"/>
      <name val="Arial"/>
      <family val="2"/>
    </font>
    <font>
      <u/>
      <sz val="7.5"/>
      <color indexed="12"/>
      <name val="Arial"/>
      <family val="2"/>
    </font>
    <font>
      <sz val="18"/>
      <color indexed="17"/>
      <name val="Arial"/>
      <family val="2"/>
    </font>
    <font>
      <sz val="7"/>
      <name val="Small Fonts"/>
      <family val="2"/>
    </font>
    <font>
      <sz val="10"/>
      <name val="MS Serif"/>
      <family val="1"/>
    </font>
    <font>
      <sz val="11"/>
      <name val="Tms Rmn"/>
    </font>
    <font>
      <sz val="11"/>
      <name val="Calibri"/>
      <family val="2"/>
    </font>
    <font>
      <sz val="10"/>
      <color theme="1"/>
      <name val="Calibri"/>
      <family val="2"/>
      <scheme val="minor"/>
    </font>
    <font>
      <sz val="10"/>
      <name val="Palatino"/>
      <family val="1"/>
    </font>
    <font>
      <sz val="8"/>
      <color indexed="8"/>
      <name val="Times New Roman"/>
      <family val="1"/>
    </font>
    <font>
      <b/>
      <i/>
      <sz val="10"/>
      <color indexed="8"/>
      <name val="ARIAL"/>
      <family val="2"/>
    </font>
    <font>
      <b/>
      <sz val="10"/>
      <color indexed="9"/>
      <name val="Arial"/>
      <family val="2"/>
    </font>
    <font>
      <b/>
      <sz val="11"/>
      <color indexed="21"/>
      <name val="Arial"/>
      <family val="2"/>
    </font>
    <font>
      <b/>
      <sz val="22"/>
      <color indexed="21"/>
      <name val="Times New Roman"/>
      <family val="1"/>
    </font>
    <font>
      <sz val="10"/>
      <color indexed="16"/>
      <name val="Helvetica-Black"/>
    </font>
    <font>
      <sz val="22"/>
      <name val="UBSHeadline"/>
      <family val="1"/>
    </font>
    <font>
      <sz val="10"/>
      <color indexed="10"/>
      <name val="Arial"/>
      <family val="2"/>
    </font>
    <font>
      <sz val="10"/>
      <color indexed="14"/>
      <name val="Arial"/>
      <family val="2"/>
    </font>
    <font>
      <sz val="10"/>
      <name val="Times"/>
      <family val="1"/>
    </font>
    <font>
      <strike/>
      <sz val="10"/>
      <name val="Arial"/>
      <family val="2"/>
    </font>
    <font>
      <sz val="8"/>
      <color indexed="9"/>
      <name val="Arial"/>
      <family val="2"/>
    </font>
    <font>
      <i/>
      <sz val="8"/>
      <name val="Arial"/>
      <family val="2"/>
    </font>
    <font>
      <b/>
      <sz val="8"/>
      <color indexed="9"/>
      <name val="Arial"/>
      <family val="2"/>
    </font>
    <font>
      <b/>
      <sz val="8"/>
      <color indexed="8"/>
      <name val="Arial"/>
      <family val="2"/>
    </font>
    <font>
      <b/>
      <u/>
      <sz val="8"/>
      <name val="Arial"/>
      <family val="2"/>
    </font>
    <font>
      <b/>
      <sz val="16"/>
      <name val="Arial"/>
      <family val="2"/>
    </font>
    <font>
      <i/>
      <sz val="8"/>
      <color indexed="8"/>
      <name val="Arial"/>
      <family val="2"/>
    </font>
    <font>
      <b/>
      <sz val="14"/>
      <name val="Arial"/>
      <family val="2"/>
    </font>
    <font>
      <sz val="8"/>
      <color indexed="39"/>
      <name val="Arial"/>
      <family val="2"/>
    </font>
    <font>
      <sz val="7"/>
      <name val="Arial"/>
      <family val="2"/>
    </font>
    <font>
      <b/>
      <sz val="11"/>
      <color indexed="43"/>
      <name val="Arial"/>
      <family val="2"/>
    </font>
    <font>
      <b/>
      <sz val="9"/>
      <name val="Palatino"/>
      <family val="1"/>
    </font>
    <font>
      <sz val="9"/>
      <color indexed="21"/>
      <name val="Helvetica-Black"/>
    </font>
    <font>
      <sz val="9"/>
      <name val="Helvetica-Black"/>
    </font>
    <font>
      <sz val="7"/>
      <name val="Palatino"/>
      <family val="1"/>
    </font>
    <font>
      <b/>
      <sz val="10"/>
      <name val="Times New Roman"/>
      <family val="1"/>
    </font>
    <font>
      <sz val="10"/>
      <name val="Frutiger 45 Light"/>
      <family val="2"/>
    </font>
    <font>
      <b/>
      <sz val="11"/>
      <name val="Times New Roman"/>
      <family val="1"/>
    </font>
    <font>
      <sz val="9"/>
      <name val="Times New Roman"/>
      <family val="1"/>
    </font>
    <font>
      <sz val="8"/>
      <color indexed="18"/>
      <name val="Times New Roman"/>
      <family val="1"/>
    </font>
    <font>
      <sz val="10"/>
      <color indexed="39"/>
      <name val="Arial"/>
      <family val="2"/>
    </font>
    <font>
      <b/>
      <sz val="10"/>
      <color indexed="8"/>
      <name val="Arial"/>
      <family val="2"/>
    </font>
    <font>
      <b/>
      <sz val="12"/>
      <color indexed="8"/>
      <name val="Arial"/>
      <family val="2"/>
    </font>
    <font>
      <b/>
      <sz val="16"/>
      <color indexed="23"/>
      <name val="Arial"/>
      <family val="2"/>
    </font>
  </fonts>
  <fills count="55">
    <fill>
      <patternFill patternType="none"/>
    </fill>
    <fill>
      <patternFill patternType="gray125"/>
    </fill>
    <fill>
      <patternFill patternType="solid">
        <fgColor theme="1"/>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rgb="FF7030A0"/>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44"/>
        <bgColor indexed="64"/>
      </patternFill>
    </fill>
    <fill>
      <patternFill patternType="solid">
        <fgColor indexed="22"/>
        <bgColor indexed="64"/>
      </patternFill>
    </fill>
    <fill>
      <patternFill patternType="lightGray">
        <fgColor indexed="15"/>
      </patternFill>
    </fill>
    <fill>
      <patternFill patternType="solid">
        <fgColor indexed="26"/>
        <bgColor indexed="64"/>
      </patternFill>
    </fill>
    <fill>
      <patternFill patternType="solid">
        <fgColor indexed="18"/>
        <bgColor indexed="18"/>
      </patternFill>
    </fill>
    <fill>
      <patternFill patternType="solid">
        <fgColor indexed="42"/>
        <bgColor indexed="64"/>
      </patternFill>
    </fill>
    <fill>
      <patternFill patternType="solid">
        <fgColor indexed="9"/>
        <bgColor indexed="64"/>
      </patternFill>
    </fill>
    <fill>
      <patternFill patternType="solid">
        <fgColor indexed="21"/>
        <bgColor indexed="64"/>
      </patternFill>
    </fill>
    <fill>
      <patternFill patternType="mediumGray">
        <fgColor indexed="22"/>
      </patternFill>
    </fill>
    <fill>
      <patternFill patternType="solid">
        <fgColor indexed="62"/>
        <bgColor indexed="64"/>
      </patternFill>
    </fill>
    <fill>
      <patternFill patternType="solid">
        <fgColor indexed="63"/>
        <bgColor indexed="64"/>
      </patternFill>
    </fill>
    <fill>
      <patternFill patternType="mediumGray">
        <fgColor indexed="55"/>
        <bgColor indexed="54"/>
      </patternFill>
    </fill>
    <fill>
      <patternFill patternType="solid">
        <fgColor indexed="16"/>
        <bgColor indexed="64"/>
      </patternFill>
    </fill>
    <fill>
      <patternFill patternType="solid">
        <fgColor indexed="8"/>
        <bgColor indexed="64"/>
      </patternFill>
    </fill>
    <fill>
      <patternFill patternType="solid">
        <fgColor indexed="4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solid">
        <fgColor indexed="54"/>
        <bgColor indexed="64"/>
      </patternFill>
    </fill>
    <fill>
      <patternFill patternType="solid">
        <fgColor indexed="31"/>
        <bgColor indexed="64"/>
      </patternFill>
    </fill>
    <fill>
      <patternFill patternType="solid">
        <fgColor indexed="23"/>
        <bgColor indexed="64"/>
      </patternFill>
    </fill>
    <fill>
      <patternFill patternType="solid">
        <fgColor indexed="55"/>
        <bgColor indexed="64"/>
      </patternFill>
    </fill>
    <fill>
      <patternFill patternType="solid">
        <fgColor indexed="35"/>
        <bgColor indexed="64"/>
      </patternFill>
    </fill>
    <fill>
      <patternFill patternType="solid">
        <fgColor rgb="FF0070C0"/>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double">
        <color indexed="64"/>
      </left>
      <right/>
      <top/>
      <bottom style="hair">
        <color indexed="64"/>
      </bottom>
      <diagonal/>
    </border>
    <border>
      <left style="thin">
        <color indexed="9"/>
      </left>
      <right style="thin">
        <color indexed="9"/>
      </right>
      <top style="thin">
        <color indexed="9"/>
      </top>
      <bottom style="thin">
        <color indexed="9"/>
      </bottom>
      <diagonal/>
    </border>
    <border>
      <left/>
      <right/>
      <top/>
      <bottom style="medium">
        <color indexed="8"/>
      </bottom>
      <diagonal/>
    </border>
    <border>
      <left/>
      <right style="thin">
        <color indexed="8"/>
      </right>
      <top style="thin">
        <color indexed="8"/>
      </top>
      <bottom/>
      <diagonal/>
    </border>
    <border>
      <left/>
      <right/>
      <top style="double">
        <color indexed="64"/>
      </top>
      <bottom style="double">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4"/>
      </bottom>
      <diagonal/>
    </border>
    <border>
      <left style="double">
        <color indexed="64"/>
      </left>
      <right style="double">
        <color indexed="64"/>
      </right>
      <top style="double">
        <color indexed="64"/>
      </top>
      <bottom style="double">
        <color indexed="64"/>
      </bottom>
      <diagonal/>
    </border>
    <border>
      <left style="thick">
        <color indexed="64"/>
      </left>
      <right/>
      <top style="thick">
        <color indexed="64"/>
      </top>
      <bottom style="thick">
        <color indexed="64"/>
      </bottom>
      <diagonal/>
    </border>
    <border>
      <left style="medium">
        <color indexed="64"/>
      </left>
      <right style="thin">
        <color indexed="64"/>
      </right>
      <top/>
      <bottom/>
      <diagonal/>
    </border>
    <border>
      <left style="thin">
        <color indexed="64"/>
      </left>
      <right/>
      <top style="thin">
        <color indexed="64"/>
      </top>
      <bottom/>
      <diagonal/>
    </border>
    <border>
      <left/>
      <right/>
      <top/>
      <bottom style="medium">
        <color indexed="64"/>
      </bottom>
      <diagonal/>
    </border>
    <border>
      <left/>
      <right/>
      <top style="medium">
        <color indexed="23"/>
      </top>
      <bottom style="medium">
        <color indexed="23"/>
      </bottom>
      <diagonal/>
    </border>
    <border>
      <left/>
      <right/>
      <top style="medium">
        <color indexed="64"/>
      </top>
      <bottom style="thin">
        <color indexed="64"/>
      </bottom>
      <diagonal/>
    </border>
    <border>
      <left style="thin">
        <color indexed="64"/>
      </left>
      <right/>
      <top/>
      <bottom/>
      <diagonal/>
    </border>
    <border>
      <left style="thin">
        <color indexed="8"/>
      </left>
      <right/>
      <top style="thin">
        <color indexed="8"/>
      </top>
      <bottom/>
      <diagonal/>
    </border>
    <border>
      <left/>
      <right/>
      <top style="double">
        <color indexed="0"/>
      </top>
      <bottom/>
      <diagonal/>
    </border>
    <border>
      <left style="thin">
        <color indexed="63"/>
      </left>
      <right style="thin">
        <color indexed="63"/>
      </right>
      <top style="thin">
        <color indexed="63"/>
      </top>
      <bottom style="thin">
        <color indexed="63"/>
      </bottom>
      <diagonal/>
    </border>
    <border>
      <left/>
      <right/>
      <top/>
      <bottom style="thin">
        <color auto="1"/>
      </bottom>
      <diagonal/>
    </border>
  </borders>
  <cellStyleXfs count="621">
    <xf numFmtId="0" fontId="0" fillId="0" borderId="0"/>
    <xf numFmtId="9" fontId="1" fillId="0" borderId="0" applyFont="0" applyFill="0" applyBorder="0" applyAlignment="0" applyProtection="0"/>
    <xf numFmtId="0" fontId="1" fillId="0" borderId="0"/>
    <xf numFmtId="0" fontId="1" fillId="0" borderId="0"/>
    <xf numFmtId="0" fontId="10" fillId="13" borderId="4">
      <alignment horizontal="left" vertical="center" wrapText="1"/>
      <protection locked="0"/>
    </xf>
    <xf numFmtId="0" fontId="1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16" fillId="0" borderId="0" applyNumberFormat="0" applyFill="0" applyBorder="0" applyAlignment="0" applyProtection="0">
      <alignment vertical="top"/>
    </xf>
    <xf numFmtId="0" fontId="17" fillId="0" borderId="0" applyNumberFormat="0" applyFill="0" applyBorder="0" applyAlignment="0" applyProtection="0">
      <alignment vertical="top"/>
    </xf>
    <xf numFmtId="0" fontId="3" fillId="0" borderId="0" applyNumberFormat="0" applyFill="0" applyBorder="0" applyAlignment="0" applyProtection="0"/>
    <xf numFmtId="0" fontId="18" fillId="0" borderId="0" applyNumberFormat="0" applyFill="0" applyBorder="0" applyAlignment="0" applyProtection="0">
      <alignment vertical="top"/>
    </xf>
    <xf numFmtId="165" fontId="19" fillId="0" borderId="0" applyFont="0" applyFill="0" applyBorder="0" applyAlignment="0"/>
    <xf numFmtId="166" fontId="3" fillId="0" borderId="0" applyFont="0" applyFill="0" applyBorder="0" applyAlignment="0" applyProtection="0"/>
    <xf numFmtId="0" fontId="20" fillId="0" borderId="0" applyNumberFormat="0" applyFill="0" applyBorder="0" applyAlignment="0" applyProtection="0">
      <alignment vertical="top"/>
      <protection locked="0"/>
    </xf>
    <xf numFmtId="167" fontId="3" fillId="0" borderId="0" applyFont="0" applyFill="0" applyBorder="0" applyAlignment="0" applyProtection="0"/>
    <xf numFmtId="0" fontId="3" fillId="0" borderId="0" applyNumberFormat="0" applyFill="0" applyBorder="0" applyAlignment="0" applyProtection="0"/>
    <xf numFmtId="38" fontId="19" fillId="0" borderId="4"/>
    <xf numFmtId="168" fontId="21" fillId="0" borderId="0" applyFont="0" applyFill="0" applyBorder="0" applyProtection="0">
      <alignment horizontal="right"/>
    </xf>
    <xf numFmtId="169" fontId="19" fillId="15" borderId="6">
      <alignment horizontal="center" vertical="center"/>
    </xf>
    <xf numFmtId="0" fontId="22" fillId="0" borderId="0"/>
    <xf numFmtId="0" fontId="3" fillId="0" borderId="0" applyNumberFormat="0" applyFill="0" applyBorder="0" applyAlignment="0" applyProtection="0"/>
    <xf numFmtId="0" fontId="7" fillId="0" borderId="0" applyNumberFormat="0" applyFill="0" applyBorder="0" applyAlignment="0" applyProtection="0"/>
    <xf numFmtId="0" fontId="21" fillId="0" borderId="7" applyNumberFormat="0" applyFill="0" applyAlignment="0" applyProtection="0"/>
    <xf numFmtId="0" fontId="23" fillId="16" borderId="0">
      <alignment horizontal="left"/>
    </xf>
    <xf numFmtId="170" fontId="24" fillId="0" borderId="0" applyFont="0" applyFill="0" applyBorder="0" applyAlignment="0" applyProtection="0"/>
    <xf numFmtId="3" fontId="25" fillId="0" borderId="0" applyFill="0" applyBorder="0" applyProtection="0">
      <alignment horizontal="right"/>
    </xf>
    <xf numFmtId="0" fontId="26" fillId="0" borderId="0" applyNumberFormat="0" applyFont="0" applyAlignment="0"/>
    <xf numFmtId="171" fontId="27" fillId="0" borderId="8" applyNumberFormat="0" applyFill="0" applyBorder="0" applyAlignment="0" applyProtection="0">
      <alignment horizontal="right"/>
    </xf>
    <xf numFmtId="172" fontId="3" fillId="0" borderId="0" applyFont="0" applyFill="0" applyBorder="0" applyAlignment="0" applyProtection="0">
      <alignment horizontal="right"/>
    </xf>
    <xf numFmtId="171" fontId="28" fillId="0" borderId="8" applyNumberFormat="0" applyFill="0" applyBorder="0" applyAlignment="0" applyProtection="0">
      <alignment horizontal="right"/>
    </xf>
    <xf numFmtId="7" fontId="29" fillId="0" borderId="0">
      <alignment horizontal="right"/>
      <protection locked="0"/>
    </xf>
    <xf numFmtId="0" fontId="3" fillId="0" borderId="0" applyNumberFormat="0" applyFill="0" applyBorder="0" applyAlignment="0" applyProtection="0"/>
    <xf numFmtId="39" fontId="30" fillId="0" borderId="0" applyFont="0" applyFill="0" applyBorder="0" applyAlignment="0" applyProtection="0"/>
    <xf numFmtId="173" fontId="3" fillId="0" borderId="0" applyFill="0" applyBorder="0" applyAlignment="0"/>
    <xf numFmtId="173" fontId="3" fillId="0" borderId="0" applyFill="0" applyBorder="0" applyAlignment="0"/>
    <xf numFmtId="168" fontId="3" fillId="0" borderId="0" applyFill="0" applyBorder="0" applyAlignment="0"/>
    <xf numFmtId="174" fontId="3" fillId="0" borderId="0" applyFill="0" applyBorder="0" applyAlignment="0"/>
    <xf numFmtId="175" fontId="3" fillId="0" borderId="0" applyFill="0" applyBorder="0" applyAlignment="0"/>
    <xf numFmtId="173" fontId="3" fillId="0" borderId="0" applyFill="0" applyBorder="0" applyAlignment="0"/>
    <xf numFmtId="176" fontId="3" fillId="0" borderId="0" applyFill="0" applyBorder="0" applyAlignment="0"/>
    <xf numFmtId="173" fontId="3" fillId="0" borderId="0" applyFill="0" applyBorder="0" applyAlignment="0"/>
    <xf numFmtId="39" fontId="24" fillId="17" borderId="0" applyNumberFormat="0" applyFont="0" applyBorder="0" applyAlignment="0"/>
    <xf numFmtId="170" fontId="31" fillId="0" borderId="0" applyFont="0" applyFill="0" applyBorder="0" applyAlignment="0" applyProtection="0"/>
    <xf numFmtId="177" fontId="32" fillId="0" borderId="2">
      <alignment horizontal="right"/>
    </xf>
    <xf numFmtId="178" fontId="3" fillId="0" borderId="0"/>
    <xf numFmtId="178" fontId="3" fillId="0" borderId="0"/>
    <xf numFmtId="178" fontId="3" fillId="0" borderId="0"/>
    <xf numFmtId="178" fontId="3" fillId="0" borderId="0"/>
    <xf numFmtId="178" fontId="3" fillId="0" borderId="0"/>
    <xf numFmtId="178" fontId="3" fillId="0" borderId="0"/>
    <xf numFmtId="178" fontId="3" fillId="0" borderId="0"/>
    <xf numFmtId="178" fontId="3" fillId="0" borderId="0"/>
    <xf numFmtId="37" fontId="33" fillId="0" borderId="0"/>
    <xf numFmtId="173" fontId="3" fillId="0" borderId="0" applyFont="0" applyFill="0" applyBorder="0" applyAlignment="0" applyProtection="0"/>
    <xf numFmtId="179" fontId="32" fillId="0" borderId="0" applyFont="0" applyFill="0" applyBorder="0" applyAlignment="0" applyProtection="0"/>
    <xf numFmtId="180" fontId="33" fillId="0" borderId="0"/>
    <xf numFmtId="181" fontId="24" fillId="0" borderId="0" applyFont="0" applyFill="0" applyBorder="0" applyAlignment="0" applyProtection="0">
      <alignment horizontal="right"/>
    </xf>
    <xf numFmtId="182" fontId="24"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3" fontId="3" fillId="0" borderId="0" applyFont="0" applyFill="0" applyBorder="0" applyAlignment="0" applyProtection="0"/>
    <xf numFmtId="39"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0" fontId="3" fillId="0" borderId="0" applyNumberFormat="0" applyAlignment="0">
      <alignment horizontal="left"/>
    </xf>
    <xf numFmtId="184" fontId="24" fillId="0" borderId="0" applyFont="0" applyFill="0" applyBorder="0" applyAlignment="0" applyProtection="0">
      <protection locked="0"/>
    </xf>
    <xf numFmtId="185" fontId="33" fillId="0" borderId="0"/>
    <xf numFmtId="186" fontId="3" fillId="0" borderId="0" applyFont="0" applyFill="0" applyBorder="0" applyAlignment="0" applyProtection="0"/>
    <xf numFmtId="187" fontId="35" fillId="0" borderId="0" applyFont="0" applyFill="0" applyBorder="0" applyAlignment="0" applyProtection="0"/>
    <xf numFmtId="173" fontId="3" fillId="0" borderId="0" applyFont="0" applyFill="0" applyBorder="0" applyAlignment="0" applyProtection="0"/>
    <xf numFmtId="188" fontId="3" fillId="0" borderId="0" applyFont="0" applyFill="0" applyBorder="0" applyAlignment="0" applyProtection="0"/>
    <xf numFmtId="8" fontId="3" fillId="0" borderId="9">
      <protection locked="0"/>
    </xf>
    <xf numFmtId="179" fontId="32" fillId="0" borderId="0" applyFont="0" applyFill="0" applyBorder="0" applyAlignment="0" applyProtection="0">
      <alignment horizontal="right"/>
    </xf>
    <xf numFmtId="44"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1" fontId="3" fillId="0" borderId="0" applyFont="0" applyFill="0" applyBorder="0" applyAlignment="0" applyProtection="0"/>
    <xf numFmtId="7" fontId="3" fillId="0" borderId="0" applyFont="0" applyFill="0" applyBorder="0" applyAlignment="0" applyProtection="0"/>
    <xf numFmtId="189"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190" fontId="3" fillId="0" borderId="0" applyFill="0" applyBorder="0">
      <alignment horizontal="right"/>
    </xf>
    <xf numFmtId="191" fontId="3" fillId="0" borderId="2" applyFill="0" applyBorder="0">
      <alignment horizontal="right"/>
    </xf>
    <xf numFmtId="192" fontId="3" fillId="0" borderId="0" applyFont="0" applyFill="0" applyBorder="0" applyAlignment="0" applyProtection="0"/>
    <xf numFmtId="14" fontId="3" fillId="0" borderId="0" applyFont="0" applyFill="0" applyBorder="0" applyAlignment="0" applyProtection="0"/>
    <xf numFmtId="14" fontId="3" fillId="0" borderId="0" applyFont="0" applyFill="0" applyBorder="0" applyAlignment="0" applyProtection="0"/>
    <xf numFmtId="193" fontId="24" fillId="0" borderId="0" applyFont="0" applyFill="0" applyBorder="0" applyAlignment="0" applyProtection="0"/>
    <xf numFmtId="14" fontId="36" fillId="0" borderId="0" applyFill="0" applyBorder="0" applyAlignment="0"/>
    <xf numFmtId="14" fontId="3" fillId="0" borderId="0" applyFont="0" applyFill="0" applyBorder="0" applyAlignment="0" applyProtection="0"/>
    <xf numFmtId="14" fontId="37" fillId="0" borderId="0">
      <alignment horizontal="right"/>
      <protection locked="0"/>
    </xf>
    <xf numFmtId="14" fontId="31" fillId="0" borderId="0" applyFont="0" applyFill="0" applyBorder="0" applyAlignment="0" applyProtection="0">
      <alignment horizontal="center"/>
    </xf>
    <xf numFmtId="194" fontId="3" fillId="0" borderId="0" applyFont="0" applyFill="0" applyBorder="0" applyAlignment="0" applyProtection="0">
      <alignment horizontal="center"/>
    </xf>
    <xf numFmtId="38" fontId="38" fillId="0" borderId="10">
      <alignment vertical="center"/>
    </xf>
    <xf numFmtId="8" fontId="24" fillId="0" borderId="0" applyFont="0" applyFill="0" applyBorder="0" applyAlignment="0" applyProtection="0"/>
    <xf numFmtId="171" fontId="24" fillId="0" borderId="0"/>
    <xf numFmtId="171" fontId="39" fillId="0" borderId="0">
      <protection locked="0"/>
    </xf>
    <xf numFmtId="7" fontId="24" fillId="0" borderId="0"/>
    <xf numFmtId="195" fontId="3" fillId="0" borderId="0" applyFont="0" applyFill="0" applyBorder="0" applyAlignment="0" applyProtection="0"/>
    <xf numFmtId="196" fontId="40" fillId="0" borderId="0">
      <alignment horizontal="right"/>
      <protection locked="0"/>
    </xf>
    <xf numFmtId="6" fontId="24" fillId="0" borderId="0" applyFont="0" applyFill="0" applyBorder="0" applyAlignment="0" applyProtection="0"/>
    <xf numFmtId="197" fontId="24" fillId="0" borderId="11" applyNumberFormat="0" applyFont="0" applyFill="0" applyAlignment="0" applyProtection="0"/>
    <xf numFmtId="42" fontId="41" fillId="0" borderId="0" applyFill="0" applyBorder="0" applyAlignment="0" applyProtection="0"/>
    <xf numFmtId="173" fontId="3" fillId="0" borderId="0" applyFill="0" applyBorder="0" applyAlignment="0"/>
    <xf numFmtId="173" fontId="3" fillId="0" borderId="0" applyFill="0" applyBorder="0" applyAlignment="0"/>
    <xf numFmtId="173" fontId="3" fillId="0" borderId="0" applyFill="0" applyBorder="0" applyAlignment="0"/>
    <xf numFmtId="176" fontId="3" fillId="0" borderId="0" applyFill="0" applyBorder="0" applyAlignment="0"/>
    <xf numFmtId="173" fontId="3" fillId="0" borderId="0" applyFill="0" applyBorder="0" applyAlignment="0"/>
    <xf numFmtId="0" fontId="3" fillId="0" borderId="0" applyNumberFormat="0" applyAlignment="0">
      <alignment horizontal="left"/>
    </xf>
    <xf numFmtId="198"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0" fontId="21" fillId="0" borderId="12" applyFont="0" applyFill="0" applyBorder="0" applyAlignment="0" applyProtection="0"/>
    <xf numFmtId="199" fontId="21" fillId="0" borderId="0">
      <alignment horizontal="left"/>
    </xf>
    <xf numFmtId="191" fontId="35" fillId="0" borderId="0" applyFont="0" applyFill="0" applyBorder="0" applyAlignment="0" applyProtection="0"/>
    <xf numFmtId="200" fontId="3" fillId="0" borderId="0" applyFont="0" applyFill="0" applyBorder="0" applyAlignment="0" applyProtection="0">
      <alignment horizontal="center"/>
    </xf>
    <xf numFmtId="201" fontId="21" fillId="0" borderId="0" applyFont="0" applyFill="0" applyBorder="0" applyProtection="0">
      <alignment horizontal="right"/>
    </xf>
    <xf numFmtId="0" fontId="3" fillId="0" borderId="0"/>
    <xf numFmtId="171" fontId="21" fillId="0" borderId="13" applyNumberFormat="0" applyFont="0" applyFill="0" applyAlignment="0" applyProtection="0">
      <alignment horizontal="right"/>
    </xf>
    <xf numFmtId="171" fontId="42" fillId="0" borderId="8" applyNumberFormat="0" applyFill="0" applyBorder="0" applyAlignment="0" applyProtection="0">
      <alignment horizontal="right"/>
    </xf>
    <xf numFmtId="38" fontId="21" fillId="16" borderId="0" applyNumberFormat="0" applyBorder="0" applyAlignment="0" applyProtection="0"/>
    <xf numFmtId="202" fontId="3" fillId="0" borderId="0" applyFill="0" applyBorder="0" applyAlignment="0" applyProtection="0"/>
    <xf numFmtId="203" fontId="43" fillId="18" borderId="12" applyNumberFormat="0" applyFont="0" applyAlignment="0"/>
    <xf numFmtId="204" fontId="32" fillId="0" borderId="0" applyFont="0" applyFill="0" applyBorder="0" applyAlignment="0" applyProtection="0">
      <alignment horizontal="right"/>
    </xf>
    <xf numFmtId="205" fontId="3" fillId="0" borderId="0" applyNumberFormat="0" applyFill="0" applyBorder="0" applyProtection="0">
      <alignment horizontal="right"/>
    </xf>
    <xf numFmtId="0" fontId="44" fillId="0" borderId="14" applyNumberFormat="0" applyAlignment="0" applyProtection="0">
      <alignment horizontal="left" vertical="center"/>
    </xf>
    <xf numFmtId="0" fontId="44" fillId="0" borderId="15">
      <alignment horizontal="left" vertical="center"/>
    </xf>
    <xf numFmtId="49" fontId="45" fillId="0" borderId="12">
      <alignment horizontal="center"/>
    </xf>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6"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0" fontId="44" fillId="0" borderId="0" applyNumberFormat="0" applyFont="0" applyFill="0" applyAlignment="0" applyProtection="0"/>
    <xf numFmtId="183" fontId="40" fillId="0" borderId="0">
      <alignment horizontal="right"/>
    </xf>
    <xf numFmtId="183" fontId="40" fillId="0" borderId="0">
      <alignment horizontal="left"/>
    </xf>
    <xf numFmtId="173" fontId="3" fillId="0" borderId="0">
      <protection locked="0"/>
    </xf>
    <xf numFmtId="173" fontId="3" fillId="0" borderId="0">
      <protection locked="0"/>
    </xf>
    <xf numFmtId="0" fontId="47" fillId="0" borderId="16" applyNumberFormat="0" applyFill="0" applyBorder="0" applyAlignment="0" applyProtection="0">
      <alignment horizontal="left"/>
    </xf>
    <xf numFmtId="0" fontId="48" fillId="0" borderId="17" applyNumberFormat="0" applyFill="0" applyAlignment="0" applyProtection="0"/>
    <xf numFmtId="0" fontId="49" fillId="0" borderId="0" applyNumberFormat="0" applyFill="0" applyBorder="0" applyAlignment="0" applyProtection="0">
      <alignment vertical="top"/>
      <protection locked="0"/>
    </xf>
    <xf numFmtId="170" fontId="24" fillId="0" borderId="0" applyFont="0" applyFill="0" applyBorder="0" applyAlignment="0" applyProtection="0"/>
    <xf numFmtId="181" fontId="3" fillId="18" borderId="0"/>
    <xf numFmtId="10" fontId="3" fillId="18" borderId="0"/>
    <xf numFmtId="37" fontId="3" fillId="18" borderId="0"/>
    <xf numFmtId="10" fontId="21" fillId="18" borderId="12" applyNumberFormat="0" applyBorder="0" applyAlignment="0" applyProtection="0"/>
    <xf numFmtId="37" fontId="3" fillId="18" borderId="0"/>
    <xf numFmtId="0" fontId="3" fillId="19" borderId="18" applyBorder="0" applyAlignment="0" applyProtection="0"/>
    <xf numFmtId="206" fontId="3" fillId="0" borderId="0">
      <alignment horizontal="left"/>
    </xf>
    <xf numFmtId="173" fontId="3" fillId="0" borderId="0" applyFill="0" applyBorder="0" applyAlignment="0"/>
    <xf numFmtId="173" fontId="3" fillId="0" borderId="0" applyFill="0" applyBorder="0" applyAlignment="0"/>
    <xf numFmtId="173" fontId="3" fillId="0" borderId="0" applyFill="0" applyBorder="0" applyAlignment="0"/>
    <xf numFmtId="176" fontId="3" fillId="0" borderId="0" applyFill="0" applyBorder="0" applyAlignment="0"/>
    <xf numFmtId="173" fontId="3" fillId="0" borderId="0" applyFill="0" applyBorder="0" applyAlignment="0"/>
    <xf numFmtId="0" fontId="3" fillId="0" borderId="19" applyBorder="0"/>
    <xf numFmtId="183" fontId="50" fillId="20" borderId="0" applyNumberFormat="0" applyFont="0" applyFill="0" applyBorder="0" applyAlignment="0">
      <alignment horizontal="centerContinuous"/>
    </xf>
    <xf numFmtId="202" fontId="3" fillId="0" borderId="0" applyFill="0" applyBorder="0" applyAlignment="0" applyProtection="0"/>
    <xf numFmtId="207" fontId="21" fillId="0" borderId="0" applyFont="0" applyFill="0" applyBorder="0" applyProtection="0">
      <alignment horizontal="right"/>
    </xf>
    <xf numFmtId="0" fontId="3" fillId="0" borderId="0" applyNumberFormat="0">
      <alignment horizontal="right"/>
    </xf>
    <xf numFmtId="208" fontId="21" fillId="0" borderId="0" applyFill="0" applyBorder="0" applyProtection="0">
      <alignment horizontal="right"/>
    </xf>
    <xf numFmtId="209" fontId="3" fillId="0" borderId="0" applyFont="0" applyFill="0" applyBorder="0" applyAlignment="0" applyProtection="0"/>
    <xf numFmtId="210" fontId="3" fillId="0" borderId="0" applyFont="0" applyFill="0" applyBorder="0" applyAlignment="0" applyProtection="0"/>
    <xf numFmtId="211" fontId="3" fillId="0" borderId="0" applyFont="0" applyFill="0" applyBorder="0" applyAlignment="0" applyProtection="0"/>
    <xf numFmtId="212" fontId="19" fillId="0" borderId="0" applyFont="0" applyFill="0" applyBorder="0" applyAlignment="0" applyProtection="0"/>
    <xf numFmtId="37" fontId="51" fillId="0" borderId="0"/>
    <xf numFmtId="213" fontId="52" fillId="0" borderId="0"/>
    <xf numFmtId="214" fontId="53" fillId="0" borderId="0"/>
    <xf numFmtId="214" fontId="53" fillId="0" borderId="0"/>
    <xf numFmtId="214" fontId="53" fillId="0" borderId="0"/>
    <xf numFmtId="214" fontId="53" fillId="0" borderId="0"/>
    <xf numFmtId="214" fontId="53" fillId="0" borderId="0"/>
    <xf numFmtId="214" fontId="53" fillId="0" borderId="0"/>
    <xf numFmtId="214" fontId="53" fillId="0" borderId="0"/>
    <xf numFmtId="0" fontId="3" fillId="0" borderId="0"/>
    <xf numFmtId="0" fontId="3" fillId="0" borderId="0"/>
    <xf numFmtId="0" fontId="3" fillId="0" borderId="0"/>
    <xf numFmtId="0" fontId="3" fillId="0" borderId="0"/>
    <xf numFmtId="191" fontId="54" fillId="4" borderId="0"/>
    <xf numFmtId="0" fontId="3" fillId="0" borderId="0">
      <alignment vertical="top"/>
    </xf>
    <xf numFmtId="0" fontId="3" fillId="0" borderId="0"/>
    <xf numFmtId="0" fontId="55" fillId="0" borderId="0"/>
    <xf numFmtId="0" fontId="55" fillId="0" borderId="0"/>
    <xf numFmtId="0" fontId="3" fillId="0" borderId="0"/>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34" fillId="0" borderId="0"/>
    <xf numFmtId="0" fontId="34" fillId="0" borderId="0"/>
    <xf numFmtId="0" fontId="3" fillId="0" borderId="0"/>
    <xf numFmtId="0" fontId="56" fillId="0" borderId="0"/>
    <xf numFmtId="1" fontId="39" fillId="0" borderId="0">
      <alignment horizontal="right"/>
      <protection locked="0"/>
    </xf>
    <xf numFmtId="164" fontId="57" fillId="0" borderId="0">
      <alignment horizontal="right"/>
      <protection locked="0"/>
    </xf>
    <xf numFmtId="183" fontId="39" fillId="0" borderId="0">
      <protection locked="0"/>
    </xf>
    <xf numFmtId="2" fontId="57" fillId="0" borderId="0">
      <alignment horizontal="right"/>
      <protection locked="0"/>
    </xf>
    <xf numFmtId="2" fontId="39" fillId="0" borderId="0">
      <alignment horizontal="right"/>
      <protection locked="0"/>
    </xf>
    <xf numFmtId="3" fontId="3" fillId="0" borderId="0"/>
    <xf numFmtId="3" fontId="3" fillId="0" borderId="0"/>
    <xf numFmtId="3" fontId="3" fillId="0" borderId="0"/>
    <xf numFmtId="3" fontId="3" fillId="0" borderId="0"/>
    <xf numFmtId="3" fontId="3" fillId="0" borderId="0"/>
    <xf numFmtId="209" fontId="3" fillId="0" borderId="0" applyFill="0" applyBorder="0">
      <alignment horizontal="right"/>
    </xf>
    <xf numFmtId="215" fontId="3" fillId="0" borderId="0" applyFill="0" applyBorder="0">
      <alignment horizontal="right"/>
    </xf>
    <xf numFmtId="213" fontId="40" fillId="0" borderId="0" applyFill="0" applyBorder="0">
      <alignment horizontal="right"/>
    </xf>
    <xf numFmtId="0" fontId="40" fillId="0" borderId="20" applyNumberFormat="0" applyFont="0" applyFill="0" applyAlignment="0" applyProtection="0"/>
    <xf numFmtId="0" fontId="40" fillId="0" borderId="20" applyNumberFormat="0" applyFont="0" applyFill="0" applyAlignment="0" applyProtection="0"/>
    <xf numFmtId="40" fontId="36" fillId="21" borderId="0">
      <alignment horizontal="right"/>
    </xf>
    <xf numFmtId="0" fontId="58" fillId="18" borderId="0">
      <alignment horizontal="center"/>
    </xf>
    <xf numFmtId="0" fontId="59" fillId="22" borderId="3"/>
    <xf numFmtId="0" fontId="60" fillId="0" borderId="0" applyBorder="0">
      <alignment horizontal="centerContinuous"/>
    </xf>
    <xf numFmtId="0" fontId="61" fillId="0" borderId="0" applyBorder="0">
      <alignment horizontal="centerContinuous"/>
    </xf>
    <xf numFmtId="1" fontId="62" fillId="0" borderId="0" applyProtection="0">
      <alignment horizontal="right" vertical="center"/>
    </xf>
    <xf numFmtId="0" fontId="3" fillId="0" borderId="0">
      <alignment horizontal="left" wrapText="1"/>
    </xf>
    <xf numFmtId="183" fontId="33" fillId="0" borderId="0"/>
    <xf numFmtId="214" fontId="63" fillId="0" borderId="2">
      <alignment vertical="center"/>
    </xf>
    <xf numFmtId="181" fontId="24" fillId="0" borderId="0">
      <alignment horizontal="right"/>
    </xf>
    <xf numFmtId="181" fontId="3" fillId="0" borderId="0" applyFont="0" applyFill="0" applyBorder="0" applyAlignment="0" applyProtection="0"/>
    <xf numFmtId="175" fontId="3" fillId="0" borderId="0" applyFont="0" applyFill="0" applyBorder="0" applyAlignment="0" applyProtection="0"/>
    <xf numFmtId="216" fontId="3" fillId="0" borderId="0" applyFont="0" applyFill="0" applyBorder="0" applyAlignment="0" applyProtection="0"/>
    <xf numFmtId="181" fontId="3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81" fontId="3" fillId="0" borderId="0" applyFont="0" applyFill="0" applyBorder="0" applyAlignment="0" applyProtection="0"/>
    <xf numFmtId="9" fontId="34" fillId="0" borderId="0" applyFont="0" applyFill="0" applyBorder="0" applyAlignment="0" applyProtection="0"/>
    <xf numFmtId="181" fontId="3" fillId="0" borderId="0" applyFont="0" applyFill="0" applyBorder="0" applyAlignment="0" applyProtection="0"/>
    <xf numFmtId="9"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81" fontId="3" fillId="0" borderId="0"/>
    <xf numFmtId="10" fontId="3" fillId="0" borderId="0" applyFont="0" applyFill="0" applyBorder="0" applyAlignment="0" applyProtection="0"/>
    <xf numFmtId="213" fontId="3" fillId="0" borderId="0"/>
    <xf numFmtId="181" fontId="40" fillId="0" borderId="0"/>
    <xf numFmtId="181" fontId="39" fillId="0" borderId="0"/>
    <xf numFmtId="217" fontId="3" fillId="0" borderId="0"/>
    <xf numFmtId="10" fontId="39" fillId="0" borderId="0">
      <protection locked="0"/>
    </xf>
    <xf numFmtId="218" fontId="3" fillId="0" borderId="0" applyFont="0" applyFill="0" applyBorder="0" applyAlignment="0" applyProtection="0"/>
    <xf numFmtId="170" fontId="24" fillId="0" borderId="0" applyFont="0" applyFill="0" applyBorder="0" applyAlignment="0" applyProtection="0">
      <protection locked="0"/>
    </xf>
    <xf numFmtId="173" fontId="3" fillId="0" borderId="0" applyFill="0" applyBorder="0" applyAlignment="0"/>
    <xf numFmtId="173" fontId="3" fillId="0" borderId="0" applyFill="0" applyBorder="0" applyAlignment="0"/>
    <xf numFmtId="173" fontId="3" fillId="0" borderId="0" applyFill="0" applyBorder="0" applyAlignment="0"/>
    <xf numFmtId="176" fontId="3" fillId="0" borderId="0" applyFill="0" applyBorder="0" applyAlignment="0"/>
    <xf numFmtId="173" fontId="3" fillId="0" borderId="0" applyFill="0" applyBorder="0" applyAlignment="0"/>
    <xf numFmtId="38" fontId="24" fillId="0" borderId="0" applyFont="0" applyFill="0" applyBorder="0" applyAlignment="0" applyProtection="0"/>
    <xf numFmtId="185" fontId="40" fillId="0" borderId="0" applyProtection="0">
      <alignment horizontal="right"/>
    </xf>
    <xf numFmtId="185" fontId="40" fillId="0" borderId="0">
      <alignment horizontal="right"/>
      <protection locked="0"/>
    </xf>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0" fontId="3" fillId="0" borderId="21">
      <alignment horizontal="center"/>
    </xf>
    <xf numFmtId="3" fontId="38" fillId="0" borderId="0" applyFont="0" applyFill="0" applyBorder="0" applyAlignment="0" applyProtection="0"/>
    <xf numFmtId="0" fontId="38" fillId="23" borderId="0" applyNumberFormat="0" applyFont="0" applyBorder="0" applyAlignment="0" applyProtection="0"/>
    <xf numFmtId="0" fontId="64" fillId="0" borderId="0"/>
    <xf numFmtId="0" fontId="65" fillId="0" borderId="0" applyNumberFormat="0" applyFill="0" applyBorder="0" applyAlignment="0"/>
    <xf numFmtId="194" fontId="25" fillId="0" borderId="0" applyFill="0" applyBorder="0" applyProtection="0">
      <alignment horizontal="right"/>
    </xf>
    <xf numFmtId="193" fontId="32" fillId="0" borderId="0" applyNumberFormat="0" applyFill="0" applyBorder="0" applyAlignment="0" applyProtection="0">
      <alignment horizontal="left"/>
    </xf>
    <xf numFmtId="0" fontId="3" fillId="0" borderId="22">
      <alignment vertical="center"/>
    </xf>
    <xf numFmtId="0" fontId="66" fillId="0" borderId="23"/>
    <xf numFmtId="170" fontId="24" fillId="0" borderId="0" applyFont="0" applyFill="0" applyBorder="0" applyAlignment="0" applyProtection="0"/>
    <xf numFmtId="42" fontId="30" fillId="0" borderId="0" applyFill="0" applyBorder="0" applyAlignment="0" applyProtection="0"/>
    <xf numFmtId="0" fontId="56" fillId="0" borderId="0">
      <alignment horizontal="center"/>
    </xf>
    <xf numFmtId="0" fontId="67" fillId="0" borderId="0"/>
    <xf numFmtId="219" fontId="3" fillId="0" borderId="0">
      <alignment horizontal="left" wrapText="1"/>
    </xf>
    <xf numFmtId="4" fontId="21" fillId="0" borderId="0" applyFill="0" applyBorder="0" applyProtection="0">
      <alignment horizontal="right"/>
    </xf>
    <xf numFmtId="0" fontId="21" fillId="0" borderId="0" applyNumberFormat="0" applyFill="0" applyBorder="0" applyProtection="0">
      <alignment horizontal="left"/>
    </xf>
    <xf numFmtId="218" fontId="21" fillId="0" borderId="0" applyFill="0" applyBorder="0" applyProtection="0">
      <alignment horizontal="left" vertical="top" wrapText="1"/>
    </xf>
    <xf numFmtId="0" fontId="21" fillId="0" borderId="0" applyNumberFormat="0" applyFill="0" applyBorder="0" applyProtection="0">
      <alignment horizontal="left" vertical="top" wrapText="1"/>
    </xf>
    <xf numFmtId="0" fontId="21" fillId="0" borderId="0" applyNumberFormat="0" applyFill="0" applyBorder="0" applyProtection="0">
      <alignment horizontal="left" vertical="top" wrapText="1"/>
    </xf>
    <xf numFmtId="218" fontId="68" fillId="24" borderId="0" applyBorder="0" applyProtection="0">
      <alignment horizontal="left" vertical="top" wrapText="1"/>
    </xf>
    <xf numFmtId="218" fontId="69" fillId="0" borderId="0" applyFill="0" applyBorder="0" applyProtection="0">
      <alignment horizontal="left" vertical="top" wrapText="1"/>
    </xf>
    <xf numFmtId="0" fontId="70" fillId="24" borderId="0" applyNumberFormat="0" applyBorder="0" applyProtection="0">
      <alignment vertical="top" wrapText="1"/>
    </xf>
    <xf numFmtId="0" fontId="71" fillId="25" borderId="0" applyNumberFormat="0" applyBorder="0" applyProtection="0">
      <alignment vertical="top" wrapText="1"/>
    </xf>
    <xf numFmtId="218" fontId="72" fillId="0" borderId="0" applyFill="0" applyBorder="0" applyProtection="0">
      <alignment horizontal="left" wrapText="1"/>
    </xf>
    <xf numFmtId="3" fontId="43" fillId="0" borderId="0" applyFill="0" applyBorder="0" applyProtection="0">
      <alignment horizontal="left" wrapText="1"/>
    </xf>
    <xf numFmtId="0" fontId="73" fillId="0" borderId="16" applyNumberFormat="0" applyFill="0" applyProtection="0">
      <alignment horizontal="left" vertical="top" wrapText="1"/>
    </xf>
    <xf numFmtId="193" fontId="21" fillId="0" borderId="0" applyFill="0" applyBorder="0" applyProtection="0">
      <alignment horizontal="left" wrapText="1"/>
    </xf>
    <xf numFmtId="218" fontId="43" fillId="0" borderId="0" applyFill="0" applyBorder="0" applyProtection="0">
      <alignment horizontal="center" wrapText="1"/>
    </xf>
    <xf numFmtId="218" fontId="72" fillId="0" borderId="0" applyFill="0" applyBorder="0" applyProtection="0">
      <alignment horizontal="center" wrapText="1"/>
    </xf>
    <xf numFmtId="218" fontId="74" fillId="25" borderId="0" applyBorder="0" applyProtection="0">
      <alignment horizontal="left" wrapText="1"/>
    </xf>
    <xf numFmtId="0" fontId="43" fillId="0" borderId="0" applyNumberFormat="0" applyFill="0" applyBorder="0" applyProtection="0">
      <alignment horizontal="left" vertical="top" wrapText="1"/>
    </xf>
    <xf numFmtId="0" fontId="43" fillId="0" borderId="0" applyNumberFormat="0" applyFill="0" applyBorder="0" applyProtection="0">
      <alignment horizontal="left" wrapText="1"/>
    </xf>
    <xf numFmtId="0" fontId="43" fillId="0" borderId="0" applyNumberFormat="0" applyFill="0" applyBorder="0" applyProtection="0">
      <alignment horizontal="left"/>
    </xf>
    <xf numFmtId="0" fontId="43" fillId="0" borderId="0" applyNumberFormat="0" applyFill="0" applyBorder="0" applyProtection="0">
      <alignment horizontal="right" vertical="top" wrapText="1"/>
    </xf>
    <xf numFmtId="0" fontId="43" fillId="0" borderId="0" applyNumberFormat="0" applyFill="0" applyBorder="0" applyProtection="0">
      <alignment horizontal="right" wrapText="1"/>
    </xf>
    <xf numFmtId="0" fontId="43" fillId="0" borderId="0" applyNumberFormat="0" applyFill="0" applyBorder="0" applyProtection="0">
      <alignment horizontal="center" vertical="top" wrapText="1"/>
    </xf>
    <xf numFmtId="0" fontId="43" fillId="0" borderId="0" applyNumberFormat="0" applyFill="0" applyBorder="0" applyProtection="0">
      <alignment horizontal="center" wrapText="1"/>
    </xf>
    <xf numFmtId="0" fontId="72" fillId="0" borderId="0" applyNumberFormat="0" applyFill="0" applyBorder="0" applyProtection="0">
      <alignment horizontal="left" vertical="top" wrapText="1"/>
    </xf>
    <xf numFmtId="4" fontId="72" fillId="0" borderId="0" applyFill="0" applyBorder="0" applyProtection="0">
      <alignment horizontal="left" vertical="top" wrapText="1"/>
    </xf>
    <xf numFmtId="0" fontId="72" fillId="0" borderId="0" applyNumberFormat="0" applyFill="0" applyBorder="0" applyProtection="0">
      <alignment horizontal="left" wrapText="1"/>
    </xf>
    <xf numFmtId="0" fontId="72" fillId="0" borderId="0" applyNumberFormat="0" applyFill="0" applyBorder="0" applyProtection="0">
      <alignment horizontal="right" vertical="top" wrapText="1"/>
    </xf>
    <xf numFmtId="0" fontId="72" fillId="0" borderId="0" applyNumberFormat="0" applyFill="0" applyBorder="0" applyProtection="0">
      <alignment horizontal="right" wrapText="1"/>
    </xf>
    <xf numFmtId="0" fontId="72" fillId="0" borderId="0" applyNumberFormat="0" applyFill="0" applyBorder="0" applyProtection="0">
      <alignment horizontal="center" vertical="top" wrapText="1"/>
    </xf>
    <xf numFmtId="0" fontId="72" fillId="0" borderId="0" applyNumberFormat="0" applyFill="0" applyBorder="0" applyProtection="0">
      <alignment horizontal="center" wrapText="1"/>
    </xf>
    <xf numFmtId="0" fontId="69" fillId="0" borderId="0" applyNumberFormat="0" applyFill="0" applyBorder="0" applyProtection="0">
      <alignment horizontal="left" vertical="top" wrapText="1"/>
    </xf>
    <xf numFmtId="0" fontId="69" fillId="0" borderId="0" applyNumberFormat="0" applyFill="0" applyBorder="0" applyProtection="0">
      <alignment horizontal="left" wrapText="1"/>
    </xf>
    <xf numFmtId="0" fontId="69" fillId="0" borderId="0" applyNumberFormat="0" applyFill="0" applyBorder="0" applyProtection="0">
      <alignment horizontal="right" vertical="top" wrapText="1"/>
    </xf>
    <xf numFmtId="0" fontId="69" fillId="0" borderId="0" applyNumberFormat="0" applyFill="0" applyBorder="0" applyProtection="0">
      <alignment horizontal="right" wrapText="1"/>
    </xf>
    <xf numFmtId="0" fontId="69" fillId="0" borderId="0" applyNumberFormat="0" applyFill="0" applyBorder="0" applyProtection="0">
      <alignment horizontal="center" vertical="top" wrapText="1"/>
    </xf>
    <xf numFmtId="0" fontId="69" fillId="0" borderId="0" applyNumberFormat="0" applyFill="0" applyBorder="0" applyProtection="0">
      <alignment horizontal="center" wrapText="1"/>
    </xf>
    <xf numFmtId="0" fontId="70" fillId="24" borderId="0" applyNumberFormat="0" applyBorder="0" applyProtection="0">
      <alignment horizontal="left" wrapText="1"/>
    </xf>
    <xf numFmtId="0" fontId="70" fillId="24" borderId="0" applyNumberFormat="0" applyBorder="0" applyProtection="0">
      <alignment horizontal="left"/>
    </xf>
    <xf numFmtId="0" fontId="70" fillId="24" borderId="0" applyNumberFormat="0" applyBorder="0" applyProtection="0">
      <alignment horizontal="right"/>
    </xf>
    <xf numFmtId="0" fontId="71" fillId="25" borderId="0" applyNumberFormat="0" applyBorder="0" applyProtection="0">
      <alignment vertical="top" wrapText="1"/>
    </xf>
    <xf numFmtId="220" fontId="71" fillId="25" borderId="0" applyBorder="0" applyProtection="0">
      <alignment vertical="top" wrapText="1"/>
    </xf>
    <xf numFmtId="4" fontId="21" fillId="0" borderId="0" applyFill="0" applyBorder="0" applyProtection="0">
      <alignment horizontal="right"/>
    </xf>
    <xf numFmtId="220" fontId="21" fillId="0" borderId="0" applyFill="0" applyBorder="0" applyProtection="0">
      <alignment horizontal="right"/>
    </xf>
    <xf numFmtId="3" fontId="21" fillId="0" borderId="0" applyFill="0" applyBorder="0" applyProtection="0">
      <alignment horizontal="right"/>
    </xf>
    <xf numFmtId="218" fontId="21" fillId="0" borderId="0" applyFill="0" applyBorder="0" applyProtection="0">
      <alignment horizontal="right"/>
    </xf>
    <xf numFmtId="4" fontId="43" fillId="0" borderId="0" applyFill="0" applyBorder="0" applyProtection="0">
      <alignment horizontal="right"/>
    </xf>
    <xf numFmtId="4" fontId="69" fillId="0" borderId="0" applyFill="0" applyBorder="0" applyProtection="0">
      <alignment horizontal="right"/>
    </xf>
    <xf numFmtId="0" fontId="75" fillId="0" borderId="16" applyNumberFormat="0" applyFill="0" applyProtection="0">
      <alignment horizontal="left" vertical="top"/>
    </xf>
    <xf numFmtId="0" fontId="75" fillId="0" borderId="16" applyNumberFormat="0" applyFill="0" applyProtection="0">
      <alignment horizontal="left" vertical="top"/>
    </xf>
    <xf numFmtId="4" fontId="21" fillId="0" borderId="0" applyFill="0" applyBorder="0" applyProtection="0">
      <alignment horizontal="left"/>
    </xf>
    <xf numFmtId="4" fontId="21" fillId="0" borderId="0" applyFill="0" applyBorder="0" applyProtection="0">
      <alignment horizontal="center"/>
    </xf>
    <xf numFmtId="221" fontId="21" fillId="0" borderId="0" applyFill="0" applyBorder="0" applyProtection="0">
      <alignment horizontal="right"/>
    </xf>
    <xf numFmtId="222" fontId="21" fillId="0" borderId="0" applyFill="0" applyBorder="0" applyProtection="0">
      <alignment horizontal="right"/>
    </xf>
    <xf numFmtId="223" fontId="21" fillId="0" borderId="0" applyFill="0" applyBorder="0" applyProtection="0">
      <alignment horizontal="right"/>
    </xf>
    <xf numFmtId="193" fontId="21" fillId="0" borderId="0" applyFill="0" applyBorder="0" applyProtection="0">
      <alignment horizontal="right"/>
    </xf>
    <xf numFmtId="197" fontId="21" fillId="0" borderId="0" applyFill="0" applyBorder="0" applyProtection="0">
      <alignment horizontal="right"/>
    </xf>
    <xf numFmtId="4" fontId="21" fillId="0" borderId="0" applyFill="0" applyBorder="0" applyProtection="0">
      <alignment horizontal="center"/>
    </xf>
    <xf numFmtId="218" fontId="21" fillId="0" borderId="0" applyFill="0" applyBorder="0" applyProtection="0">
      <alignment horizontal="center"/>
    </xf>
    <xf numFmtId="0" fontId="21" fillId="0" borderId="0" applyNumberFormat="0" applyFill="0" applyBorder="0" applyProtection="0">
      <alignment horizontal="left" vertical="top" wrapText="1"/>
    </xf>
    <xf numFmtId="222" fontId="76" fillId="0" borderId="0" applyFill="0" applyBorder="0" applyProtection="0">
      <alignment horizontal="right"/>
    </xf>
    <xf numFmtId="221" fontId="76" fillId="0" borderId="0" applyFill="0" applyBorder="0" applyProtection="0">
      <alignment horizontal="right"/>
    </xf>
    <xf numFmtId="223" fontId="76" fillId="0" borderId="0" applyFill="0" applyBorder="0" applyProtection="0">
      <alignment horizontal="right"/>
    </xf>
    <xf numFmtId="14" fontId="76" fillId="0" borderId="0" applyFill="0" applyBorder="0" applyProtection="0">
      <alignment horizontal="right"/>
    </xf>
    <xf numFmtId="0" fontId="77" fillId="0" borderId="0" applyNumberFormat="0" applyFill="0" applyBorder="0" applyProtection="0">
      <alignment horizontal="left"/>
    </xf>
    <xf numFmtId="0" fontId="43" fillId="0" borderId="16" applyNumberFormat="0" applyFill="0" applyProtection="0"/>
    <xf numFmtId="0" fontId="26" fillId="0" borderId="0" applyNumberFormat="0" applyFill="0" applyBorder="0" applyProtection="0"/>
    <xf numFmtId="0" fontId="43" fillId="0" borderId="16" applyNumberFormat="0" applyFill="0" applyProtection="0">
      <alignment horizontal="center"/>
    </xf>
    <xf numFmtId="0" fontId="43" fillId="0" borderId="0" applyNumberFormat="0" applyFill="0" applyBorder="0" applyProtection="0">
      <alignment horizontal="center"/>
    </xf>
    <xf numFmtId="0" fontId="43" fillId="0" borderId="0" applyNumberFormat="0" applyFill="0" applyBorder="0" applyProtection="0"/>
    <xf numFmtId="0" fontId="43" fillId="0" borderId="0" applyNumberFormat="0" applyFill="0" applyBorder="0" applyProtection="0"/>
    <xf numFmtId="0" fontId="78" fillId="26" borderId="0" applyNumberFormat="0">
      <alignment vertical="center"/>
    </xf>
    <xf numFmtId="40" fontId="3" fillId="0" borderId="0" applyBorder="0">
      <alignment horizontal="right"/>
    </xf>
    <xf numFmtId="0" fontId="79" fillId="0" borderId="0" applyBorder="0" applyProtection="0">
      <alignment vertical="center"/>
    </xf>
    <xf numFmtId="197" fontId="24" fillId="0" borderId="2" applyBorder="0" applyProtection="0">
      <alignment horizontal="right" vertical="center"/>
    </xf>
    <xf numFmtId="0" fontId="80" fillId="27" borderId="0" applyBorder="0" applyProtection="0">
      <alignment horizontal="centerContinuous" vertical="center"/>
    </xf>
    <xf numFmtId="0" fontId="80" fillId="28" borderId="2" applyBorder="0" applyProtection="0">
      <alignment horizontal="centerContinuous" vertical="center"/>
    </xf>
    <xf numFmtId="0" fontId="3" fillId="0" borderId="0"/>
    <xf numFmtId="0" fontId="56" fillId="0" borderId="0"/>
    <xf numFmtId="0" fontId="81" fillId="0" borderId="0" applyFill="0" applyBorder="0" applyProtection="0">
      <alignment horizontal="left"/>
    </xf>
    <xf numFmtId="0" fontId="82" fillId="0" borderId="24" applyFill="0" applyBorder="0" applyProtection="0">
      <alignment horizontal="left" vertical="top"/>
    </xf>
    <xf numFmtId="0" fontId="83" fillId="0" borderId="0">
      <alignment horizontal="centerContinuous"/>
    </xf>
    <xf numFmtId="0" fontId="31" fillId="0" borderId="0"/>
    <xf numFmtId="49" fontId="84" fillId="0" borderId="2">
      <alignment vertical="center"/>
    </xf>
    <xf numFmtId="0" fontId="3" fillId="0" borderId="0"/>
    <xf numFmtId="183" fontId="40" fillId="0" borderId="0">
      <alignment horizontal="left"/>
      <protection locked="0"/>
    </xf>
    <xf numFmtId="0" fontId="3" fillId="0" borderId="0"/>
    <xf numFmtId="49" fontId="36" fillId="0" borderId="0" applyFill="0" applyBorder="0" applyAlignment="0"/>
    <xf numFmtId="224" fontId="3" fillId="0" borderId="0" applyFill="0" applyBorder="0" applyAlignment="0"/>
    <xf numFmtId="225" fontId="3" fillId="0" borderId="0" applyFill="0" applyBorder="0" applyAlignment="0"/>
    <xf numFmtId="171" fontId="21" fillId="0" borderId="8" applyNumberFormat="0" applyFont="0" applyFill="0" applyAlignment="0" applyProtection="0">
      <alignment horizontal="right"/>
    </xf>
    <xf numFmtId="226" fontId="21" fillId="0" borderId="2" applyNumberFormat="0" applyFont="0" applyFill="0" applyAlignment="0" applyProtection="0">
      <alignment horizontal="right"/>
    </xf>
    <xf numFmtId="0" fontId="19" fillId="0" borderId="0" applyNumberFormat="0" applyFill="0" applyBorder="0" applyAlignment="0" applyProtection="0"/>
    <xf numFmtId="0" fontId="33" fillId="0" borderId="0" applyNumberFormat="0" applyFill="0" applyBorder="0" applyAlignment="0" applyProtection="0"/>
    <xf numFmtId="40" fontId="85" fillId="0" borderId="0"/>
    <xf numFmtId="215" fontId="3" fillId="0" borderId="0">
      <alignment horizontal="centerContinuous"/>
    </xf>
    <xf numFmtId="215" fontId="3" fillId="0" borderId="25">
      <alignment horizontal="centerContinuous"/>
    </xf>
    <xf numFmtId="215" fontId="3" fillId="0" borderId="0">
      <alignment horizontal="centerContinuous"/>
      <protection locked="0"/>
    </xf>
    <xf numFmtId="215" fontId="3" fillId="0" borderId="0">
      <alignment horizontal="left"/>
    </xf>
    <xf numFmtId="214" fontId="86" fillId="0" borderId="0">
      <alignment horizontal="center"/>
    </xf>
    <xf numFmtId="170" fontId="86" fillId="0" borderId="0" applyNumberFormat="0" applyFill="0" applyBorder="0" applyAlignment="0" applyProtection="0"/>
    <xf numFmtId="183" fontId="40" fillId="0" borderId="0">
      <alignment horizontal="left"/>
    </xf>
    <xf numFmtId="0" fontId="86" fillId="0" borderId="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0" fontId="3" fillId="0" borderId="26" applyNumberFormat="0" applyFont="0" applyBorder="0" applyAlignment="0" applyProtection="0"/>
    <xf numFmtId="227" fontId="3" fillId="0" borderId="0">
      <alignment horizontal="right"/>
    </xf>
    <xf numFmtId="0" fontId="3" fillId="0" borderId="0">
      <alignment horizontal="fill"/>
    </xf>
    <xf numFmtId="37" fontId="21" fillId="29" borderId="0" applyNumberFormat="0" applyBorder="0" applyAlignment="0" applyProtection="0"/>
    <xf numFmtId="37" fontId="21" fillId="0" borderId="0"/>
    <xf numFmtId="37" fontId="21" fillId="29" borderId="0" applyNumberFormat="0" applyBorder="0" applyAlignment="0" applyProtection="0"/>
    <xf numFmtId="38" fontId="87" fillId="0" borderId="0" applyNumberFormat="0" applyBorder="0" applyAlignment="0">
      <protection locked="0"/>
    </xf>
    <xf numFmtId="0" fontId="88" fillId="0" borderId="0" applyFill="0" applyBorder="0" applyAlignment="0"/>
    <xf numFmtId="1" fontId="24" fillId="0" borderId="0" applyFont="0" applyFill="0" applyBorder="0" applyAlignment="0" applyProtection="0"/>
    <xf numFmtId="168" fontId="24" fillId="0" borderId="2" applyBorder="0" applyProtection="0">
      <alignment horizontal="right"/>
    </xf>
    <xf numFmtId="39" fontId="30" fillId="0" borderId="0" applyFont="0" applyFill="0" applyBorder="0" applyAlignment="0" applyProtection="0"/>
    <xf numFmtId="228" fontId="21" fillId="0" borderId="0" applyFont="0" applyFill="0" applyBorder="0" applyProtection="0">
      <alignment horizontal="right"/>
    </xf>
    <xf numFmtId="0" fontId="3" fillId="0" borderId="0" applyFont="0" applyFill="0" applyBorder="0" applyAlignment="0" applyProtection="0"/>
    <xf numFmtId="0" fontId="3" fillId="0" borderId="0" applyFont="0" applyFill="0" applyBorder="0" applyAlignment="0" applyProtection="0"/>
    <xf numFmtId="0" fontId="3" fillId="0" borderId="0"/>
    <xf numFmtId="44" fontId="3" fillId="0" borderId="0" applyFont="0" applyFill="0" applyBorder="0" applyAlignment="0" applyProtection="0"/>
    <xf numFmtId="42"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230" fontId="3" fillId="0" borderId="0" applyBorder="0"/>
    <xf numFmtId="0" fontId="34"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6"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3" borderId="0" applyNumberFormat="0" applyBorder="0" applyAlignment="0" applyProtection="0"/>
    <xf numFmtId="0" fontId="34" fillId="36" borderId="0" applyNumberFormat="0" applyBorder="0" applyAlignment="0" applyProtection="0"/>
    <xf numFmtId="0" fontId="34" fillId="39" borderId="0" applyNumberFormat="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4" fontId="3"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4" fillId="0" borderId="0"/>
    <xf numFmtId="0" fontId="34" fillId="0" borderId="0"/>
    <xf numFmtId="0" fontId="3" fillId="0" borderId="0"/>
    <xf numFmtId="9" fontId="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 fontId="36" fillId="0" borderId="27" applyNumberFormat="0" applyProtection="0">
      <alignment vertical="center"/>
    </xf>
    <xf numFmtId="4" fontId="88" fillId="29" borderId="27" applyNumberFormat="0" applyProtection="0">
      <alignment vertical="center"/>
    </xf>
    <xf numFmtId="4" fontId="36" fillId="0" borderId="27" applyNumberFormat="0" applyProtection="0">
      <alignment horizontal="left" vertical="center" indent="1"/>
    </xf>
    <xf numFmtId="4" fontId="36" fillId="29" borderId="27" applyNumberFormat="0" applyProtection="0">
      <alignment horizontal="left" vertical="center" indent="1"/>
    </xf>
    <xf numFmtId="0" fontId="3" fillId="0" borderId="27" applyNumberFormat="0" applyProtection="0">
      <alignment horizontal="left" vertical="center" indent="1"/>
    </xf>
    <xf numFmtId="4" fontId="36" fillId="40" borderId="27" applyNumberFormat="0" applyProtection="0">
      <alignment horizontal="right" vertical="center"/>
    </xf>
    <xf numFmtId="4" fontId="36" fillId="41" borderId="27" applyNumberFormat="0" applyProtection="0">
      <alignment horizontal="right" vertical="center"/>
    </xf>
    <xf numFmtId="4" fontId="36" fillId="42" borderId="27" applyNumberFormat="0" applyProtection="0">
      <alignment horizontal="right" vertical="center"/>
    </xf>
    <xf numFmtId="4" fontId="36" fillId="43" borderId="27" applyNumberFormat="0" applyProtection="0">
      <alignment horizontal="right" vertical="center"/>
    </xf>
    <xf numFmtId="4" fontId="36" fillId="44" borderId="27" applyNumberFormat="0" applyProtection="0">
      <alignment horizontal="right" vertical="center"/>
    </xf>
    <xf numFmtId="4" fontId="36" fillId="45" borderId="27" applyNumberFormat="0" applyProtection="0">
      <alignment horizontal="right" vertical="center"/>
    </xf>
    <xf numFmtId="4" fontId="36" fillId="46" borderId="27" applyNumberFormat="0" applyProtection="0">
      <alignment horizontal="right" vertical="center"/>
    </xf>
    <xf numFmtId="4" fontId="36" fillId="47" borderId="27" applyNumberFormat="0" applyProtection="0">
      <alignment horizontal="right" vertical="center"/>
    </xf>
    <xf numFmtId="4" fontId="36" fillId="48" borderId="27" applyNumberFormat="0" applyProtection="0">
      <alignment horizontal="right" vertical="center"/>
    </xf>
    <xf numFmtId="4" fontId="89" fillId="0" borderId="0" applyNumberFormat="0" applyProtection="0">
      <alignment horizontal="left" vertical="center" indent="1"/>
    </xf>
    <xf numFmtId="4" fontId="36" fillId="0" borderId="0" applyNumberFormat="0" applyProtection="0">
      <alignment horizontal="left" vertical="center" indent="1"/>
    </xf>
    <xf numFmtId="4" fontId="90" fillId="49" borderId="0" applyNumberFormat="0" applyProtection="0">
      <alignment horizontal="left" vertical="center" indent="1"/>
    </xf>
    <xf numFmtId="0" fontId="3" fillId="50" borderId="27" applyNumberFormat="0" applyProtection="0">
      <alignment horizontal="left" vertical="center" indent="1"/>
    </xf>
    <xf numFmtId="4" fontId="36" fillId="0" borderId="0" applyNumberFormat="0" applyProtection="0">
      <alignment horizontal="left" vertical="center" indent="1"/>
    </xf>
    <xf numFmtId="4" fontId="36" fillId="0" borderId="0" applyNumberFormat="0" applyProtection="0">
      <alignment horizontal="left" vertical="center" indent="1"/>
    </xf>
    <xf numFmtId="0" fontId="3" fillId="51" borderId="27" applyNumberFormat="0" applyProtection="0">
      <alignment horizontal="left" vertical="center" indent="1"/>
    </xf>
    <xf numFmtId="0" fontId="3" fillId="51" borderId="27" applyNumberFormat="0" applyProtection="0">
      <alignment horizontal="left" vertical="center" indent="1"/>
    </xf>
    <xf numFmtId="0" fontId="3" fillId="52" borderId="27" applyNumberFormat="0" applyProtection="0">
      <alignment horizontal="left" vertical="center" indent="1"/>
    </xf>
    <xf numFmtId="0" fontId="3" fillId="52" borderId="27" applyNumberFormat="0" applyProtection="0">
      <alignment horizontal="left" vertical="center" indent="1"/>
    </xf>
    <xf numFmtId="0" fontId="3" fillId="16" borderId="27" applyNumberFormat="0" applyProtection="0">
      <alignment horizontal="left" vertical="center" indent="1"/>
    </xf>
    <xf numFmtId="0" fontId="3" fillId="16" borderId="27" applyNumberFormat="0" applyProtection="0">
      <alignment horizontal="left" vertical="center" indent="1"/>
    </xf>
    <xf numFmtId="0" fontId="3" fillId="50" borderId="27" applyNumberFormat="0" applyProtection="0">
      <alignment horizontal="left" vertical="center" indent="1"/>
    </xf>
    <xf numFmtId="0" fontId="3" fillId="50" borderId="27" applyNumberFormat="0" applyProtection="0">
      <alignment horizontal="left" vertical="center" indent="1"/>
    </xf>
    <xf numFmtId="4" fontId="36" fillId="18" borderId="27" applyNumberFormat="0" applyProtection="0">
      <alignment vertical="center"/>
    </xf>
    <xf numFmtId="4" fontId="88" fillId="18" borderId="27" applyNumberFormat="0" applyProtection="0">
      <alignment vertical="center"/>
    </xf>
    <xf numFmtId="4" fontId="36" fillId="18" borderId="27" applyNumberFormat="0" applyProtection="0">
      <alignment horizontal="left" vertical="center" indent="1"/>
    </xf>
    <xf numFmtId="4" fontId="36" fillId="18" borderId="27" applyNumberFormat="0" applyProtection="0">
      <alignment horizontal="left" vertical="center" indent="1"/>
    </xf>
    <xf numFmtId="4" fontId="36" fillId="0" borderId="27" applyNumberFormat="0" applyProtection="0">
      <alignment horizontal="right" vertical="center"/>
    </xf>
    <xf numFmtId="4" fontId="88" fillId="53" borderId="27" applyNumberFormat="0" applyProtection="0">
      <alignment horizontal="right" vertical="center"/>
    </xf>
    <xf numFmtId="0" fontId="3" fillId="0" borderId="27" applyNumberFormat="0" applyProtection="0">
      <alignment horizontal="left" vertical="center" indent="1"/>
    </xf>
    <xf numFmtId="0" fontId="3" fillId="0" borderId="27" applyNumberFormat="0" applyProtection="0">
      <alignment horizontal="left" vertical="center" indent="1"/>
    </xf>
    <xf numFmtId="0" fontId="91" fillId="0" borderId="0"/>
    <xf numFmtId="4" fontId="64" fillId="53" borderId="27" applyNumberFormat="0" applyProtection="0">
      <alignment horizontal="right" vertical="center"/>
    </xf>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56">
    <xf numFmtId="0" fontId="0" fillId="0" borderId="0" xfId="0"/>
    <xf numFmtId="0" fontId="3" fillId="0" borderId="0" xfId="0" applyFont="1"/>
    <xf numFmtId="0" fontId="4" fillId="0" borderId="0" xfId="0" applyFont="1" applyAlignment="1">
      <alignment horizontal="left"/>
    </xf>
    <xf numFmtId="0" fontId="3" fillId="0" borderId="0" xfId="0" applyFont="1" applyBorder="1"/>
    <xf numFmtId="0" fontId="0" fillId="2" borderId="0" xfId="0" applyFill="1"/>
    <xf numFmtId="0" fontId="4" fillId="0" borderId="0" xfId="0" applyFont="1" applyBorder="1" applyAlignment="1">
      <alignment horizontal="left"/>
    </xf>
    <xf numFmtId="0" fontId="5" fillId="0" borderId="0" xfId="0" applyFont="1" applyAlignment="1">
      <alignment horizontal="right"/>
    </xf>
    <xf numFmtId="9" fontId="8" fillId="5" borderId="1" xfId="2"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3" fillId="2" borderId="0" xfId="0" applyFont="1" applyFill="1" applyAlignment="1">
      <alignment horizontal="center" wrapText="1"/>
    </xf>
    <xf numFmtId="0" fontId="2" fillId="0" borderId="0" xfId="0" applyFont="1" applyFill="1" applyBorder="1" applyAlignment="1">
      <alignment horizontal="center" vertical="center" wrapText="1"/>
    </xf>
    <xf numFmtId="0" fontId="11" fillId="14" borderId="4" xfId="4" applyFont="1" applyFill="1" applyAlignment="1" applyProtection="1">
      <alignment horizontal="center" vertical="center" wrapText="1"/>
      <protection locked="0"/>
    </xf>
    <xf numFmtId="0" fontId="12" fillId="4" borderId="4" xfId="4" applyFont="1" applyFill="1" applyAlignment="1" applyProtection="1">
      <alignment horizontal="center" vertical="center" wrapText="1"/>
    </xf>
    <xf numFmtId="0" fontId="13" fillId="14" borderId="4" xfId="5" applyFill="1" applyBorder="1" applyAlignment="1" applyProtection="1">
      <alignment horizontal="center" vertical="center" wrapText="1"/>
      <protection locked="0"/>
    </xf>
    <xf numFmtId="1" fontId="11" fillId="14" borderId="4" xfId="4" applyNumberFormat="1" applyFont="1" applyFill="1" applyAlignment="1" applyProtection="1">
      <alignment horizontal="center" vertical="center" wrapText="1"/>
      <protection locked="0"/>
    </xf>
    <xf numFmtId="0" fontId="0" fillId="2" borderId="0" xfId="0" applyFill="1" applyAlignment="1">
      <alignment horizontal="center" vertical="center"/>
    </xf>
    <xf numFmtId="1" fontId="14" fillId="14" borderId="5" xfId="4" applyNumberFormat="1" applyFont="1" applyFill="1" applyBorder="1" applyAlignment="1">
      <alignment horizontal="center" vertical="center"/>
      <protection locked="0"/>
    </xf>
    <xf numFmtId="49" fontId="14" fillId="14" borderId="5" xfId="4" applyNumberFormat="1" applyFont="1" applyFill="1" applyBorder="1" applyAlignment="1">
      <alignment horizontal="center" vertical="center"/>
      <protection locked="0"/>
    </xf>
    <xf numFmtId="1" fontId="14" fillId="14" borderId="4" xfId="4" applyNumberFormat="1" applyFont="1" applyFill="1" applyAlignment="1">
      <alignment horizontal="center" vertical="center"/>
      <protection locked="0"/>
    </xf>
    <xf numFmtId="1" fontId="14" fillId="14" borderId="4" xfId="4" applyNumberFormat="1" applyFont="1" applyFill="1" applyAlignment="1" applyProtection="1">
      <alignment horizontal="center" vertical="center"/>
      <protection locked="0"/>
    </xf>
    <xf numFmtId="1" fontId="0" fillId="0" borderId="0" xfId="0" applyNumberFormat="1" applyAlignment="1">
      <alignment horizontal="center" vertical="center"/>
    </xf>
    <xf numFmtId="2" fontId="14" fillId="14" borderId="4" xfId="4" applyNumberFormat="1" applyFont="1" applyFill="1" applyAlignment="1" applyProtection="1">
      <alignment horizontal="center" vertical="center"/>
      <protection locked="0"/>
    </xf>
    <xf numFmtId="9" fontId="0" fillId="0" borderId="0" xfId="1" applyFont="1" applyFill="1" applyAlignment="1">
      <alignment horizontal="center" vertical="center"/>
    </xf>
    <xf numFmtId="1" fontId="0" fillId="0" borderId="0" xfId="0" applyNumberFormat="1"/>
    <xf numFmtId="38" fontId="0" fillId="0" borderId="0" xfId="0" applyNumberFormat="1"/>
    <xf numFmtId="0" fontId="0" fillId="0" borderId="0" xfId="0" applyAlignment="1">
      <alignment horizontal="center"/>
    </xf>
    <xf numFmtId="2" fontId="0" fillId="0" borderId="0" xfId="0" applyNumberFormat="1" applyAlignment="1">
      <alignment horizontal="center"/>
    </xf>
    <xf numFmtId="0" fontId="2" fillId="0" borderId="1" xfId="0" applyFont="1" applyFill="1" applyBorder="1" applyAlignment="1">
      <alignment horizontal="left" vertical="center" wrapText="1"/>
    </xf>
    <xf numFmtId="0" fontId="7" fillId="4" borderId="0" xfId="0" applyFont="1" applyFill="1" applyAlignment="1">
      <alignment horizontal="center" vertical="center"/>
    </xf>
    <xf numFmtId="0" fontId="9" fillId="9" borderId="12" xfId="0" applyFont="1" applyFill="1" applyBorder="1" applyAlignment="1">
      <alignment horizontal="center" vertical="center" wrapText="1"/>
    </xf>
    <xf numFmtId="0" fontId="9" fillId="12" borderId="0" xfId="0" applyFont="1" applyFill="1" applyBorder="1" applyAlignment="1">
      <alignment horizontal="center"/>
    </xf>
    <xf numFmtId="229" fontId="15" fillId="0" borderId="12" xfId="0" applyNumberFormat="1" applyFont="1" applyFill="1" applyBorder="1" applyAlignment="1">
      <alignment horizontal="center" vertical="center" wrapText="1"/>
    </xf>
    <xf numFmtId="207" fontId="2" fillId="0" borderId="12"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4" fillId="0" borderId="0" xfId="0" applyFont="1" applyBorder="1" applyAlignment="1">
      <alignment horizontal="right"/>
    </xf>
    <xf numFmtId="0" fontId="5" fillId="0" borderId="0" xfId="0" applyFont="1" applyBorder="1" applyAlignment="1">
      <alignment horizontal="right"/>
    </xf>
    <xf numFmtId="0" fontId="0" fillId="0" borderId="0" xfId="0" applyAlignment="1">
      <alignment horizontal="center"/>
    </xf>
    <xf numFmtId="0" fontId="6" fillId="0" borderId="21" xfId="0" applyFont="1" applyBorder="1" applyAlignment="1">
      <alignment horizontal="left"/>
    </xf>
    <xf numFmtId="207" fontId="2" fillId="54" borderId="12" xfId="0" applyNumberFormat="1" applyFont="1" applyFill="1" applyBorder="1" applyAlignment="1">
      <alignment horizontal="center" vertical="center" wrapText="1"/>
    </xf>
    <xf numFmtId="207" fontId="2" fillId="0" borderId="1" xfId="0" applyNumberFormat="1" applyFont="1" applyFill="1" applyBorder="1" applyAlignment="1">
      <alignment horizontal="center" vertical="center" wrapText="1"/>
    </xf>
    <xf numFmtId="0" fontId="4" fillId="0" borderId="21" xfId="0" applyFont="1" applyBorder="1" applyAlignment="1">
      <alignment horizontal="left"/>
    </xf>
    <xf numFmtId="191" fontId="14" fillId="14" borderId="4" xfId="619" applyNumberFormat="1" applyFont="1" applyFill="1" applyBorder="1" applyAlignment="1" applyProtection="1">
      <alignment horizontal="center" vertical="center"/>
      <protection locked="0"/>
    </xf>
    <xf numFmtId="191" fontId="0" fillId="0" borderId="0" xfId="619" applyNumberFormat="1" applyFont="1" applyAlignment="1">
      <alignment horizontal="center" vertical="center"/>
    </xf>
    <xf numFmtId="202" fontId="0" fillId="0" borderId="0" xfId="620" applyNumberFormat="1" applyFont="1" applyAlignment="1">
      <alignment horizontal="center"/>
    </xf>
    <xf numFmtId="0" fontId="9" fillId="7" borderId="28" xfId="0" applyFont="1" applyFill="1" applyBorder="1" applyAlignment="1">
      <alignment horizontal="center" vertical="center"/>
    </xf>
    <xf numFmtId="0" fontId="3" fillId="3" borderId="0" xfId="0" applyFont="1" applyFill="1" applyAlignment="1">
      <alignment horizontal="center"/>
    </xf>
    <xf numFmtId="0" fontId="9" fillId="9" borderId="12"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0" fillId="0" borderId="0" xfId="0" applyAlignment="1">
      <alignment horizontal="center"/>
    </xf>
    <xf numFmtId="0" fontId="9" fillId="12" borderId="0" xfId="0" applyFont="1" applyFill="1" applyAlignment="1">
      <alignment horizontal="center"/>
    </xf>
    <xf numFmtId="0" fontId="9" fillId="12" borderId="28" xfId="0" applyFont="1" applyFill="1" applyBorder="1" applyAlignment="1">
      <alignment horizontal="center"/>
    </xf>
    <xf numFmtId="0" fontId="9" fillId="6" borderId="0" xfId="0" applyFont="1" applyFill="1" applyAlignment="1">
      <alignment horizontal="center" vertical="center"/>
    </xf>
    <xf numFmtId="0" fontId="9" fillId="8" borderId="12" xfId="0" applyFont="1" applyFill="1" applyBorder="1" applyAlignment="1">
      <alignment horizontal="center" vertical="center" wrapText="1"/>
    </xf>
    <xf numFmtId="0" fontId="9" fillId="11" borderId="2" xfId="0" applyFont="1" applyFill="1" applyBorder="1" applyAlignment="1">
      <alignment horizontal="center"/>
    </xf>
    <xf numFmtId="0" fontId="9" fillId="11" borderId="28" xfId="0" applyFont="1" applyFill="1" applyBorder="1" applyAlignment="1">
      <alignment horizontal="center"/>
    </xf>
  </cellXfs>
  <cellStyles count="621">
    <cellStyle name="_x000a_386grabber=M" xfId="7"/>
    <cellStyle name="%" xfId="8"/>
    <cellStyle name="*MB Hardwired" xfId="9"/>
    <cellStyle name="*MB Input Table Calc" xfId="10"/>
    <cellStyle name="*MB Normal" xfId="11"/>
    <cellStyle name="*MB Placeholder" xfId="12"/>
    <cellStyle name=";;;" xfId="13"/>
    <cellStyle name="?? [0]_VERA" xfId="14"/>
    <cellStyle name="?????_VERA" xfId="15"/>
    <cellStyle name="??_VERA" xfId="16"/>
    <cellStyle name="_Copy of HourlyPriceModelv2.01_MattB-Mar2007" xfId="457"/>
    <cellStyle name="_HourlyPrices_NP15_2007-2030_20061222" xfId="458"/>
    <cellStyle name="_HrlyInputs" xfId="459"/>
    <cellStyle name="_MthlyInputs" xfId="460"/>
    <cellStyle name="_NP15" xfId="461"/>
    <cellStyle name="_x0010_“+ˆÉ•?pý¤" xfId="17"/>
    <cellStyle name="0" xfId="462"/>
    <cellStyle name="000" xfId="18"/>
    <cellStyle name="20% - Accent1 2" xfId="463"/>
    <cellStyle name="20% - Accent2 2" xfId="464"/>
    <cellStyle name="20% - Accent3 2" xfId="465"/>
    <cellStyle name="20% - Accent4 2" xfId="466"/>
    <cellStyle name="20% - Accent5 2" xfId="467"/>
    <cellStyle name="20% - Accent6 2" xfId="468"/>
    <cellStyle name="40% - Accent1 2" xfId="469"/>
    <cellStyle name="40% - Accent2 2" xfId="470"/>
    <cellStyle name="40% - Accent3 2" xfId="471"/>
    <cellStyle name="40% - Accent4 2" xfId="472"/>
    <cellStyle name="40% - Accent5 2" xfId="473"/>
    <cellStyle name="40% - Accent6 2" xfId="474"/>
    <cellStyle name="Accounting" xfId="19"/>
    <cellStyle name="Actual Date" xfId="20"/>
    <cellStyle name="AFE" xfId="21"/>
    <cellStyle name="Arial 10" xfId="22"/>
    <cellStyle name="Arial 12" xfId="23"/>
    <cellStyle name="ArialNormal" xfId="24"/>
    <cellStyle name="Background" xfId="25"/>
    <cellStyle name="BalanceSheet" xfId="26"/>
    <cellStyle name="basic" xfId="27"/>
    <cellStyle name="Biomass" xfId="28"/>
    <cellStyle name="Black" xfId="29"/>
    <cellStyle name="blank" xfId="30"/>
    <cellStyle name="Blue" xfId="31"/>
    <cellStyle name="blue$00" xfId="32"/>
    <cellStyle name="Blue_AC 11-12-04" xfId="33"/>
    <cellStyle name="British Pound" xfId="34"/>
    <cellStyle name="Calc Currency (0)" xfId="35"/>
    <cellStyle name="Calc Currency (2)" xfId="36"/>
    <cellStyle name="Calc Percent (0)" xfId="37"/>
    <cellStyle name="Calc Percent (1)" xfId="38"/>
    <cellStyle name="Calc Percent (2)" xfId="39"/>
    <cellStyle name="Calc Units (0)" xfId="40"/>
    <cellStyle name="Calc Units (1)" xfId="41"/>
    <cellStyle name="Calc Units (2)" xfId="42"/>
    <cellStyle name="Case" xfId="43"/>
    <cellStyle name="CashFlow" xfId="44"/>
    <cellStyle name="Colhead" xfId="45"/>
    <cellStyle name="Comma" xfId="619" builtinId="3"/>
    <cellStyle name="Comma  - Style1" xfId="46"/>
    <cellStyle name="Comma  - Style2" xfId="47"/>
    <cellStyle name="Comma  - Style3" xfId="48"/>
    <cellStyle name="Comma  - Style4" xfId="49"/>
    <cellStyle name="Comma  - Style5" xfId="50"/>
    <cellStyle name="Comma  - Style6" xfId="51"/>
    <cellStyle name="Comma  - Style7" xfId="52"/>
    <cellStyle name="Comma  - Style8" xfId="53"/>
    <cellStyle name="Comma (0)" xfId="54"/>
    <cellStyle name="Comma [00]" xfId="55"/>
    <cellStyle name="Comma [1]" xfId="56"/>
    <cellStyle name="Comma [2]" xfId="57"/>
    <cellStyle name="Comma 0" xfId="58"/>
    <cellStyle name="Comma 0*" xfId="59"/>
    <cellStyle name="Comma 10" xfId="475"/>
    <cellStyle name="Comma 11" xfId="476"/>
    <cellStyle name="Comma 11 2" xfId="477"/>
    <cellStyle name="Comma 11 2 2" xfId="478"/>
    <cellStyle name="Comma 11 2 2 2" xfId="479"/>
    <cellStyle name="Comma 11 2 2 2 2" xfId="480"/>
    <cellStyle name="Comma 11 2 2 3" xfId="481"/>
    <cellStyle name="Comma 11 2 3" xfId="482"/>
    <cellStyle name="Comma 11 2 3 2" xfId="483"/>
    <cellStyle name="Comma 11 2 4" xfId="484"/>
    <cellStyle name="Comma 11 3" xfId="485"/>
    <cellStyle name="Comma 11 3 2" xfId="486"/>
    <cellStyle name="Comma 11 4" xfId="487"/>
    <cellStyle name="Comma 12" xfId="488"/>
    <cellStyle name="Comma 12 2" xfId="489"/>
    <cellStyle name="Comma 12 2 2" xfId="490"/>
    <cellStyle name="Comma 12 3" xfId="491"/>
    <cellStyle name="Comma 13" xfId="492"/>
    <cellStyle name="Comma 13 2" xfId="493"/>
    <cellStyle name="Comma 13 2 2" xfId="494"/>
    <cellStyle name="Comma 13 3" xfId="495"/>
    <cellStyle name="Comma 14" xfId="496"/>
    <cellStyle name="Comma 14 2" xfId="497"/>
    <cellStyle name="Comma 14 2 2" xfId="498"/>
    <cellStyle name="Comma 14 3" xfId="499"/>
    <cellStyle name="Comma 2" xfId="60"/>
    <cellStyle name="Comma 2 2" xfId="61"/>
    <cellStyle name="Comma 3" xfId="62"/>
    <cellStyle name="Comma 4" xfId="63"/>
    <cellStyle name="Comma 5" xfId="64"/>
    <cellStyle name="Comma 5 2" xfId="500"/>
    <cellStyle name="Comma 6" xfId="65"/>
    <cellStyle name="Comma 7" xfId="66"/>
    <cellStyle name="Comma 7 2" xfId="67"/>
    <cellStyle name="Comma 8" xfId="501"/>
    <cellStyle name="Comma 9" xfId="502"/>
    <cellStyle name="Comma[1]" xfId="68"/>
    <cellStyle name="Comma[2]" xfId="69"/>
    <cellStyle name="Comma0" xfId="70"/>
    <cellStyle name="Comma0 2" xfId="71"/>
    <cellStyle name="Comma0 3" xfId="72"/>
    <cellStyle name="Copied" xfId="73"/>
    <cellStyle name="Currency" xfId="620" builtinId="4"/>
    <cellStyle name="Currency ($)" xfId="74"/>
    <cellStyle name="Currency (3)" xfId="75"/>
    <cellStyle name="Currency [$0]" xfId="76"/>
    <cellStyle name="Currency [£0]" xfId="77"/>
    <cellStyle name="Currency [00]" xfId="78"/>
    <cellStyle name="Currency [1]" xfId="79"/>
    <cellStyle name="Currency [2]" xfId="80"/>
    <cellStyle name="Currency 0" xfId="81"/>
    <cellStyle name="Currency 2" xfId="82"/>
    <cellStyle name="Currency 2 2" xfId="83"/>
    <cellStyle name="Currency 3" xfId="84"/>
    <cellStyle name="Currency 3 2" xfId="503"/>
    <cellStyle name="Currency 4" xfId="85"/>
    <cellStyle name="Currency 5" xfId="86"/>
    <cellStyle name="Currency 5 2" xfId="87"/>
    <cellStyle name="Currency 6" xfId="504"/>
    <cellStyle name="Currency 7" xfId="505"/>
    <cellStyle name="Currency 8" xfId="506"/>
    <cellStyle name="Currency 8 2" xfId="507"/>
    <cellStyle name="Currency 8 2 2" xfId="508"/>
    <cellStyle name="Currency 8 3" xfId="509"/>
    <cellStyle name="Currency[1]" xfId="88"/>
    <cellStyle name="Currency[2]" xfId="89"/>
    <cellStyle name="Currency0" xfId="90"/>
    <cellStyle name="Currency0 2" xfId="91"/>
    <cellStyle name="Currency0 3" xfId="92"/>
    <cellStyle name="Currency0_Inputs" xfId="93"/>
    <cellStyle name="Currency1" xfId="94"/>
    <cellStyle name="Currency2" xfId="95"/>
    <cellStyle name="Date" xfId="96"/>
    <cellStyle name="Date 2" xfId="97"/>
    <cellStyle name="Date 3" xfId="98"/>
    <cellStyle name="Date Aligned" xfId="99"/>
    <cellStyle name="Date Short" xfId="100"/>
    <cellStyle name="Date_Inputs" xfId="101"/>
    <cellStyle name="Date1" xfId="102"/>
    <cellStyle name="Dates" xfId="103"/>
    <cellStyle name="DateYear" xfId="104"/>
    <cellStyle name="DELTA" xfId="105"/>
    <cellStyle name="Dollar" xfId="106"/>
    <cellStyle name="Dollar1" xfId="107"/>
    <cellStyle name="Dollar1Blue" xfId="108"/>
    <cellStyle name="Dollar2" xfId="109"/>
    <cellStyle name="Dollars" xfId="110"/>
    <cellStyle name="Dollars &amp; Cents" xfId="111"/>
    <cellStyle name="DollarWhole" xfId="112"/>
    <cellStyle name="Dotted Line" xfId="113"/>
    <cellStyle name="Double Accounting" xfId="114"/>
    <cellStyle name="Enter Currency (0)" xfId="115"/>
    <cellStyle name="Enter Currency (2)" xfId="116"/>
    <cellStyle name="Enter Units (0)" xfId="117"/>
    <cellStyle name="Enter Units (1)" xfId="118"/>
    <cellStyle name="Enter Units (2)" xfId="119"/>
    <cellStyle name="Entered" xfId="120"/>
    <cellStyle name="Euro" xfId="121"/>
    <cellStyle name="Fixed" xfId="122"/>
    <cellStyle name="Fixed 2" xfId="123"/>
    <cellStyle name="Fixed 3" xfId="124"/>
    <cellStyle name="Fixed_TEPPC model FINAL" xfId="125"/>
    <cellStyle name="Footnote" xfId="126"/>
    <cellStyle name="fred" xfId="127"/>
    <cellStyle name="Fred%" xfId="128"/>
    <cellStyle name="Full Date" xfId="129"/>
    <cellStyle name="GENERAL" xfId="130"/>
    <cellStyle name="Gray Border" xfId="131"/>
    <cellStyle name="Green" xfId="132"/>
    <cellStyle name="Grey" xfId="133"/>
    <cellStyle name="GrowthRate" xfId="134"/>
    <cellStyle name="hard no." xfId="135"/>
    <cellStyle name="Hard Percent" xfId="136"/>
    <cellStyle name="Header" xfId="137"/>
    <cellStyle name="Header1" xfId="138"/>
    <cellStyle name="Header2" xfId="139"/>
    <cellStyle name="Heading" xfId="140"/>
    <cellStyle name="Heading 1 10" xfId="141"/>
    <cellStyle name="Heading 1 11" xfId="142"/>
    <cellStyle name="Heading 1 12" xfId="143"/>
    <cellStyle name="Heading 1 13" xfId="144"/>
    <cellStyle name="Heading 1 14" xfId="145"/>
    <cellStyle name="Heading 1 2" xfId="146"/>
    <cellStyle name="Heading 1 3" xfId="147"/>
    <cellStyle name="Heading 1 4" xfId="148"/>
    <cellStyle name="Heading 1 5" xfId="149"/>
    <cellStyle name="Heading 1 6" xfId="150"/>
    <cellStyle name="Heading 1 7" xfId="151"/>
    <cellStyle name="Heading 1 8" xfId="152"/>
    <cellStyle name="Heading 1 9" xfId="153"/>
    <cellStyle name="Heading 2 10" xfId="154"/>
    <cellStyle name="Heading 2 11" xfId="155"/>
    <cellStyle name="Heading 2 12" xfId="156"/>
    <cellStyle name="Heading 2 13" xfId="157"/>
    <cellStyle name="Heading 2 14" xfId="158"/>
    <cellStyle name="Heading 2 2" xfId="159"/>
    <cellStyle name="Heading 2 3" xfId="160"/>
    <cellStyle name="Heading 2 4" xfId="161"/>
    <cellStyle name="Heading 2 5" xfId="162"/>
    <cellStyle name="Heading 2 6" xfId="163"/>
    <cellStyle name="Heading 2 7" xfId="164"/>
    <cellStyle name="Heading 2 8" xfId="165"/>
    <cellStyle name="Heading 2 9" xfId="166"/>
    <cellStyle name="Heading Left" xfId="167"/>
    <cellStyle name="Heading Right" xfId="168"/>
    <cellStyle name="Heading1" xfId="169"/>
    <cellStyle name="Heading2" xfId="170"/>
    <cellStyle name="HeadingS" xfId="171"/>
    <cellStyle name="HIGHLIGHT" xfId="172"/>
    <cellStyle name="Hyperlink" xfId="5" builtinId="8"/>
    <cellStyle name="Hyperlink 2" xfId="173"/>
    <cellStyle name="IncomeStatement" xfId="174"/>
    <cellStyle name="Input % [1]" xfId="175"/>
    <cellStyle name="Input % [2]" xfId="176"/>
    <cellStyle name="Input [0]" xfId="177"/>
    <cellStyle name="Input [yellow]" xfId="178"/>
    <cellStyle name="Input no $ [0]" xfId="179"/>
    <cellStyle name="input.title" xfId="180"/>
    <cellStyle name="Input2" xfId="4"/>
    <cellStyle name="Lable8Left_Def" xfId="181"/>
    <cellStyle name="Link Currency (0)" xfId="182"/>
    <cellStyle name="Link Currency (2)" xfId="183"/>
    <cellStyle name="Link Units (0)" xfId="184"/>
    <cellStyle name="Link Units (1)" xfId="185"/>
    <cellStyle name="Link Units (2)" xfId="186"/>
    <cellStyle name="list" xfId="187"/>
    <cellStyle name="locked" xfId="188"/>
    <cellStyle name="Margins" xfId="189"/>
    <cellStyle name="Month Date" xfId="190"/>
    <cellStyle name="MS_Hebrew" xfId="191"/>
    <cellStyle name="Multiple" xfId="192"/>
    <cellStyle name="Multiple [0]" xfId="193"/>
    <cellStyle name="Multiple [1]" xfId="194"/>
    <cellStyle name="Multiple_~0055150" xfId="195"/>
    <cellStyle name="NEWMULTIPLE" xfId="196"/>
    <cellStyle name="no dec" xfId="197"/>
    <cellStyle name="Normal" xfId="0" builtinId="0"/>
    <cellStyle name="Normal - Style1" xfId="198"/>
    <cellStyle name="Normal - Style2" xfId="199"/>
    <cellStyle name="Normal - Style3" xfId="200"/>
    <cellStyle name="Normal - Style4" xfId="201"/>
    <cellStyle name="Normal - Style5" xfId="202"/>
    <cellStyle name="Normal - Style6" xfId="203"/>
    <cellStyle name="Normal - Style7" xfId="204"/>
    <cellStyle name="Normal - Style8" xfId="205"/>
    <cellStyle name="Normal 10" xfId="206"/>
    <cellStyle name="Normal 11" xfId="207"/>
    <cellStyle name="Normal 11 2" xfId="510"/>
    <cellStyle name="Normal 11 2 2" xfId="511"/>
    <cellStyle name="Normal 11 3" xfId="512"/>
    <cellStyle name="Normal 12" xfId="208"/>
    <cellStyle name="Normal 12 2" xfId="513"/>
    <cellStyle name="Normal 12 2 2" xfId="514"/>
    <cellStyle name="Normal 12 3" xfId="515"/>
    <cellStyle name="Normal 13" xfId="209"/>
    <cellStyle name="Normal 14" xfId="210"/>
    <cellStyle name="Normal 15" xfId="211"/>
    <cellStyle name="Normal 16" xfId="212"/>
    <cellStyle name="Normal 16 2" xfId="516"/>
    <cellStyle name="Normal 16_E3 model inputs for comparison" xfId="517"/>
    <cellStyle name="Normal 17" xfId="213"/>
    <cellStyle name="Normal 17 2" xfId="214"/>
    <cellStyle name="Normal 18" xfId="215"/>
    <cellStyle name="Normal 18 2" xfId="216"/>
    <cellStyle name="Normal 2" xfId="3"/>
    <cellStyle name="Normal 2 2" xfId="217"/>
    <cellStyle name="Normal 2 2 2" xfId="218"/>
    <cellStyle name="Normal 2 3" xfId="219"/>
    <cellStyle name="Normal 2 3 2" xfId="220"/>
    <cellStyle name="Normal 2 4" xfId="221"/>
    <cellStyle name="Normal 2 5" xfId="222"/>
    <cellStyle name="Normal 2_Bid List Projects" xfId="223"/>
    <cellStyle name="Normal 221" xfId="618"/>
    <cellStyle name="Normal 3" xfId="224"/>
    <cellStyle name="Normal 4" xfId="2"/>
    <cellStyle name="Normal 4 2" xfId="6"/>
    <cellStyle name="Normal 4_Fossil Build" xfId="225"/>
    <cellStyle name="Normal 5" xfId="226"/>
    <cellStyle name="Normal 6" xfId="227"/>
    <cellStyle name="Normal 6 2" xfId="228"/>
    <cellStyle name="Normal 6 2 2" xfId="518"/>
    <cellStyle name="Normal 6 2 2 2" xfId="519"/>
    <cellStyle name="Normal 6 2 2 2 2" xfId="520"/>
    <cellStyle name="Normal 6 2 2 2 2 2" xfId="521"/>
    <cellStyle name="Normal 6 2 2 2 3" xfId="522"/>
    <cellStyle name="Normal 6 2 2 3" xfId="523"/>
    <cellStyle name="Normal 6 2 2 3 2" xfId="524"/>
    <cellStyle name="Normal 6 2 2 3 2 2" xfId="525"/>
    <cellStyle name="Normal 6 2 2 3 3" xfId="526"/>
    <cellStyle name="Normal 6 2 2 4" xfId="527"/>
    <cellStyle name="Normal 6 2 2 4 2" xfId="528"/>
    <cellStyle name="Normal 6 2 2 5" xfId="529"/>
    <cellStyle name="Normal 6 2 3" xfId="530"/>
    <cellStyle name="Normal 6 2 3 2" xfId="531"/>
    <cellStyle name="Normal 6 2 4" xfId="532"/>
    <cellStyle name="Normal 6 3" xfId="533"/>
    <cellStyle name="Normal 6 3 2" xfId="534"/>
    <cellStyle name="Normal 6 3 2 2" xfId="535"/>
    <cellStyle name="Normal 6 3 3" xfId="536"/>
    <cellStyle name="Normal 6 4" xfId="537"/>
    <cellStyle name="Normal 6 4 2" xfId="538"/>
    <cellStyle name="Normal 6 4 2 2" xfId="539"/>
    <cellStyle name="Normal 6 4 3" xfId="540"/>
    <cellStyle name="Normal 6 4 3 2" xfId="541"/>
    <cellStyle name="Normal 6 4 4" xfId="542"/>
    <cellStyle name="Normal 6 5" xfId="543"/>
    <cellStyle name="Normal 6 5 2" xfId="544"/>
    <cellStyle name="Normal 6 5 2 2" xfId="545"/>
    <cellStyle name="Normal 6 5 2 2 2" xfId="546"/>
    <cellStyle name="Normal 6 5 2 3" xfId="547"/>
    <cellStyle name="Normal 6 5 3" xfId="548"/>
    <cellStyle name="Normal 6 5 3 2" xfId="549"/>
    <cellStyle name="Normal 6 5 4" xfId="550"/>
    <cellStyle name="Normal 6 6" xfId="551"/>
    <cellStyle name="Normal 6 6 2" xfId="552"/>
    <cellStyle name="Normal 6 7" xfId="553"/>
    <cellStyle name="Normal 6_Jan13DRbudget" xfId="554"/>
    <cellStyle name="Normal 7" xfId="229"/>
    <cellStyle name="Normal 7 2" xfId="555"/>
    <cellStyle name="Normal 8" xfId="230"/>
    <cellStyle name="Normal 8 2" xfId="556"/>
    <cellStyle name="Normal 9" xfId="231"/>
    <cellStyle name="Normal 9 2" xfId="557"/>
    <cellStyle name="NormalGB" xfId="232"/>
    <cellStyle name="Num0Un" xfId="233"/>
    <cellStyle name="Num1" xfId="234"/>
    <cellStyle name="Num1Blue" xfId="235"/>
    <cellStyle name="Num2" xfId="236"/>
    <cellStyle name="Num2Un" xfId="237"/>
    <cellStyle name="Number no Dec" xfId="238"/>
    <cellStyle name="Number no Dec 2" xfId="239"/>
    <cellStyle name="Number no Dec 3" xfId="240"/>
    <cellStyle name="Number no Dec 4" xfId="241"/>
    <cellStyle name="Number no Dec_Controls" xfId="242"/>
    <cellStyle name="Number0" xfId="243"/>
    <cellStyle name="Number1" xfId="244"/>
    <cellStyle name="Number2" xfId="245"/>
    <cellStyle name="Outline" xfId="246"/>
    <cellStyle name="Outline 2" xfId="247"/>
    <cellStyle name="Output Amounts" xfId="248"/>
    <cellStyle name="Output Column Headings" xfId="249"/>
    <cellStyle name="Output Line Items" xfId="250"/>
    <cellStyle name="Output Report Heading" xfId="251"/>
    <cellStyle name="Output Report Title" xfId="252"/>
    <cellStyle name="Page Number" xfId="253"/>
    <cellStyle name="Paragraph text" xfId="254"/>
    <cellStyle name="Parens (1)" xfId="255"/>
    <cellStyle name="pb_page_heading_LS" xfId="256"/>
    <cellStyle name="Perc1" xfId="257"/>
    <cellStyle name="Percent" xfId="1" builtinId="5"/>
    <cellStyle name="Percent (0)" xfId="258"/>
    <cellStyle name="Percent [0]" xfId="259"/>
    <cellStyle name="Percent [00]" xfId="260"/>
    <cellStyle name="Percent [1]" xfId="261"/>
    <cellStyle name="Percent [2]" xfId="262"/>
    <cellStyle name="Percent 10" xfId="263"/>
    <cellStyle name="Percent 10 2" xfId="558"/>
    <cellStyle name="Percent 11" xfId="264"/>
    <cellStyle name="Percent 12" xfId="265"/>
    <cellStyle name="Percent 13" xfId="266"/>
    <cellStyle name="Percent 14" xfId="267"/>
    <cellStyle name="Percent 14 2" xfId="268"/>
    <cellStyle name="Percent 14 2 2" xfId="559"/>
    <cellStyle name="Percent 14 3" xfId="560"/>
    <cellStyle name="Percent 15" xfId="269"/>
    <cellStyle name="Percent 15 2" xfId="270"/>
    <cellStyle name="Percent 15 2 2" xfId="561"/>
    <cellStyle name="Percent 15 3" xfId="562"/>
    <cellStyle name="Percent 16" xfId="271"/>
    <cellStyle name="Percent 17" xfId="272"/>
    <cellStyle name="Percent 18" xfId="273"/>
    <cellStyle name="Percent 18 2" xfId="563"/>
    <cellStyle name="Percent 18 2 2" xfId="564"/>
    <cellStyle name="Percent 18 2 2 2" xfId="565"/>
    <cellStyle name="Percent 18 2 2 2 2" xfId="566"/>
    <cellStyle name="Percent 18 2 2 3" xfId="567"/>
    <cellStyle name="Percent 18 2 3" xfId="568"/>
    <cellStyle name="Percent 18 2 3 2" xfId="569"/>
    <cellStyle name="Percent 18 2 4" xfId="570"/>
    <cellStyle name="Percent 18 3" xfId="571"/>
    <cellStyle name="Percent 18 3 2" xfId="572"/>
    <cellStyle name="Percent 18 4" xfId="573"/>
    <cellStyle name="Percent 19" xfId="274"/>
    <cellStyle name="Percent 19 2" xfId="574"/>
    <cellStyle name="Percent 19 2 2" xfId="575"/>
    <cellStyle name="Percent 19 3" xfId="576"/>
    <cellStyle name="Percent 2" xfId="275"/>
    <cellStyle name="Percent 2 2" xfId="276"/>
    <cellStyle name="Percent 2 3" xfId="277"/>
    <cellStyle name="Percent 2_Inputs" xfId="278"/>
    <cellStyle name="Percent 20" xfId="279"/>
    <cellStyle name="Percent 20 2" xfId="577"/>
    <cellStyle name="Percent 20 2 2" xfId="578"/>
    <cellStyle name="Percent 20 3" xfId="579"/>
    <cellStyle name="Percent 21" xfId="280"/>
    <cellStyle name="Percent 21 2" xfId="281"/>
    <cellStyle name="Percent 3" xfId="282"/>
    <cellStyle name="Percent 3 2" xfId="283"/>
    <cellStyle name="Percent 3 3" xfId="284"/>
    <cellStyle name="Percent 4" xfId="285"/>
    <cellStyle name="Percent 5" xfId="286"/>
    <cellStyle name="Percent 6" xfId="287"/>
    <cellStyle name="Percent 7" xfId="288"/>
    <cellStyle name="Percent 8" xfId="289"/>
    <cellStyle name="Percent 9" xfId="290"/>
    <cellStyle name="Percent[0]" xfId="291"/>
    <cellStyle name="Percent[1]" xfId="292"/>
    <cellStyle name="Percent[2]" xfId="293"/>
    <cellStyle name="Percent[3]" xfId="294"/>
    <cellStyle name="Percent1" xfId="295"/>
    <cellStyle name="Percent1Blue" xfId="296"/>
    <cellStyle name="Percent2" xfId="297"/>
    <cellStyle name="Percent2Blue" xfId="298"/>
    <cellStyle name="PercentPresentation" xfId="299"/>
    <cellStyle name="POPS" xfId="300"/>
    <cellStyle name="PrePop Currency (0)" xfId="301"/>
    <cellStyle name="PrePop Currency (2)" xfId="302"/>
    <cellStyle name="PrePop Units (0)" xfId="303"/>
    <cellStyle name="PrePop Units (1)" xfId="304"/>
    <cellStyle name="PrePop Units (2)" xfId="305"/>
    <cellStyle name="PresentationZero" xfId="306"/>
    <cellStyle name="Price" xfId="307"/>
    <cellStyle name="PriceUn" xfId="308"/>
    <cellStyle name="PSChar" xfId="309"/>
    <cellStyle name="PSDate" xfId="310"/>
    <cellStyle name="PSDec" xfId="311"/>
    <cellStyle name="PSHeading" xfId="312"/>
    <cellStyle name="PSInt" xfId="313"/>
    <cellStyle name="PSSpacer" xfId="314"/>
    <cellStyle name="Red" xfId="315"/>
    <cellStyle name="Remote" xfId="316"/>
    <cellStyle name="Revenue" xfId="317"/>
    <cellStyle name="RevList" xfId="318"/>
    <cellStyle name="Salomon Logo" xfId="319"/>
    <cellStyle name="SAPBEXaggData" xfId="580"/>
    <cellStyle name="SAPBEXaggDataEmph" xfId="581"/>
    <cellStyle name="SAPBEXaggItem" xfId="582"/>
    <cellStyle name="SAPBEXaggItemX" xfId="583"/>
    <cellStyle name="SAPBEXchaText" xfId="584"/>
    <cellStyle name="SAPBEXexcBad7" xfId="585"/>
    <cellStyle name="SAPBEXexcBad8" xfId="586"/>
    <cellStyle name="SAPBEXexcBad9" xfId="587"/>
    <cellStyle name="SAPBEXexcCritical4" xfId="588"/>
    <cellStyle name="SAPBEXexcCritical5" xfId="589"/>
    <cellStyle name="SAPBEXexcCritical6" xfId="590"/>
    <cellStyle name="SAPBEXexcGood1" xfId="591"/>
    <cellStyle name="SAPBEXexcGood2" xfId="592"/>
    <cellStyle name="SAPBEXexcGood3" xfId="593"/>
    <cellStyle name="SAPBEXfilterDrill" xfId="594"/>
    <cellStyle name="SAPBEXfilterItem" xfId="595"/>
    <cellStyle name="SAPBEXfilterText" xfId="596"/>
    <cellStyle name="SAPBEXformats" xfId="597"/>
    <cellStyle name="SAPBEXheaderItem" xfId="598"/>
    <cellStyle name="SAPBEXheaderText" xfId="599"/>
    <cellStyle name="SAPBEXHLevel0" xfId="600"/>
    <cellStyle name="SAPBEXHLevel0X" xfId="601"/>
    <cellStyle name="SAPBEXHLevel1" xfId="602"/>
    <cellStyle name="SAPBEXHLevel1X" xfId="603"/>
    <cellStyle name="SAPBEXHLevel2" xfId="604"/>
    <cellStyle name="SAPBEXHLevel2X" xfId="605"/>
    <cellStyle name="SAPBEXHLevel3" xfId="606"/>
    <cellStyle name="SAPBEXHLevel3X" xfId="607"/>
    <cellStyle name="SAPBEXresData" xfId="608"/>
    <cellStyle name="SAPBEXresDataEmph" xfId="609"/>
    <cellStyle name="SAPBEXresItem" xfId="610"/>
    <cellStyle name="SAPBEXresItemX" xfId="611"/>
    <cellStyle name="SAPBEXstdData" xfId="612"/>
    <cellStyle name="SAPBEXstdDataEmph" xfId="613"/>
    <cellStyle name="SAPBEXstdItem" xfId="614"/>
    <cellStyle name="SAPBEXstdItemX" xfId="615"/>
    <cellStyle name="SAPBEXtitle" xfId="616"/>
    <cellStyle name="SAPBEXundefined" xfId="617"/>
    <cellStyle name="ScotchRule" xfId="320"/>
    <cellStyle name="Shares" xfId="321"/>
    <cellStyle name="Single Accounting" xfId="322"/>
    <cellStyle name="STOCK" xfId="323"/>
    <cellStyle name="Strikethru" xfId="324"/>
    <cellStyle name="Style 1" xfId="325"/>
    <cellStyle name="Style 21" xfId="326"/>
    <cellStyle name="Style 22" xfId="327"/>
    <cellStyle name="Style 23" xfId="328"/>
    <cellStyle name="Style 24" xfId="329"/>
    <cellStyle name="Style 25" xfId="330"/>
    <cellStyle name="Style 26" xfId="331"/>
    <cellStyle name="Style 27" xfId="332"/>
    <cellStyle name="Style 28" xfId="333"/>
    <cellStyle name="Style 29" xfId="334"/>
    <cellStyle name="Style 30" xfId="335"/>
    <cellStyle name="Style 31" xfId="336"/>
    <cellStyle name="Style 32" xfId="337"/>
    <cellStyle name="Style 33" xfId="338"/>
    <cellStyle name="Style 34" xfId="339"/>
    <cellStyle name="Style 35" xfId="340"/>
    <cellStyle name="Style 36" xfId="341"/>
    <cellStyle name="Style 37" xfId="342"/>
    <cellStyle name="Style 38" xfId="343"/>
    <cellStyle name="Style 39" xfId="344"/>
    <cellStyle name="Style 40" xfId="345"/>
    <cellStyle name="Style 41" xfId="346"/>
    <cellStyle name="Style 42" xfId="347"/>
    <cellStyle name="Style 43" xfId="348"/>
    <cellStyle name="Style 44" xfId="349"/>
    <cellStyle name="Style 45" xfId="350"/>
    <cellStyle name="Style 46" xfId="351"/>
    <cellStyle name="Style 47" xfId="352"/>
    <cellStyle name="Style 48" xfId="353"/>
    <cellStyle name="Style 49" xfId="354"/>
    <cellStyle name="Style 50" xfId="355"/>
    <cellStyle name="Style 51" xfId="356"/>
    <cellStyle name="Style 52" xfId="357"/>
    <cellStyle name="Style 53" xfId="358"/>
    <cellStyle name="Style 54" xfId="359"/>
    <cellStyle name="Style 55" xfId="360"/>
    <cellStyle name="Style 56" xfId="361"/>
    <cellStyle name="Style 57" xfId="362"/>
    <cellStyle name="Style 58" xfId="363"/>
    <cellStyle name="Style 59" xfId="364"/>
    <cellStyle name="Style 60" xfId="365"/>
    <cellStyle name="Style 61" xfId="366"/>
    <cellStyle name="Style 62" xfId="367"/>
    <cellStyle name="Style 63" xfId="368"/>
    <cellStyle name="Style 64" xfId="369"/>
    <cellStyle name="Style 65" xfId="370"/>
    <cellStyle name="Style 66" xfId="371"/>
    <cellStyle name="Style 67" xfId="372"/>
    <cellStyle name="Style 68" xfId="373"/>
    <cellStyle name="Style 69" xfId="374"/>
    <cellStyle name="Style 70" xfId="375"/>
    <cellStyle name="Style 71" xfId="376"/>
    <cellStyle name="Style 72" xfId="377"/>
    <cellStyle name="Style 73" xfId="378"/>
    <cellStyle name="Style 74" xfId="379"/>
    <cellStyle name="Style 75" xfId="380"/>
    <cellStyle name="Style 76" xfId="381"/>
    <cellStyle name="Style 77" xfId="382"/>
    <cellStyle name="Style 78" xfId="383"/>
    <cellStyle name="Style 79" xfId="384"/>
    <cellStyle name="Style 80" xfId="385"/>
    <cellStyle name="Style 81" xfId="386"/>
    <cellStyle name="Style 82" xfId="387"/>
    <cellStyle name="Style 83" xfId="388"/>
    <cellStyle name="Style 84" xfId="389"/>
    <cellStyle name="Style 85" xfId="390"/>
    <cellStyle name="Style 86" xfId="391"/>
    <cellStyle name="Style 87" xfId="392"/>
    <cellStyle name="Style 88" xfId="393"/>
    <cellStyle name="Style 89" xfId="394"/>
    <cellStyle name="Style 90" xfId="395"/>
    <cellStyle name="Subtitle" xfId="396"/>
    <cellStyle name="Subtotal" xfId="397"/>
    <cellStyle name="Table Head" xfId="398"/>
    <cellStyle name="Table Head Aligned" xfId="399"/>
    <cellStyle name="Table Head Blue" xfId="400"/>
    <cellStyle name="Table Head Green" xfId="401"/>
    <cellStyle name="Table Head_Val_Sum_Graph" xfId="402"/>
    <cellStyle name="Table Text" xfId="403"/>
    <cellStyle name="Table Title" xfId="404"/>
    <cellStyle name="Table Units" xfId="405"/>
    <cellStyle name="Table_Header" xfId="406"/>
    <cellStyle name="taples Plaza" xfId="407"/>
    <cellStyle name="test a style" xfId="408"/>
    <cellStyle name="Text 1" xfId="409"/>
    <cellStyle name="Text 8" xfId="410"/>
    <cellStyle name="Text Head 1" xfId="411"/>
    <cellStyle name="Text Indent A" xfId="412"/>
    <cellStyle name="Text Indent B" xfId="413"/>
    <cellStyle name="Text Indent C" xfId="414"/>
    <cellStyle name="Thick Border" xfId="415"/>
    <cellStyle name="Thin Border" xfId="416"/>
    <cellStyle name="Times 10" xfId="417"/>
    <cellStyle name="Times 12" xfId="418"/>
    <cellStyle name="Times New Roman" xfId="419"/>
    <cellStyle name="Title10" xfId="420"/>
    <cellStyle name="Title2" xfId="421"/>
    <cellStyle name="Title8" xfId="422"/>
    <cellStyle name="Title8Left" xfId="423"/>
    <cellStyle name="TitleCenter" xfId="424"/>
    <cellStyle name="TitleII" xfId="425"/>
    <cellStyle name="TitleLeft" xfId="426"/>
    <cellStyle name="topline" xfId="427"/>
    <cellStyle name="Total 10" xfId="428"/>
    <cellStyle name="Total 11" xfId="429"/>
    <cellStyle name="Total 12" xfId="430"/>
    <cellStyle name="Total 13" xfId="431"/>
    <cellStyle name="Total 14" xfId="432"/>
    <cellStyle name="Total 2" xfId="433"/>
    <cellStyle name="Total 3" xfId="434"/>
    <cellStyle name="Total 4" xfId="435"/>
    <cellStyle name="Total 5" xfId="436"/>
    <cellStyle name="Total 6" xfId="437"/>
    <cellStyle name="Total 7" xfId="438"/>
    <cellStyle name="Total 8" xfId="439"/>
    <cellStyle name="Total 9" xfId="440"/>
    <cellStyle name="TransVal" xfId="441"/>
    <cellStyle name="Underline_Single" xfId="442"/>
    <cellStyle name="Unprot" xfId="443"/>
    <cellStyle name="Unprot$" xfId="444"/>
    <cellStyle name="Unprot_Copy of TEPCC model26 mc3" xfId="445"/>
    <cellStyle name="Unprotect" xfId="446"/>
    <cellStyle name="Value" xfId="447"/>
    <cellStyle name="WholeNumber" xfId="448"/>
    <cellStyle name="year" xfId="449"/>
    <cellStyle name="Yen" xfId="450"/>
    <cellStyle name="Yes No" xfId="451"/>
    <cellStyle name="桁区切り [0.00]_PERSONAL" xfId="452"/>
    <cellStyle name="桁区切り_PERSONAL" xfId="453"/>
    <cellStyle name="標準_PERSONAL" xfId="454"/>
    <cellStyle name="通貨 [0.00]_PERSONAL" xfId="455"/>
    <cellStyle name="通貨_PERSONAL" xfId="456"/>
  </cellStyles>
  <dxfs count="12">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o310\GTSPP\EPMA\Avoided%20Cost\Demand%20Response\Demand%20Response%202015-17\PGE_2017-Bridge_DR-Reporting-Template_All-Cost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11/cec/DATA/2016%20DRAM%20Pilot%20I/Evaluation/DRAM_Evaluation%20v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mbierma/Documents/ECR/Sep2016Bids/EvaluateBidsv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mbierma/OneDrive%20-%20Sempra%20Energy/User%20Folders/Downloads/2016%20SDGE%20PrefRes%20RFO%20Renewables%20Offer%20For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g/PS-efp/GTSR/Shared%20Documents/Renewable%20Offer%20Form%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Results Summary"/>
      <sheetName val="BIP"/>
      <sheetName val="CBP_DA"/>
      <sheetName val="CBP_DO"/>
      <sheetName val="SmartAC"/>
      <sheetName val="PLS"/>
      <sheetName val="Misc_DR_costs"/>
      <sheetName val="DR portfolio"/>
      <sheetName val="DropDowns"/>
      <sheetName val="Scenarios"/>
      <sheetName val="1-in-2_portfolio_load_impacts"/>
      <sheetName val="2017 budget"/>
      <sheetName val="EM&amp;V alloc"/>
      <sheetName val="Sys Support alloc"/>
      <sheetName val="ME&amp;O alloc"/>
      <sheetName val="AutoDR alloc"/>
      <sheetName val="allocation of indirect costs"/>
      <sheetName val="changed assumptions"/>
      <sheetName val="TRC comparison"/>
      <sheetName val="explanation of TRC changes"/>
      <sheetName val="A factor summary"/>
      <sheetName val="RECAP Dispatchability Factor"/>
      <sheetName val="RECAP Avaiilability Factor"/>
      <sheetName val="BIP avail fac"/>
      <sheetName val="CBP avail fac"/>
      <sheetName val="SmartAC avail fac"/>
      <sheetName val="PLS bill savings"/>
      <sheetName val="PLS Impacts"/>
      <sheetName val="PLS Capacity Allocation"/>
      <sheetName val="PLS Hourly Calc"/>
      <sheetName val="Instructions"/>
      <sheetName val="Inputs"/>
      <sheetName val="BIP Example"/>
      <sheetName val="Summary"/>
      <sheetName val="Portfolio"/>
      <sheetName val="References"/>
      <sheetName val="PLS Inputs"/>
      <sheetName val="PLS Example"/>
      <sheetName val="Revi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sheetData sheetId="25"/>
      <sheetData sheetId="26"/>
      <sheetData sheetId="27" refreshError="1"/>
      <sheetData sheetId="28" refreshError="1"/>
      <sheetData sheetId="29" refreshError="1"/>
      <sheetData sheetId="30"/>
      <sheetData sheetId="31" refreshError="1"/>
      <sheetData sheetId="32">
        <row r="12">
          <cell r="C12">
            <v>0.75</v>
          </cell>
        </row>
        <row r="13">
          <cell r="C13">
            <v>0.5</v>
          </cell>
        </row>
        <row r="15">
          <cell r="C15">
            <v>-0.3</v>
          </cell>
        </row>
        <row r="16">
          <cell r="C16">
            <v>0.3</v>
          </cell>
        </row>
        <row r="18">
          <cell r="C18">
            <v>-0.3</v>
          </cell>
        </row>
        <row r="19">
          <cell r="C19">
            <v>0.3</v>
          </cell>
        </row>
        <row r="21">
          <cell r="C21">
            <v>3</v>
          </cell>
        </row>
        <row r="22">
          <cell r="C22">
            <v>15</v>
          </cell>
        </row>
        <row r="24">
          <cell r="C24">
            <v>-0.3</v>
          </cell>
        </row>
        <row r="25">
          <cell r="C25">
            <v>0.3</v>
          </cell>
          <cell r="I25">
            <v>9.7933740014631621E-2</v>
          </cell>
          <cell r="J25">
            <v>7.6284149774982768E-2</v>
          </cell>
          <cell r="R25">
            <v>7.0000000000000007E-2</v>
          </cell>
        </row>
        <row r="27">
          <cell r="C27">
            <v>-0.1</v>
          </cell>
        </row>
        <row r="28">
          <cell r="C28">
            <v>1</v>
          </cell>
          <cell r="I28">
            <v>0.15</v>
          </cell>
        </row>
        <row r="52">
          <cell r="M52" t="str">
            <v>T&amp;D</v>
          </cell>
        </row>
        <row r="53">
          <cell r="M53" t="str">
            <v>D Only</v>
          </cell>
        </row>
        <row r="54">
          <cell r="M54" t="str">
            <v>User Input</v>
          </cell>
        </row>
        <row r="56">
          <cell r="I56">
            <v>0.93457943925233644</v>
          </cell>
          <cell r="J56">
            <v>0.87343872827321156</v>
          </cell>
          <cell r="K56">
            <v>0.81629787689085187</v>
          </cell>
        </row>
      </sheetData>
      <sheetData sheetId="33" refreshError="1"/>
      <sheetData sheetId="34" refreshError="1"/>
      <sheetData sheetId="35" refreshError="1"/>
      <sheetData sheetId="36" refreshError="1"/>
      <sheetData sheetId="37">
        <row r="37">
          <cell r="C37">
            <v>10</v>
          </cell>
        </row>
        <row r="38">
          <cell r="C38">
            <v>30</v>
          </cell>
        </row>
      </sheetData>
      <sheetData sheetId="38">
        <row r="49">
          <cell r="C49">
            <v>1200</v>
          </cell>
        </row>
      </sheetData>
      <sheetData sheetId="3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_Data (2)"/>
      <sheetName val="WinningBidders"/>
      <sheetName val="Data_Map"/>
      <sheetName val="Bid_Data"/>
      <sheetName val="ReviewSlide"/>
      <sheetName val="OfferAcceptance"/>
      <sheetName val="ConformanceCheck_20151029"/>
      <sheetName val="ConformanceCheck_20151029 (1)"/>
      <sheetName val="Bid_Data_Alphabetized"/>
      <sheetName val="scratch"/>
      <sheetName val="Sheet3"/>
      <sheetName val="Bid_Data_NMV_old"/>
      <sheetName val="Sheet1"/>
    </sheetNames>
    <sheetDataSet>
      <sheetData sheetId="0" refreshError="1"/>
      <sheetData sheetId="1" refreshError="1"/>
      <sheetData sheetId="2">
        <row r="1">
          <cell r="C1">
            <v>40</v>
          </cell>
        </row>
        <row r="5">
          <cell r="B5" t="str">
            <v>Legal Entity Name</v>
          </cell>
          <cell r="C5" t="str">
            <v>2. Contact Information</v>
          </cell>
          <cell r="D5" t="str">
            <v>D8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enefitsSummary"/>
      <sheetName val="Offer Form"/>
      <sheetName val="LossOfLoadProb"/>
      <sheetName val="Shaped Price"/>
      <sheetName val="Delivery Profile"/>
      <sheetName val="Bid Form"/>
      <sheetName val="Bid_Data"/>
    </sheetNames>
    <sheetDataSet>
      <sheetData sheetId="0">
        <row r="11">
          <cell r="I11">
            <v>1</v>
          </cell>
          <cell r="J11">
            <v>1</v>
          </cell>
          <cell r="K11">
            <v>1</v>
          </cell>
          <cell r="L11">
            <v>1</v>
          </cell>
          <cell r="M11">
            <v>1</v>
          </cell>
          <cell r="N11">
            <v>1</v>
          </cell>
          <cell r="O11">
            <v>4</v>
          </cell>
          <cell r="P11">
            <v>4</v>
          </cell>
          <cell r="Q11">
            <v>4</v>
          </cell>
          <cell r="R11">
            <v>4</v>
          </cell>
          <cell r="S11">
            <v>1</v>
          </cell>
          <cell r="T11">
            <v>1</v>
          </cell>
        </row>
        <row r="12">
          <cell r="I12">
            <v>1</v>
          </cell>
          <cell r="J12">
            <v>1</v>
          </cell>
          <cell r="K12">
            <v>1</v>
          </cell>
          <cell r="L12">
            <v>1</v>
          </cell>
          <cell r="M12">
            <v>1</v>
          </cell>
          <cell r="N12">
            <v>1</v>
          </cell>
          <cell r="O12">
            <v>4</v>
          </cell>
          <cell r="P12">
            <v>4</v>
          </cell>
          <cell r="Q12">
            <v>4</v>
          </cell>
          <cell r="R12">
            <v>4</v>
          </cell>
          <cell r="S12">
            <v>1</v>
          </cell>
          <cell r="T12">
            <v>1</v>
          </cell>
        </row>
        <row r="13">
          <cell r="I13">
            <v>1</v>
          </cell>
          <cell r="J13">
            <v>1</v>
          </cell>
          <cell r="K13">
            <v>1</v>
          </cell>
          <cell r="L13">
            <v>1</v>
          </cell>
          <cell r="M13">
            <v>1</v>
          </cell>
          <cell r="N13">
            <v>1</v>
          </cell>
          <cell r="O13">
            <v>4</v>
          </cell>
          <cell r="P13">
            <v>4</v>
          </cell>
          <cell r="Q13">
            <v>4</v>
          </cell>
          <cell r="R13">
            <v>4</v>
          </cell>
          <cell r="S13">
            <v>1</v>
          </cell>
          <cell r="T13">
            <v>1</v>
          </cell>
        </row>
        <row r="14">
          <cell r="I14">
            <v>1</v>
          </cell>
          <cell r="J14">
            <v>1</v>
          </cell>
          <cell r="K14">
            <v>1</v>
          </cell>
          <cell r="L14">
            <v>1</v>
          </cell>
          <cell r="M14">
            <v>1</v>
          </cell>
          <cell r="N14">
            <v>1</v>
          </cell>
          <cell r="O14">
            <v>4</v>
          </cell>
          <cell r="P14">
            <v>4</v>
          </cell>
          <cell r="Q14">
            <v>4</v>
          </cell>
          <cell r="R14">
            <v>4</v>
          </cell>
          <cell r="S14">
            <v>1</v>
          </cell>
          <cell r="T14">
            <v>1</v>
          </cell>
        </row>
        <row r="15">
          <cell r="I15">
            <v>1</v>
          </cell>
          <cell r="J15">
            <v>1</v>
          </cell>
          <cell r="K15">
            <v>1</v>
          </cell>
          <cell r="L15">
            <v>1</v>
          </cell>
          <cell r="M15">
            <v>1</v>
          </cell>
          <cell r="N15">
            <v>1</v>
          </cell>
          <cell r="O15">
            <v>4</v>
          </cell>
          <cell r="P15">
            <v>4</v>
          </cell>
          <cell r="Q15">
            <v>4</v>
          </cell>
          <cell r="R15">
            <v>4</v>
          </cell>
          <cell r="S15">
            <v>1</v>
          </cell>
          <cell r="T15">
            <v>1</v>
          </cell>
        </row>
        <row r="16">
          <cell r="I16">
            <v>1</v>
          </cell>
          <cell r="J16">
            <v>1</v>
          </cell>
          <cell r="K16">
            <v>1</v>
          </cell>
          <cell r="L16">
            <v>1</v>
          </cell>
          <cell r="M16">
            <v>1</v>
          </cell>
          <cell r="N16">
            <v>1</v>
          </cell>
          <cell r="O16">
            <v>4</v>
          </cell>
          <cell r="P16">
            <v>4</v>
          </cell>
          <cell r="Q16">
            <v>4</v>
          </cell>
          <cell r="R16">
            <v>4</v>
          </cell>
          <cell r="S16">
            <v>1</v>
          </cell>
          <cell r="T16">
            <v>1</v>
          </cell>
        </row>
        <row r="17">
          <cell r="C17">
            <v>0</v>
          </cell>
          <cell r="I17">
            <v>2</v>
          </cell>
          <cell r="J17">
            <v>2</v>
          </cell>
          <cell r="K17">
            <v>2</v>
          </cell>
          <cell r="L17">
            <v>2</v>
          </cell>
          <cell r="M17">
            <v>2</v>
          </cell>
          <cell r="N17">
            <v>2</v>
          </cell>
          <cell r="O17">
            <v>5</v>
          </cell>
          <cell r="P17">
            <v>5</v>
          </cell>
          <cell r="Q17">
            <v>5</v>
          </cell>
          <cell r="R17">
            <v>5</v>
          </cell>
          <cell r="S17">
            <v>2</v>
          </cell>
          <cell r="T17">
            <v>2</v>
          </cell>
        </row>
        <row r="18">
          <cell r="I18">
            <v>2</v>
          </cell>
          <cell r="J18">
            <v>2</v>
          </cell>
          <cell r="K18">
            <v>2</v>
          </cell>
          <cell r="L18">
            <v>2</v>
          </cell>
          <cell r="M18">
            <v>2</v>
          </cell>
          <cell r="N18">
            <v>2</v>
          </cell>
          <cell r="O18">
            <v>5</v>
          </cell>
          <cell r="P18">
            <v>5</v>
          </cell>
          <cell r="Q18">
            <v>5</v>
          </cell>
          <cell r="R18">
            <v>5</v>
          </cell>
          <cell r="S18">
            <v>2</v>
          </cell>
          <cell r="T18">
            <v>2</v>
          </cell>
        </row>
        <row r="19">
          <cell r="I19">
            <v>2</v>
          </cell>
          <cell r="J19">
            <v>2</v>
          </cell>
          <cell r="K19">
            <v>2</v>
          </cell>
          <cell r="L19">
            <v>2</v>
          </cell>
          <cell r="M19">
            <v>2</v>
          </cell>
          <cell r="N19">
            <v>2</v>
          </cell>
          <cell r="O19">
            <v>5</v>
          </cell>
          <cell r="P19">
            <v>5</v>
          </cell>
          <cell r="Q19">
            <v>5</v>
          </cell>
          <cell r="R19">
            <v>5</v>
          </cell>
          <cell r="S19">
            <v>2</v>
          </cell>
          <cell r="T19">
            <v>2</v>
          </cell>
        </row>
        <row r="20">
          <cell r="I20">
            <v>2</v>
          </cell>
          <cell r="J20">
            <v>2</v>
          </cell>
          <cell r="K20">
            <v>2</v>
          </cell>
          <cell r="L20">
            <v>2</v>
          </cell>
          <cell r="M20">
            <v>2</v>
          </cell>
          <cell r="N20">
            <v>2</v>
          </cell>
          <cell r="O20">
            <v>5</v>
          </cell>
          <cell r="P20">
            <v>5</v>
          </cell>
          <cell r="Q20">
            <v>5</v>
          </cell>
          <cell r="R20">
            <v>5</v>
          </cell>
          <cell r="S20">
            <v>2</v>
          </cell>
          <cell r="T20">
            <v>2</v>
          </cell>
        </row>
        <row r="21">
          <cell r="I21">
            <v>2</v>
          </cell>
          <cell r="J21">
            <v>2</v>
          </cell>
          <cell r="K21">
            <v>2</v>
          </cell>
          <cell r="L21">
            <v>2</v>
          </cell>
          <cell r="M21">
            <v>2</v>
          </cell>
          <cell r="N21">
            <v>2</v>
          </cell>
          <cell r="O21">
            <v>5</v>
          </cell>
          <cell r="P21">
            <v>5</v>
          </cell>
          <cell r="Q21">
            <v>5</v>
          </cell>
          <cell r="R21">
            <v>5</v>
          </cell>
          <cell r="S21">
            <v>2</v>
          </cell>
          <cell r="T21">
            <v>2</v>
          </cell>
        </row>
        <row r="22">
          <cell r="I22">
            <v>2</v>
          </cell>
          <cell r="J22">
            <v>2</v>
          </cell>
          <cell r="K22">
            <v>2</v>
          </cell>
          <cell r="L22">
            <v>2</v>
          </cell>
          <cell r="M22">
            <v>2</v>
          </cell>
          <cell r="N22">
            <v>2</v>
          </cell>
          <cell r="O22">
            <v>6</v>
          </cell>
          <cell r="P22">
            <v>6</v>
          </cell>
          <cell r="Q22">
            <v>6</v>
          </cell>
          <cell r="R22">
            <v>6</v>
          </cell>
          <cell r="S22">
            <v>2</v>
          </cell>
          <cell r="T22">
            <v>2</v>
          </cell>
        </row>
        <row r="23">
          <cell r="I23">
            <v>2</v>
          </cell>
          <cell r="J23">
            <v>2</v>
          </cell>
          <cell r="K23">
            <v>2</v>
          </cell>
          <cell r="L23">
            <v>2</v>
          </cell>
          <cell r="M23">
            <v>2</v>
          </cell>
          <cell r="N23">
            <v>2</v>
          </cell>
          <cell r="O23">
            <v>6</v>
          </cell>
          <cell r="P23">
            <v>6</v>
          </cell>
          <cell r="Q23">
            <v>6</v>
          </cell>
          <cell r="R23">
            <v>6</v>
          </cell>
          <cell r="S23">
            <v>2</v>
          </cell>
          <cell r="T23">
            <v>2</v>
          </cell>
        </row>
        <row r="24">
          <cell r="I24">
            <v>3</v>
          </cell>
          <cell r="J24">
            <v>3</v>
          </cell>
          <cell r="K24">
            <v>3</v>
          </cell>
          <cell r="L24">
            <v>3</v>
          </cell>
          <cell r="M24">
            <v>3</v>
          </cell>
          <cell r="N24">
            <v>3</v>
          </cell>
          <cell r="O24">
            <v>6</v>
          </cell>
          <cell r="P24">
            <v>6</v>
          </cell>
          <cell r="Q24">
            <v>6</v>
          </cell>
          <cell r="R24">
            <v>6</v>
          </cell>
          <cell r="S24">
            <v>3</v>
          </cell>
          <cell r="T24">
            <v>3</v>
          </cell>
        </row>
        <row r="25">
          <cell r="I25">
            <v>3</v>
          </cell>
          <cell r="J25">
            <v>3</v>
          </cell>
          <cell r="K25">
            <v>3</v>
          </cell>
          <cell r="L25">
            <v>3</v>
          </cell>
          <cell r="M25">
            <v>3</v>
          </cell>
          <cell r="N25">
            <v>3</v>
          </cell>
          <cell r="O25">
            <v>6</v>
          </cell>
          <cell r="P25">
            <v>6</v>
          </cell>
          <cell r="Q25">
            <v>6</v>
          </cell>
          <cell r="R25">
            <v>6</v>
          </cell>
          <cell r="S25">
            <v>3</v>
          </cell>
          <cell r="T25">
            <v>3</v>
          </cell>
        </row>
        <row r="26">
          <cell r="I26">
            <v>3</v>
          </cell>
          <cell r="J26">
            <v>3</v>
          </cell>
          <cell r="K26">
            <v>3</v>
          </cell>
          <cell r="L26">
            <v>3</v>
          </cell>
          <cell r="M26">
            <v>3</v>
          </cell>
          <cell r="N26">
            <v>3</v>
          </cell>
          <cell r="O26">
            <v>6</v>
          </cell>
          <cell r="P26">
            <v>6</v>
          </cell>
          <cell r="Q26">
            <v>6</v>
          </cell>
          <cell r="R26">
            <v>6</v>
          </cell>
          <cell r="S26">
            <v>3</v>
          </cell>
          <cell r="T26">
            <v>3</v>
          </cell>
        </row>
        <row r="27">
          <cell r="I27">
            <v>3</v>
          </cell>
          <cell r="J27">
            <v>3</v>
          </cell>
          <cell r="K27">
            <v>3</v>
          </cell>
          <cell r="L27">
            <v>3</v>
          </cell>
          <cell r="M27">
            <v>3</v>
          </cell>
          <cell r="N27">
            <v>3</v>
          </cell>
          <cell r="O27">
            <v>6</v>
          </cell>
          <cell r="P27">
            <v>6</v>
          </cell>
          <cell r="Q27">
            <v>6</v>
          </cell>
          <cell r="R27">
            <v>6</v>
          </cell>
          <cell r="S27">
            <v>3</v>
          </cell>
          <cell r="T27">
            <v>3</v>
          </cell>
        </row>
        <row r="28">
          <cell r="I28">
            <v>3</v>
          </cell>
          <cell r="J28">
            <v>3</v>
          </cell>
          <cell r="K28">
            <v>3</v>
          </cell>
          <cell r="L28">
            <v>3</v>
          </cell>
          <cell r="M28">
            <v>3</v>
          </cell>
          <cell r="N28">
            <v>3</v>
          </cell>
          <cell r="O28">
            <v>6</v>
          </cell>
          <cell r="P28">
            <v>6</v>
          </cell>
          <cell r="Q28">
            <v>6</v>
          </cell>
          <cell r="R28">
            <v>6</v>
          </cell>
          <cell r="S28">
            <v>3</v>
          </cell>
          <cell r="T28">
            <v>3</v>
          </cell>
        </row>
        <row r="29">
          <cell r="I29">
            <v>3</v>
          </cell>
          <cell r="J29">
            <v>3</v>
          </cell>
          <cell r="K29">
            <v>3</v>
          </cell>
          <cell r="L29">
            <v>3</v>
          </cell>
          <cell r="M29">
            <v>3</v>
          </cell>
          <cell r="N29">
            <v>3</v>
          </cell>
          <cell r="O29">
            <v>6</v>
          </cell>
          <cell r="P29">
            <v>6</v>
          </cell>
          <cell r="Q29">
            <v>6</v>
          </cell>
          <cell r="R29">
            <v>6</v>
          </cell>
          <cell r="S29">
            <v>3</v>
          </cell>
          <cell r="T29">
            <v>3</v>
          </cell>
        </row>
        <row r="30">
          <cell r="I30">
            <v>3</v>
          </cell>
          <cell r="J30">
            <v>3</v>
          </cell>
          <cell r="K30">
            <v>3</v>
          </cell>
          <cell r="L30">
            <v>3</v>
          </cell>
          <cell r="M30">
            <v>3</v>
          </cell>
          <cell r="N30">
            <v>3</v>
          </cell>
          <cell r="O30">
            <v>5</v>
          </cell>
          <cell r="P30">
            <v>5</v>
          </cell>
          <cell r="Q30">
            <v>5</v>
          </cell>
          <cell r="R30">
            <v>5</v>
          </cell>
          <cell r="S30">
            <v>3</v>
          </cell>
          <cell r="T30">
            <v>3</v>
          </cell>
        </row>
        <row r="31">
          <cell r="I31">
            <v>3</v>
          </cell>
          <cell r="J31">
            <v>3</v>
          </cell>
          <cell r="K31">
            <v>3</v>
          </cell>
          <cell r="L31">
            <v>3</v>
          </cell>
          <cell r="M31">
            <v>3</v>
          </cell>
          <cell r="N31">
            <v>3</v>
          </cell>
          <cell r="O31">
            <v>5</v>
          </cell>
          <cell r="P31">
            <v>5</v>
          </cell>
          <cell r="Q31">
            <v>5</v>
          </cell>
          <cell r="R31">
            <v>5</v>
          </cell>
          <cell r="S31">
            <v>3</v>
          </cell>
          <cell r="T31">
            <v>3</v>
          </cell>
        </row>
        <row r="32">
          <cell r="I32">
            <v>2</v>
          </cell>
          <cell r="J32">
            <v>2</v>
          </cell>
          <cell r="K32">
            <v>2</v>
          </cell>
          <cell r="L32">
            <v>2</v>
          </cell>
          <cell r="M32">
            <v>2</v>
          </cell>
          <cell r="N32">
            <v>2</v>
          </cell>
          <cell r="O32">
            <v>5</v>
          </cell>
          <cell r="P32">
            <v>5</v>
          </cell>
          <cell r="Q32">
            <v>5</v>
          </cell>
          <cell r="R32">
            <v>5</v>
          </cell>
          <cell r="S32">
            <v>2</v>
          </cell>
          <cell r="T32">
            <v>2</v>
          </cell>
        </row>
        <row r="33">
          <cell r="I33">
            <v>1</v>
          </cell>
          <cell r="J33">
            <v>1</v>
          </cell>
          <cell r="K33">
            <v>1</v>
          </cell>
          <cell r="L33">
            <v>1</v>
          </cell>
          <cell r="M33">
            <v>1</v>
          </cell>
          <cell r="N33">
            <v>1</v>
          </cell>
          <cell r="O33">
            <v>4</v>
          </cell>
          <cell r="P33">
            <v>4</v>
          </cell>
          <cell r="Q33">
            <v>4</v>
          </cell>
          <cell r="R33">
            <v>4</v>
          </cell>
          <cell r="S33">
            <v>1</v>
          </cell>
          <cell r="T33">
            <v>1</v>
          </cell>
        </row>
        <row r="34">
          <cell r="I34">
            <v>1</v>
          </cell>
          <cell r="J34">
            <v>1</v>
          </cell>
          <cell r="K34">
            <v>1</v>
          </cell>
          <cell r="L34">
            <v>1</v>
          </cell>
          <cell r="M34">
            <v>1</v>
          </cell>
          <cell r="N34">
            <v>1</v>
          </cell>
          <cell r="O34">
            <v>4</v>
          </cell>
          <cell r="P34">
            <v>4</v>
          </cell>
          <cell r="Q34">
            <v>4</v>
          </cell>
          <cell r="R34">
            <v>4</v>
          </cell>
          <cell r="S34">
            <v>1</v>
          </cell>
          <cell r="T34">
            <v>1</v>
          </cell>
        </row>
        <row r="37">
          <cell r="I37" t="str">
            <v>Weekend/Holiday</v>
          </cell>
        </row>
        <row r="38">
          <cell r="I38">
            <v>1</v>
          </cell>
          <cell r="J38">
            <v>2</v>
          </cell>
          <cell r="K38">
            <v>3</v>
          </cell>
          <cell r="L38">
            <v>4</v>
          </cell>
          <cell r="M38">
            <v>5</v>
          </cell>
          <cell r="N38">
            <v>6</v>
          </cell>
          <cell r="O38">
            <v>7</v>
          </cell>
          <cell r="P38">
            <v>8</v>
          </cell>
          <cell r="Q38">
            <v>9</v>
          </cell>
          <cell r="R38">
            <v>10</v>
          </cell>
          <cell r="S38">
            <v>11</v>
          </cell>
          <cell r="T38">
            <v>12</v>
          </cell>
        </row>
        <row r="39">
          <cell r="I39">
            <v>1</v>
          </cell>
          <cell r="J39">
            <v>1</v>
          </cell>
          <cell r="K39">
            <v>1</v>
          </cell>
          <cell r="L39">
            <v>1</v>
          </cell>
          <cell r="M39">
            <v>1</v>
          </cell>
          <cell r="N39">
            <v>1</v>
          </cell>
          <cell r="O39">
            <v>4</v>
          </cell>
          <cell r="P39">
            <v>4</v>
          </cell>
          <cell r="Q39">
            <v>4</v>
          </cell>
          <cell r="R39">
            <v>4</v>
          </cell>
          <cell r="S39">
            <v>1</v>
          </cell>
          <cell r="T39">
            <v>1</v>
          </cell>
        </row>
        <row r="40">
          <cell r="I40">
            <v>1</v>
          </cell>
          <cell r="J40">
            <v>1</v>
          </cell>
          <cell r="K40">
            <v>1</v>
          </cell>
          <cell r="L40">
            <v>1</v>
          </cell>
          <cell r="M40">
            <v>1</v>
          </cell>
          <cell r="N40">
            <v>1</v>
          </cell>
          <cell r="O40">
            <v>4</v>
          </cell>
          <cell r="P40">
            <v>4</v>
          </cell>
          <cell r="Q40">
            <v>4</v>
          </cell>
          <cell r="R40">
            <v>4</v>
          </cell>
          <cell r="S40">
            <v>1</v>
          </cell>
          <cell r="T40">
            <v>1</v>
          </cell>
        </row>
        <row r="41">
          <cell r="I41">
            <v>1</v>
          </cell>
          <cell r="J41">
            <v>1</v>
          </cell>
          <cell r="K41">
            <v>1</v>
          </cell>
          <cell r="L41">
            <v>1</v>
          </cell>
          <cell r="M41">
            <v>1</v>
          </cell>
          <cell r="N41">
            <v>1</v>
          </cell>
          <cell r="O41">
            <v>4</v>
          </cell>
          <cell r="P41">
            <v>4</v>
          </cell>
          <cell r="Q41">
            <v>4</v>
          </cell>
          <cell r="R41">
            <v>4</v>
          </cell>
          <cell r="S41">
            <v>1</v>
          </cell>
          <cell r="T41">
            <v>1</v>
          </cell>
        </row>
        <row r="42">
          <cell r="I42">
            <v>1</v>
          </cell>
          <cell r="J42">
            <v>1</v>
          </cell>
          <cell r="K42">
            <v>1</v>
          </cell>
          <cell r="L42">
            <v>1</v>
          </cell>
          <cell r="M42">
            <v>1</v>
          </cell>
          <cell r="N42">
            <v>1</v>
          </cell>
          <cell r="O42">
            <v>4</v>
          </cell>
          <cell r="P42">
            <v>4</v>
          </cell>
          <cell r="Q42">
            <v>4</v>
          </cell>
          <cell r="R42">
            <v>4</v>
          </cell>
          <cell r="S42">
            <v>1</v>
          </cell>
          <cell r="T42">
            <v>1</v>
          </cell>
        </row>
        <row r="43">
          <cell r="I43">
            <v>1</v>
          </cell>
          <cell r="J43">
            <v>1</v>
          </cell>
          <cell r="K43">
            <v>1</v>
          </cell>
          <cell r="L43">
            <v>1</v>
          </cell>
          <cell r="M43">
            <v>1</v>
          </cell>
          <cell r="N43">
            <v>1</v>
          </cell>
          <cell r="O43">
            <v>4</v>
          </cell>
          <cell r="P43">
            <v>4</v>
          </cell>
          <cell r="Q43">
            <v>4</v>
          </cell>
          <cell r="R43">
            <v>4</v>
          </cell>
          <cell r="S43">
            <v>1</v>
          </cell>
          <cell r="T43">
            <v>1</v>
          </cell>
        </row>
        <row r="44">
          <cell r="I44">
            <v>1</v>
          </cell>
          <cell r="J44">
            <v>1</v>
          </cell>
          <cell r="K44">
            <v>1</v>
          </cell>
          <cell r="L44">
            <v>1</v>
          </cell>
          <cell r="M44">
            <v>1</v>
          </cell>
          <cell r="N44">
            <v>1</v>
          </cell>
          <cell r="O44">
            <v>4</v>
          </cell>
          <cell r="P44">
            <v>4</v>
          </cell>
          <cell r="Q44">
            <v>4</v>
          </cell>
          <cell r="R44">
            <v>4</v>
          </cell>
          <cell r="S44">
            <v>1</v>
          </cell>
          <cell r="T44">
            <v>1</v>
          </cell>
        </row>
        <row r="45">
          <cell r="I45">
            <v>1</v>
          </cell>
          <cell r="J45">
            <v>1</v>
          </cell>
          <cell r="K45">
            <v>1</v>
          </cell>
          <cell r="L45">
            <v>1</v>
          </cell>
          <cell r="M45">
            <v>1</v>
          </cell>
          <cell r="N45">
            <v>1</v>
          </cell>
          <cell r="O45">
            <v>4</v>
          </cell>
          <cell r="P45">
            <v>4</v>
          </cell>
          <cell r="Q45">
            <v>4</v>
          </cell>
          <cell r="R45">
            <v>4</v>
          </cell>
          <cell r="S45">
            <v>1</v>
          </cell>
          <cell r="T45">
            <v>1</v>
          </cell>
        </row>
        <row r="46">
          <cell r="I46">
            <v>1</v>
          </cell>
          <cell r="J46">
            <v>1</v>
          </cell>
          <cell r="K46">
            <v>1</v>
          </cell>
          <cell r="L46">
            <v>1</v>
          </cell>
          <cell r="M46">
            <v>1</v>
          </cell>
          <cell r="N46">
            <v>1</v>
          </cell>
          <cell r="O46">
            <v>4</v>
          </cell>
          <cell r="P46">
            <v>4</v>
          </cell>
          <cell r="Q46">
            <v>4</v>
          </cell>
          <cell r="R46">
            <v>4</v>
          </cell>
          <cell r="S46">
            <v>1</v>
          </cell>
          <cell r="T46">
            <v>1</v>
          </cell>
        </row>
        <row r="47">
          <cell r="I47">
            <v>1</v>
          </cell>
          <cell r="J47">
            <v>1</v>
          </cell>
          <cell r="K47">
            <v>1</v>
          </cell>
          <cell r="L47">
            <v>1</v>
          </cell>
          <cell r="M47">
            <v>1</v>
          </cell>
          <cell r="N47">
            <v>1</v>
          </cell>
          <cell r="O47">
            <v>4</v>
          </cell>
          <cell r="P47">
            <v>4</v>
          </cell>
          <cell r="Q47">
            <v>4</v>
          </cell>
          <cell r="R47">
            <v>4</v>
          </cell>
          <cell r="S47">
            <v>1</v>
          </cell>
          <cell r="T47">
            <v>1</v>
          </cell>
        </row>
        <row r="48">
          <cell r="I48">
            <v>1</v>
          </cell>
          <cell r="J48">
            <v>1</v>
          </cell>
          <cell r="K48">
            <v>1</v>
          </cell>
          <cell r="L48">
            <v>1</v>
          </cell>
          <cell r="M48">
            <v>1</v>
          </cell>
          <cell r="N48">
            <v>1</v>
          </cell>
          <cell r="O48">
            <v>4</v>
          </cell>
          <cell r="P48">
            <v>4</v>
          </cell>
          <cell r="Q48">
            <v>4</v>
          </cell>
          <cell r="R48">
            <v>4</v>
          </cell>
          <cell r="S48">
            <v>1</v>
          </cell>
          <cell r="T48">
            <v>1</v>
          </cell>
        </row>
        <row r="49">
          <cell r="I49">
            <v>1</v>
          </cell>
          <cell r="J49">
            <v>1</v>
          </cell>
          <cell r="K49">
            <v>1</v>
          </cell>
          <cell r="L49">
            <v>1</v>
          </cell>
          <cell r="M49">
            <v>1</v>
          </cell>
          <cell r="N49">
            <v>1</v>
          </cell>
          <cell r="O49">
            <v>4</v>
          </cell>
          <cell r="P49">
            <v>4</v>
          </cell>
          <cell r="Q49">
            <v>4</v>
          </cell>
          <cell r="R49">
            <v>4</v>
          </cell>
          <cell r="S49">
            <v>1</v>
          </cell>
          <cell r="T49">
            <v>1</v>
          </cell>
        </row>
        <row r="50">
          <cell r="I50">
            <v>1</v>
          </cell>
          <cell r="J50">
            <v>1</v>
          </cell>
          <cell r="K50">
            <v>1</v>
          </cell>
          <cell r="L50">
            <v>1</v>
          </cell>
          <cell r="M50">
            <v>1</v>
          </cell>
          <cell r="N50">
            <v>1</v>
          </cell>
          <cell r="O50">
            <v>4</v>
          </cell>
          <cell r="P50">
            <v>4</v>
          </cell>
          <cell r="Q50">
            <v>4</v>
          </cell>
          <cell r="R50">
            <v>4</v>
          </cell>
          <cell r="S50">
            <v>1</v>
          </cell>
          <cell r="T50">
            <v>1</v>
          </cell>
        </row>
        <row r="51">
          <cell r="I51">
            <v>1</v>
          </cell>
          <cell r="J51">
            <v>1</v>
          </cell>
          <cell r="K51">
            <v>1</v>
          </cell>
          <cell r="L51">
            <v>1</v>
          </cell>
          <cell r="M51">
            <v>1</v>
          </cell>
          <cell r="N51">
            <v>1</v>
          </cell>
          <cell r="O51">
            <v>4</v>
          </cell>
          <cell r="P51">
            <v>4</v>
          </cell>
          <cell r="Q51">
            <v>4</v>
          </cell>
          <cell r="R51">
            <v>4</v>
          </cell>
          <cell r="S51">
            <v>1</v>
          </cell>
          <cell r="T51">
            <v>1</v>
          </cell>
        </row>
        <row r="52">
          <cell r="I52">
            <v>1</v>
          </cell>
          <cell r="J52">
            <v>1</v>
          </cell>
          <cell r="K52">
            <v>1</v>
          </cell>
          <cell r="L52">
            <v>1</v>
          </cell>
          <cell r="M52">
            <v>1</v>
          </cell>
          <cell r="N52">
            <v>1</v>
          </cell>
          <cell r="O52">
            <v>4</v>
          </cell>
          <cell r="P52">
            <v>4</v>
          </cell>
          <cell r="Q52">
            <v>4</v>
          </cell>
          <cell r="R52">
            <v>4</v>
          </cell>
          <cell r="S52">
            <v>1</v>
          </cell>
          <cell r="T52">
            <v>1</v>
          </cell>
        </row>
        <row r="53">
          <cell r="I53">
            <v>1</v>
          </cell>
          <cell r="J53">
            <v>1</v>
          </cell>
          <cell r="K53">
            <v>1</v>
          </cell>
          <cell r="L53">
            <v>1</v>
          </cell>
          <cell r="M53">
            <v>1</v>
          </cell>
          <cell r="N53">
            <v>1</v>
          </cell>
          <cell r="O53">
            <v>4</v>
          </cell>
          <cell r="P53">
            <v>4</v>
          </cell>
          <cell r="Q53">
            <v>4</v>
          </cell>
          <cell r="R53">
            <v>4</v>
          </cell>
          <cell r="S53">
            <v>1</v>
          </cell>
          <cell r="T53">
            <v>1</v>
          </cell>
        </row>
        <row r="54">
          <cell r="I54">
            <v>1</v>
          </cell>
          <cell r="J54">
            <v>1</v>
          </cell>
          <cell r="K54">
            <v>1</v>
          </cell>
          <cell r="L54">
            <v>1</v>
          </cell>
          <cell r="M54">
            <v>1</v>
          </cell>
          <cell r="N54">
            <v>1</v>
          </cell>
          <cell r="O54">
            <v>4</v>
          </cell>
          <cell r="P54">
            <v>4</v>
          </cell>
          <cell r="Q54">
            <v>4</v>
          </cell>
          <cell r="R54">
            <v>4</v>
          </cell>
          <cell r="S54">
            <v>1</v>
          </cell>
          <cell r="T54">
            <v>1</v>
          </cell>
        </row>
        <row r="55">
          <cell r="I55">
            <v>1</v>
          </cell>
          <cell r="J55">
            <v>1</v>
          </cell>
          <cell r="K55">
            <v>1</v>
          </cell>
          <cell r="L55">
            <v>1</v>
          </cell>
          <cell r="M55">
            <v>1</v>
          </cell>
          <cell r="N55">
            <v>1</v>
          </cell>
          <cell r="O55">
            <v>4</v>
          </cell>
          <cell r="P55">
            <v>4</v>
          </cell>
          <cell r="Q55">
            <v>4</v>
          </cell>
          <cell r="R55">
            <v>4</v>
          </cell>
          <cell r="S55">
            <v>1</v>
          </cell>
          <cell r="T55">
            <v>1</v>
          </cell>
        </row>
        <row r="56">
          <cell r="I56">
            <v>1</v>
          </cell>
          <cell r="J56">
            <v>1</v>
          </cell>
          <cell r="K56">
            <v>1</v>
          </cell>
          <cell r="L56">
            <v>1</v>
          </cell>
          <cell r="M56">
            <v>1</v>
          </cell>
          <cell r="N56">
            <v>1</v>
          </cell>
          <cell r="O56">
            <v>4</v>
          </cell>
          <cell r="P56">
            <v>4</v>
          </cell>
          <cell r="Q56">
            <v>4</v>
          </cell>
          <cell r="R56">
            <v>4</v>
          </cell>
          <cell r="S56">
            <v>1</v>
          </cell>
          <cell r="T56">
            <v>1</v>
          </cell>
        </row>
        <row r="57">
          <cell r="I57">
            <v>1</v>
          </cell>
          <cell r="J57">
            <v>1</v>
          </cell>
          <cell r="K57">
            <v>1</v>
          </cell>
          <cell r="L57">
            <v>1</v>
          </cell>
          <cell r="M57">
            <v>1</v>
          </cell>
          <cell r="N57">
            <v>1</v>
          </cell>
          <cell r="O57">
            <v>4</v>
          </cell>
          <cell r="P57">
            <v>4</v>
          </cell>
          <cell r="Q57">
            <v>4</v>
          </cell>
          <cell r="R57">
            <v>4</v>
          </cell>
          <cell r="S57">
            <v>1</v>
          </cell>
          <cell r="T57">
            <v>1</v>
          </cell>
        </row>
        <row r="58">
          <cell r="I58">
            <v>1</v>
          </cell>
          <cell r="J58">
            <v>1</v>
          </cell>
          <cell r="K58">
            <v>1</v>
          </cell>
          <cell r="L58">
            <v>1</v>
          </cell>
          <cell r="M58">
            <v>1</v>
          </cell>
          <cell r="N58">
            <v>1</v>
          </cell>
          <cell r="O58">
            <v>4</v>
          </cell>
          <cell r="P58">
            <v>4</v>
          </cell>
          <cell r="Q58">
            <v>4</v>
          </cell>
          <cell r="R58">
            <v>4</v>
          </cell>
          <cell r="S58">
            <v>1</v>
          </cell>
          <cell r="T58">
            <v>1</v>
          </cell>
        </row>
        <row r="59">
          <cell r="I59">
            <v>1</v>
          </cell>
          <cell r="J59">
            <v>1</v>
          </cell>
          <cell r="K59">
            <v>1</v>
          </cell>
          <cell r="L59">
            <v>1</v>
          </cell>
          <cell r="M59">
            <v>1</v>
          </cell>
          <cell r="N59">
            <v>1</v>
          </cell>
          <cell r="O59">
            <v>4</v>
          </cell>
          <cell r="P59">
            <v>4</v>
          </cell>
          <cell r="Q59">
            <v>4</v>
          </cell>
          <cell r="R59">
            <v>4</v>
          </cell>
          <cell r="S59">
            <v>1</v>
          </cell>
          <cell r="T59">
            <v>1</v>
          </cell>
        </row>
        <row r="60">
          <cell r="I60">
            <v>1</v>
          </cell>
          <cell r="J60">
            <v>1</v>
          </cell>
          <cell r="K60">
            <v>1</v>
          </cell>
          <cell r="L60">
            <v>1</v>
          </cell>
          <cell r="M60">
            <v>1</v>
          </cell>
          <cell r="N60">
            <v>1</v>
          </cell>
          <cell r="O60">
            <v>4</v>
          </cell>
          <cell r="P60">
            <v>4</v>
          </cell>
          <cell r="Q60">
            <v>4</v>
          </cell>
          <cell r="R60">
            <v>4</v>
          </cell>
          <cell r="S60">
            <v>1</v>
          </cell>
          <cell r="T60">
            <v>1</v>
          </cell>
        </row>
        <row r="61">
          <cell r="I61">
            <v>1</v>
          </cell>
          <cell r="J61">
            <v>1</v>
          </cell>
          <cell r="K61">
            <v>1</v>
          </cell>
          <cell r="L61">
            <v>1</v>
          </cell>
          <cell r="M61">
            <v>1</v>
          </cell>
          <cell r="N61">
            <v>1</v>
          </cell>
          <cell r="O61">
            <v>4</v>
          </cell>
          <cell r="P61">
            <v>4</v>
          </cell>
          <cell r="Q61">
            <v>4</v>
          </cell>
          <cell r="R61">
            <v>4</v>
          </cell>
          <cell r="S61">
            <v>1</v>
          </cell>
          <cell r="T61">
            <v>1</v>
          </cell>
        </row>
        <row r="62">
          <cell r="I62">
            <v>1</v>
          </cell>
          <cell r="J62">
            <v>1</v>
          </cell>
          <cell r="K62">
            <v>1</v>
          </cell>
          <cell r="L62">
            <v>1</v>
          </cell>
          <cell r="M62">
            <v>1</v>
          </cell>
          <cell r="N62">
            <v>1</v>
          </cell>
          <cell r="O62">
            <v>4</v>
          </cell>
          <cell r="P62">
            <v>4</v>
          </cell>
          <cell r="Q62">
            <v>4</v>
          </cell>
          <cell r="R62">
            <v>4</v>
          </cell>
          <cell r="S62">
            <v>1</v>
          </cell>
          <cell r="T62">
            <v>1</v>
          </cell>
        </row>
      </sheetData>
      <sheetData sheetId="1" refreshError="1"/>
      <sheetData sheetId="2"/>
      <sheetData sheetId="3"/>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Lists"/>
      <sheetName val="1. Instructions"/>
      <sheetName val="2. Contact Information"/>
      <sheetName val="3. Project Description"/>
      <sheetName val="4. Pricing"/>
      <sheetName val="5. Delivery Profile"/>
    </sheetNames>
    <sheetDataSet>
      <sheetData sheetId="0"/>
      <sheetData sheetId="1">
        <row r="4">
          <cell r="C4" t="str">
            <v>New Facility</v>
          </cell>
        </row>
        <row r="5">
          <cell r="C5" t="str">
            <v>Repower</v>
          </cell>
        </row>
        <row r="6">
          <cell r="C6" t="str">
            <v>Upgrade/Expansion</v>
          </cell>
        </row>
      </sheetData>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ctions"/>
      <sheetName val="2. Contact Information"/>
      <sheetName val="3. Project Description"/>
      <sheetName val="4. Interconnection"/>
      <sheetName val="5. Eligibility"/>
      <sheetName val="6. PPA Summary"/>
      <sheetName val="7. Permitting"/>
      <sheetName val="8. Schedule"/>
      <sheetName val="9. Delivery Profile"/>
      <sheetName val="10. Pricing and Degradation"/>
      <sheetName val="11. Confidentiality"/>
      <sheetName val="12. DERP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L83"/>
  <sheetViews>
    <sheetView showGridLines="0" tabSelected="1" showWhiteSpace="0" zoomScale="70" zoomScaleNormal="70" zoomScalePageLayoutView="55" workbookViewId="0">
      <selection activeCell="CE9" sqref="CE9"/>
    </sheetView>
  </sheetViews>
  <sheetFormatPr defaultColWidth="0" defaultRowHeight="15" zeroHeight="1"/>
  <cols>
    <col min="1" max="1" width="2.7109375" customWidth="1"/>
    <col min="2" max="2" width="57" customWidth="1"/>
    <col min="3" max="3" width="14.7109375" bestFit="1" customWidth="1"/>
    <col min="4" max="4" width="12.42578125" customWidth="1"/>
    <col min="5" max="5" width="9.85546875" customWidth="1"/>
    <col min="6" max="6" width="9.140625" customWidth="1"/>
    <col min="7" max="7" width="5.28515625" bestFit="1" customWidth="1"/>
    <col min="8" max="8" width="8.42578125" bestFit="1" customWidth="1"/>
    <col min="9" max="9" width="4.5703125" bestFit="1" customWidth="1"/>
    <col min="10" max="10" width="14.42578125" customWidth="1"/>
    <col min="11" max="11" width="14.140625" customWidth="1"/>
    <col min="12" max="12" width="5.85546875" bestFit="1" customWidth="1"/>
    <col min="13" max="13" width="10.5703125" customWidth="1"/>
    <col min="14" max="14" width="13.85546875" customWidth="1"/>
    <col min="15" max="15" width="11" customWidth="1"/>
    <col min="16" max="16" width="8.5703125" customWidth="1"/>
    <col min="17" max="17" width="19.42578125" customWidth="1"/>
    <col min="18" max="18" width="17.5703125" customWidth="1"/>
    <col min="19" max="19" width="5.85546875" bestFit="1" customWidth="1"/>
    <col min="20" max="20" width="9.140625" customWidth="1"/>
    <col min="21" max="21" width="12.42578125" customWidth="1"/>
    <col min="22" max="22" width="11.85546875" customWidth="1"/>
    <col min="23" max="23" width="8.42578125" customWidth="1"/>
    <col min="24" max="24" width="9.140625" customWidth="1"/>
    <col min="25" max="25" width="38" bestFit="1" customWidth="1"/>
    <col min="26" max="26" width="82" bestFit="1" customWidth="1"/>
    <col min="27" max="27" width="24.7109375" customWidth="1"/>
    <col min="28" max="28" width="12.7109375" customWidth="1"/>
    <col min="29" max="29" width="12.85546875" customWidth="1"/>
    <col min="30" max="31" width="24.42578125" customWidth="1"/>
    <col min="32" max="32" width="9.140625" customWidth="1"/>
    <col min="33" max="44" width="12.28515625" customWidth="1"/>
    <col min="45" max="45" width="9.140625" customWidth="1"/>
    <col min="46" max="46" width="10" bestFit="1" customWidth="1"/>
    <col min="47" max="58" width="12.140625" bestFit="1" customWidth="1"/>
    <col min="59" max="60" width="13.42578125" bestFit="1" customWidth="1"/>
    <col min="61" max="61" width="9.140625" customWidth="1"/>
    <col min="62" max="73" width="13.5703125" customWidth="1"/>
    <col min="74" max="74" width="9.140625" customWidth="1"/>
    <col min="75" max="75" width="30.42578125" customWidth="1"/>
    <col min="76" max="76" width="55.42578125" customWidth="1"/>
    <col min="77" max="77" width="28.85546875" customWidth="1"/>
    <col min="78" max="78" width="53.5703125" customWidth="1"/>
    <col min="79" max="79" width="37.42578125" customWidth="1"/>
    <col min="80" max="80" width="62.5703125" customWidth="1"/>
    <col min="81" max="81" width="22.28515625" bestFit="1" customWidth="1"/>
    <col min="82" max="82" width="9.140625" customWidth="1"/>
    <col min="83" max="96" width="16.42578125" customWidth="1"/>
    <col min="97" max="137" width="0" hidden="1" customWidth="1"/>
    <col min="138" max="138" width="8.7109375" hidden="1" customWidth="1"/>
    <col min="139" max="139" width="9.140625" hidden="1" customWidth="1"/>
    <col min="140" max="140" width="34.85546875" hidden="1" customWidth="1"/>
    <col min="141" max="141" width="11.140625" hidden="1" customWidth="1"/>
    <col min="142" max="297" width="9.140625" hidden="1" customWidth="1"/>
    <col min="298" max="298" width="0" hidden="1" customWidth="1"/>
    <col min="299" max="16384" width="9.140625" hidden="1"/>
  </cols>
  <sheetData>
    <row r="1" spans="1:96"/>
    <row r="2" spans="1:96" ht="19.5">
      <c r="A2" s="1"/>
      <c r="B2" s="2"/>
      <c r="C2" s="2"/>
      <c r="D2" s="3"/>
      <c r="E2" s="1"/>
      <c r="X2" s="4"/>
      <c r="AF2" s="4"/>
      <c r="AS2" s="4"/>
      <c r="BI2" s="4"/>
      <c r="BV2" s="4"/>
      <c r="BW2" s="46" t="s">
        <v>39</v>
      </c>
      <c r="BX2" s="46"/>
      <c r="CD2" s="4"/>
    </row>
    <row r="3" spans="1:96" ht="19.5">
      <c r="A3" s="1"/>
      <c r="B3" s="6" t="s">
        <v>0</v>
      </c>
      <c r="C3" s="5"/>
      <c r="D3" s="6"/>
      <c r="E3" s="1"/>
      <c r="X3" s="4"/>
      <c r="AF3" s="4"/>
      <c r="AS3" s="4"/>
      <c r="BI3" s="4"/>
      <c r="BV3" s="4"/>
      <c r="BW3" s="49" t="s">
        <v>40</v>
      </c>
      <c r="BX3" s="49"/>
      <c r="BY3" s="49"/>
      <c r="BZ3" s="49"/>
      <c r="CA3" s="49"/>
      <c r="CB3" s="49"/>
      <c r="CD3" s="4"/>
    </row>
    <row r="4" spans="1:96" ht="19.5">
      <c r="A4" s="1"/>
      <c r="B4" s="35" t="s">
        <v>43</v>
      </c>
      <c r="C4" s="5"/>
      <c r="D4" s="36"/>
      <c r="E4" s="1"/>
      <c r="X4" s="4"/>
      <c r="AF4" s="4"/>
      <c r="AS4" s="4"/>
      <c r="BI4" s="4"/>
      <c r="BV4" s="4"/>
      <c r="BW4" s="34"/>
      <c r="BX4" s="34"/>
      <c r="BY4" s="34"/>
      <c r="BZ4" s="34"/>
      <c r="CA4" s="34"/>
      <c r="CB4" s="34"/>
      <c r="CD4" s="4"/>
    </row>
    <row r="5" spans="1:96" ht="30" customHeight="1" thickBot="1">
      <c r="A5" s="1"/>
      <c r="B5" s="41" t="s">
        <v>42</v>
      </c>
      <c r="C5" s="38"/>
      <c r="D5" s="35"/>
      <c r="E5" s="1"/>
      <c r="X5" s="4"/>
      <c r="AF5" s="4"/>
      <c r="AS5" s="4"/>
      <c r="AW5" s="24"/>
      <c r="BI5" s="4"/>
      <c r="BV5" s="4"/>
      <c r="BW5" s="28" t="s">
        <v>34</v>
      </c>
      <c r="BX5" s="28" t="s">
        <v>34</v>
      </c>
      <c r="BY5" s="28" t="s">
        <v>35</v>
      </c>
      <c r="BZ5" s="28" t="s">
        <v>34</v>
      </c>
      <c r="CA5" s="28" t="s">
        <v>34</v>
      </c>
      <c r="CB5" s="28" t="s">
        <v>34</v>
      </c>
      <c r="CD5" s="4"/>
    </row>
    <row r="6" spans="1:96" ht="19.5" customHeight="1">
      <c r="X6" s="4"/>
      <c r="Y6" s="23"/>
      <c r="AF6" s="4"/>
      <c r="AG6" s="53" t="s">
        <v>3</v>
      </c>
      <c r="AH6" s="53"/>
      <c r="AI6" s="53"/>
      <c r="AJ6" s="53"/>
      <c r="AK6" s="53"/>
      <c r="AL6" s="53"/>
      <c r="AM6" s="53"/>
      <c r="AN6" s="53"/>
      <c r="AO6" s="53"/>
      <c r="AP6" s="53"/>
      <c r="AQ6" s="53"/>
      <c r="AR6" s="53"/>
      <c r="AS6" s="4"/>
      <c r="AU6" s="47" t="s">
        <v>4</v>
      </c>
      <c r="AV6" s="47"/>
      <c r="AW6" s="47"/>
      <c r="AX6" s="47"/>
      <c r="AY6" s="47"/>
      <c r="AZ6" s="47"/>
      <c r="BA6" s="47"/>
      <c r="BB6" s="47"/>
      <c r="BC6" s="47"/>
      <c r="BD6" s="47"/>
      <c r="BE6" s="47"/>
      <c r="BF6" s="47"/>
      <c r="BG6" s="47"/>
      <c r="BH6" s="47"/>
      <c r="BI6" s="4"/>
      <c r="BJ6" s="48" t="s">
        <v>5</v>
      </c>
      <c r="BK6" s="48"/>
      <c r="BL6" s="48"/>
      <c r="BM6" s="48"/>
      <c r="BN6" s="48"/>
      <c r="BO6" s="48"/>
      <c r="BP6" s="48"/>
      <c r="BQ6" s="48"/>
      <c r="BR6" s="48"/>
      <c r="BS6" s="48"/>
      <c r="BT6" s="48"/>
      <c r="BU6" s="48"/>
      <c r="BV6" s="4"/>
      <c r="BW6" s="7">
        <v>0.03</v>
      </c>
      <c r="BX6" s="7">
        <v>0.3</v>
      </c>
      <c r="BY6" s="7">
        <v>0.03</v>
      </c>
      <c r="BZ6" s="7">
        <v>0.03</v>
      </c>
      <c r="CA6" s="7">
        <v>0.03</v>
      </c>
      <c r="CB6" s="7">
        <v>0.03</v>
      </c>
      <c r="CD6" s="4"/>
      <c r="CF6" s="50" t="s">
        <v>6</v>
      </c>
      <c r="CG6" s="50"/>
      <c r="CH6" s="50"/>
      <c r="CI6" s="50"/>
      <c r="CJ6" s="50"/>
      <c r="CK6" s="50"/>
      <c r="CL6" s="50"/>
      <c r="CM6" s="50"/>
      <c r="CN6" s="50"/>
      <c r="CO6" s="50"/>
      <c r="CP6" s="50"/>
      <c r="CQ6" s="50"/>
      <c r="CR6" s="50"/>
    </row>
    <row r="7" spans="1:96" ht="46.5" customHeight="1">
      <c r="B7" s="52" t="s">
        <v>1</v>
      </c>
      <c r="C7" s="52"/>
      <c r="D7" s="52"/>
      <c r="E7" s="52"/>
      <c r="F7" s="52"/>
      <c r="G7" s="52"/>
      <c r="H7" s="52"/>
      <c r="I7" s="52"/>
      <c r="J7" s="52"/>
      <c r="K7" s="52"/>
      <c r="L7" s="52"/>
      <c r="M7" s="52"/>
      <c r="N7" s="52"/>
      <c r="O7" s="52"/>
      <c r="P7" s="52"/>
      <c r="Q7" s="52"/>
      <c r="R7" s="52"/>
      <c r="S7" s="52"/>
      <c r="T7" s="52"/>
      <c r="U7" s="52"/>
      <c r="V7" s="52"/>
      <c r="W7" s="52"/>
      <c r="X7" s="4"/>
      <c r="Y7" s="45" t="s">
        <v>2</v>
      </c>
      <c r="Z7" s="45"/>
      <c r="AA7" s="45"/>
      <c r="AB7" s="45"/>
      <c r="AC7" s="45"/>
      <c r="AD7" s="45"/>
      <c r="AE7" s="45"/>
      <c r="AF7" s="4"/>
      <c r="AG7" s="53">
        <v>2019</v>
      </c>
      <c r="AH7" s="53"/>
      <c r="AI7" s="53"/>
      <c r="AJ7" s="53"/>
      <c r="AK7" s="53"/>
      <c r="AL7" s="53"/>
      <c r="AM7" s="53"/>
      <c r="AN7" s="53"/>
      <c r="AO7" s="53"/>
      <c r="AP7" s="53"/>
      <c r="AQ7" s="53"/>
      <c r="AR7" s="53"/>
      <c r="AS7" s="4"/>
      <c r="AU7" s="47">
        <v>2019</v>
      </c>
      <c r="AV7" s="47"/>
      <c r="AW7" s="47"/>
      <c r="AX7" s="47"/>
      <c r="AY7" s="47"/>
      <c r="AZ7" s="47"/>
      <c r="BA7" s="47"/>
      <c r="BB7" s="47"/>
      <c r="BC7" s="47"/>
      <c r="BD7" s="47"/>
      <c r="BE7" s="47"/>
      <c r="BF7" s="47"/>
      <c r="BG7" s="29"/>
      <c r="BH7" s="29"/>
      <c r="BI7" s="4"/>
      <c r="BJ7" s="48">
        <v>2019</v>
      </c>
      <c r="BK7" s="48"/>
      <c r="BL7" s="48"/>
      <c r="BM7" s="48"/>
      <c r="BN7" s="48"/>
      <c r="BO7" s="48"/>
      <c r="BP7" s="48"/>
      <c r="BQ7" s="48"/>
      <c r="BR7" s="48"/>
      <c r="BS7" s="48"/>
      <c r="BT7" s="48"/>
      <c r="BU7" s="48"/>
      <c r="BV7" s="4"/>
      <c r="BW7" s="54" t="s">
        <v>45</v>
      </c>
      <c r="BX7" s="54"/>
      <c r="BY7" s="54"/>
      <c r="BZ7" s="55"/>
      <c r="CA7" s="55"/>
      <c r="CB7" s="54"/>
      <c r="CC7" s="54"/>
      <c r="CD7" s="4"/>
      <c r="CF7" s="51">
        <v>2019</v>
      </c>
      <c r="CG7" s="51"/>
      <c r="CH7" s="51"/>
      <c r="CI7" s="51"/>
      <c r="CJ7" s="51"/>
      <c r="CK7" s="51"/>
      <c r="CL7" s="51"/>
      <c r="CM7" s="51"/>
      <c r="CN7" s="51"/>
      <c r="CO7" s="51"/>
      <c r="CP7" s="51"/>
      <c r="CQ7" s="51"/>
      <c r="CR7" s="30"/>
    </row>
    <row r="8" spans="1:96" ht="147" customHeight="1">
      <c r="B8" s="8" t="s">
        <v>7</v>
      </c>
      <c r="C8" s="8" t="s">
        <v>8</v>
      </c>
      <c r="D8" s="8" t="s">
        <v>9</v>
      </c>
      <c r="E8" s="8" t="s">
        <v>10</v>
      </c>
      <c r="F8" s="8" t="s">
        <v>11</v>
      </c>
      <c r="G8" s="8" t="s">
        <v>12</v>
      </c>
      <c r="H8" s="8" t="s">
        <v>13</v>
      </c>
      <c r="I8" s="8" t="s">
        <v>14</v>
      </c>
      <c r="J8" s="8" t="s">
        <v>15</v>
      </c>
      <c r="K8" s="8" t="s">
        <v>16</v>
      </c>
      <c r="L8" s="8" t="s">
        <v>17</v>
      </c>
      <c r="M8" s="8" t="s">
        <v>18</v>
      </c>
      <c r="N8" s="8" t="s">
        <v>19</v>
      </c>
      <c r="O8" s="8" t="s">
        <v>20</v>
      </c>
      <c r="P8" s="8" t="s">
        <v>21</v>
      </c>
      <c r="Q8" s="8" t="s">
        <v>22</v>
      </c>
      <c r="R8" s="8" t="s">
        <v>23</v>
      </c>
      <c r="S8" s="8" t="s">
        <v>17</v>
      </c>
      <c r="T8" s="8" t="s">
        <v>18</v>
      </c>
      <c r="U8" s="8" t="s">
        <v>19</v>
      </c>
      <c r="V8" s="8" t="s">
        <v>20</v>
      </c>
      <c r="W8" s="8" t="s">
        <v>21</v>
      </c>
      <c r="X8" s="9"/>
      <c r="Y8" s="8" t="s">
        <v>24</v>
      </c>
      <c r="Z8" s="8" t="s">
        <v>25</v>
      </c>
      <c r="AA8" s="8" t="s">
        <v>26</v>
      </c>
      <c r="AB8" s="8" t="s">
        <v>27</v>
      </c>
      <c r="AC8" s="8" t="s">
        <v>28</v>
      </c>
      <c r="AD8" s="8" t="s">
        <v>44</v>
      </c>
      <c r="AE8" s="8" t="s">
        <v>46</v>
      </c>
      <c r="AF8" s="9"/>
      <c r="AG8" s="39">
        <v>43466</v>
      </c>
      <c r="AH8" s="32">
        <f>EOMONTH(AG8,1)</f>
        <v>43524</v>
      </c>
      <c r="AI8" s="32">
        <f t="shared" ref="AI8:AR8" si="0">EOMONTH(AH8,1)</f>
        <v>43555</v>
      </c>
      <c r="AJ8" s="32">
        <f t="shared" si="0"/>
        <v>43585</v>
      </c>
      <c r="AK8" s="32">
        <f t="shared" si="0"/>
        <v>43616</v>
      </c>
      <c r="AL8" s="32">
        <f t="shared" si="0"/>
        <v>43646</v>
      </c>
      <c r="AM8" s="32">
        <f t="shared" si="0"/>
        <v>43677</v>
      </c>
      <c r="AN8" s="32">
        <f t="shared" si="0"/>
        <v>43708</v>
      </c>
      <c r="AO8" s="32">
        <f t="shared" si="0"/>
        <v>43738</v>
      </c>
      <c r="AP8" s="32">
        <f t="shared" si="0"/>
        <v>43769</v>
      </c>
      <c r="AQ8" s="32">
        <f t="shared" si="0"/>
        <v>43799</v>
      </c>
      <c r="AR8" s="32">
        <f t="shared" si="0"/>
        <v>43830</v>
      </c>
      <c r="AS8" s="9"/>
      <c r="AT8" s="32" t="e">
        <f>#REF!</f>
        <v>#REF!</v>
      </c>
      <c r="AU8" s="32">
        <f t="shared" ref="AU8:BF8" si="1">AG8</f>
        <v>43466</v>
      </c>
      <c r="AV8" s="32">
        <f t="shared" si="1"/>
        <v>43524</v>
      </c>
      <c r="AW8" s="32">
        <f t="shared" si="1"/>
        <v>43555</v>
      </c>
      <c r="AX8" s="32">
        <f t="shared" si="1"/>
        <v>43585</v>
      </c>
      <c r="AY8" s="32">
        <f t="shared" si="1"/>
        <v>43616</v>
      </c>
      <c r="AZ8" s="32">
        <f t="shared" si="1"/>
        <v>43646</v>
      </c>
      <c r="BA8" s="32">
        <f t="shared" si="1"/>
        <v>43677</v>
      </c>
      <c r="BB8" s="32">
        <f t="shared" si="1"/>
        <v>43708</v>
      </c>
      <c r="BC8" s="32">
        <f t="shared" si="1"/>
        <v>43738</v>
      </c>
      <c r="BD8" s="32">
        <f t="shared" si="1"/>
        <v>43769</v>
      </c>
      <c r="BE8" s="32">
        <f t="shared" si="1"/>
        <v>43799</v>
      </c>
      <c r="BF8" s="32">
        <f t="shared" si="1"/>
        <v>43830</v>
      </c>
      <c r="BG8" s="32" t="s">
        <v>29</v>
      </c>
      <c r="BH8" s="31" t="s">
        <v>41</v>
      </c>
      <c r="BI8" s="9"/>
      <c r="BJ8" s="40">
        <f t="shared" ref="BJ8:BU8" si="2">AU8</f>
        <v>43466</v>
      </c>
      <c r="BK8" s="40">
        <f t="shared" si="2"/>
        <v>43524</v>
      </c>
      <c r="BL8" s="40">
        <f t="shared" si="2"/>
        <v>43555</v>
      </c>
      <c r="BM8" s="40">
        <f t="shared" si="2"/>
        <v>43585</v>
      </c>
      <c r="BN8" s="40">
        <f t="shared" si="2"/>
        <v>43616</v>
      </c>
      <c r="BO8" s="40">
        <f t="shared" si="2"/>
        <v>43646</v>
      </c>
      <c r="BP8" s="40">
        <f t="shared" si="2"/>
        <v>43677</v>
      </c>
      <c r="BQ8" s="40">
        <f t="shared" si="2"/>
        <v>43708</v>
      </c>
      <c r="BR8" s="40">
        <f t="shared" si="2"/>
        <v>43738</v>
      </c>
      <c r="BS8" s="40">
        <f t="shared" si="2"/>
        <v>43769</v>
      </c>
      <c r="BT8" s="40">
        <f t="shared" si="2"/>
        <v>43799</v>
      </c>
      <c r="BU8" s="40">
        <f t="shared" si="2"/>
        <v>43830</v>
      </c>
      <c r="BV8" s="9"/>
      <c r="BW8" s="27" t="s">
        <v>30</v>
      </c>
      <c r="BX8" s="27" t="s">
        <v>31</v>
      </c>
      <c r="BY8" s="27" t="s">
        <v>32</v>
      </c>
      <c r="BZ8" s="27" t="s">
        <v>36</v>
      </c>
      <c r="CA8" s="27" t="s">
        <v>37</v>
      </c>
      <c r="CB8" s="27" t="s">
        <v>38</v>
      </c>
      <c r="CC8" s="8" t="s">
        <v>33</v>
      </c>
      <c r="CD8" s="9"/>
      <c r="CE8" s="32">
        <v>43191</v>
      </c>
      <c r="CF8" s="32">
        <f t="shared" ref="CF8:CQ8" si="3">BJ8</f>
        <v>43466</v>
      </c>
      <c r="CG8" s="32">
        <f t="shared" si="3"/>
        <v>43524</v>
      </c>
      <c r="CH8" s="32">
        <f t="shared" si="3"/>
        <v>43555</v>
      </c>
      <c r="CI8" s="32">
        <f t="shared" si="3"/>
        <v>43585</v>
      </c>
      <c r="CJ8" s="32">
        <f t="shared" si="3"/>
        <v>43616</v>
      </c>
      <c r="CK8" s="32">
        <f t="shared" si="3"/>
        <v>43646</v>
      </c>
      <c r="CL8" s="32">
        <f t="shared" si="3"/>
        <v>43677</v>
      </c>
      <c r="CM8" s="32">
        <f t="shared" si="3"/>
        <v>43708</v>
      </c>
      <c r="CN8" s="32">
        <f t="shared" si="3"/>
        <v>43738</v>
      </c>
      <c r="CO8" s="32">
        <f t="shared" si="3"/>
        <v>43769</v>
      </c>
      <c r="CP8" s="32">
        <f t="shared" si="3"/>
        <v>43799</v>
      </c>
      <c r="CQ8" s="32">
        <f t="shared" si="3"/>
        <v>43830</v>
      </c>
      <c r="CR8" s="32" t="s">
        <v>29</v>
      </c>
    </row>
    <row r="9" spans="1:96" ht="3.95" customHeight="1">
      <c r="B9" s="10"/>
      <c r="C9" s="10"/>
      <c r="D9" s="10"/>
      <c r="E9" s="10"/>
      <c r="F9" s="10"/>
      <c r="G9" s="10"/>
      <c r="H9" s="10"/>
      <c r="I9" s="10"/>
      <c r="J9" s="10"/>
      <c r="K9" s="10"/>
      <c r="L9" s="10"/>
      <c r="M9" s="10"/>
      <c r="N9" s="10"/>
      <c r="O9" s="10"/>
      <c r="P9" s="10"/>
      <c r="Q9" s="10"/>
      <c r="R9" s="10"/>
      <c r="S9" s="10"/>
      <c r="T9" s="10"/>
      <c r="U9" s="10"/>
      <c r="V9" s="10"/>
      <c r="W9" s="10"/>
      <c r="X9" s="9"/>
      <c r="Y9" s="10"/>
      <c r="Z9" s="10"/>
      <c r="AA9" s="10"/>
      <c r="AB9" s="10"/>
      <c r="AC9" s="10"/>
      <c r="AD9" s="10"/>
      <c r="AE9" s="10"/>
      <c r="AF9" s="9"/>
      <c r="AG9" s="10"/>
      <c r="AH9" s="10"/>
      <c r="AI9" s="10"/>
      <c r="AJ9" s="10"/>
      <c r="AK9" s="10"/>
      <c r="AL9" s="10"/>
      <c r="AM9" s="10"/>
      <c r="AN9" s="10"/>
      <c r="AO9" s="10"/>
      <c r="AP9" s="10"/>
      <c r="AQ9" s="10"/>
      <c r="AR9" s="10"/>
      <c r="AS9" s="9"/>
      <c r="AU9" s="10"/>
      <c r="AV9" s="10"/>
      <c r="AW9" s="10"/>
      <c r="AX9" s="10"/>
      <c r="AY9" s="10"/>
      <c r="AZ9" s="10"/>
      <c r="BA9" s="10"/>
      <c r="BB9" s="10"/>
      <c r="BC9" s="10"/>
      <c r="BD9" s="10"/>
      <c r="BE9" s="10"/>
      <c r="BF9" s="10"/>
      <c r="BG9" s="10"/>
      <c r="BH9" s="10"/>
      <c r="BI9" s="9"/>
      <c r="BJ9" s="10"/>
      <c r="BK9" s="10"/>
      <c r="BL9" s="10"/>
      <c r="BM9" s="10"/>
      <c r="BN9" s="10"/>
      <c r="BO9" s="10"/>
      <c r="BP9" s="10"/>
      <c r="BQ9" s="10"/>
      <c r="BR9" s="10"/>
      <c r="BS9" s="10"/>
      <c r="BT9" s="10"/>
      <c r="BU9" s="10"/>
      <c r="BV9" s="9"/>
      <c r="BW9" s="10"/>
      <c r="BX9" s="10"/>
      <c r="BY9" s="10"/>
      <c r="BZ9" s="10"/>
      <c r="CA9" s="10"/>
      <c r="CB9" s="10"/>
      <c r="CC9" s="10"/>
      <c r="CD9" s="9"/>
      <c r="CF9" s="10"/>
      <c r="CG9" s="10"/>
      <c r="CH9" s="10"/>
      <c r="CI9" s="10"/>
      <c r="CJ9" s="10"/>
      <c r="CK9" s="10"/>
      <c r="CL9" s="10"/>
      <c r="CM9" s="10"/>
      <c r="CN9" s="10"/>
      <c r="CO9" s="10"/>
      <c r="CP9" s="10"/>
      <c r="CQ9" s="10"/>
      <c r="CR9" s="10"/>
    </row>
    <row r="10" spans="1:96" ht="15.75">
      <c r="B10" s="11"/>
      <c r="C10" s="12">
        <v>1</v>
      </c>
      <c r="D10" s="12">
        <f>IF(ISBLANK(C10),"",1)</f>
        <v>1</v>
      </c>
      <c r="E10" s="11"/>
      <c r="F10" s="11"/>
      <c r="G10" s="11"/>
      <c r="H10" s="11"/>
      <c r="I10" s="11"/>
      <c r="J10" s="11"/>
      <c r="K10" s="11"/>
      <c r="L10" s="11"/>
      <c r="M10" s="13"/>
      <c r="N10" s="14"/>
      <c r="O10" s="14"/>
      <c r="P10" s="14"/>
      <c r="Q10" s="11"/>
      <c r="R10" s="11"/>
      <c r="S10" s="11"/>
      <c r="T10" s="13"/>
      <c r="U10" s="14"/>
      <c r="V10" s="14"/>
      <c r="W10" s="14"/>
      <c r="X10" s="15"/>
      <c r="Y10" s="16"/>
      <c r="Z10" s="16"/>
      <c r="AA10" s="16"/>
      <c r="AB10" s="18"/>
      <c r="AC10" s="18"/>
      <c r="AD10" s="18"/>
      <c r="AE10" s="18"/>
      <c r="AF10" s="15"/>
      <c r="AG10" s="18"/>
      <c r="AH10" s="18"/>
      <c r="AI10" s="18"/>
      <c r="AJ10" s="18"/>
      <c r="AK10" s="18"/>
      <c r="AL10" s="18"/>
      <c r="AM10" s="18"/>
      <c r="AN10" s="18"/>
      <c r="AO10" s="18"/>
      <c r="AP10" s="18"/>
      <c r="AQ10" s="18"/>
      <c r="AR10" s="18"/>
      <c r="AS10" s="15"/>
      <c r="AT10" s="33" t="str">
        <f>IF(COUNTBLANK($BB10)=1, "", 0)</f>
        <v/>
      </c>
      <c r="AU10" s="42"/>
      <c r="AV10" s="42"/>
      <c r="AW10" s="42"/>
      <c r="AX10" s="42"/>
      <c r="AY10" s="42"/>
      <c r="AZ10" s="42"/>
      <c r="BA10" s="42"/>
      <c r="BB10" s="42"/>
      <c r="BC10" s="42"/>
      <c r="BD10" s="42"/>
      <c r="BE10" s="42"/>
      <c r="BF10" s="42"/>
      <c r="BG10" s="43" t="str">
        <f t="shared" ref="BG10:BG29" si="4">IF(COUNTBLANK($BB10)=1, "",SUM(AT10:BF10))</f>
        <v/>
      </c>
      <c r="BH10" s="43" t="str">
        <f>IFERROR(XNPV(#REF!, AT10:BF10, AT$8:BF$8),"")</f>
        <v/>
      </c>
      <c r="BI10" s="15"/>
      <c r="BJ10" s="21"/>
      <c r="BK10" s="21"/>
      <c r="BL10" s="21"/>
      <c r="BM10" s="21"/>
      <c r="BN10" s="21"/>
      <c r="BO10" s="21"/>
      <c r="BP10" s="21"/>
      <c r="BQ10" s="21"/>
      <c r="BR10" s="21"/>
      <c r="BS10" s="21"/>
      <c r="BT10" s="21"/>
      <c r="BU10" s="21"/>
      <c r="BV10" s="15"/>
      <c r="BW10" s="21"/>
      <c r="BX10" s="21"/>
      <c r="BY10" s="21"/>
      <c r="BZ10" s="21"/>
      <c r="CA10" s="21"/>
      <c r="CB10" s="21"/>
      <c r="CC10" s="22"/>
      <c r="CD10" s="15"/>
      <c r="CE10" s="25" t="str">
        <f>IF(COUNTBLANK($BB10)=1, "",0)</f>
        <v/>
      </c>
      <c r="CF10" s="44" t="str">
        <f t="shared" ref="CF10:CF29" si="5">IF(COUNTBLANK($BB10)=1, "",AU10*BJ10)</f>
        <v/>
      </c>
      <c r="CG10" s="44" t="str">
        <f t="shared" ref="CG10:CG29" si="6">IF(COUNTBLANK($BB10)=1, "",AV10*BK10)</f>
        <v/>
      </c>
      <c r="CH10" s="44" t="str">
        <f t="shared" ref="CH10:CH29" si="7">IF(COUNTBLANK($BB10)=1, "",AW10*BL10)</f>
        <v/>
      </c>
      <c r="CI10" s="44" t="str">
        <f t="shared" ref="CI10:CI29" si="8">IF(COUNTBLANK($BB10)=1, "",AX10*BM10)</f>
        <v/>
      </c>
      <c r="CJ10" s="44" t="str">
        <f t="shared" ref="CJ10:CJ29" si="9">IF(COUNTBLANK($BB10)=1, "",AY10*BN10)</f>
        <v/>
      </c>
      <c r="CK10" s="44" t="str">
        <f t="shared" ref="CK10:CK29" si="10">IF(COUNTBLANK($BB10)=1, "",AZ10*BO10)</f>
        <v/>
      </c>
      <c r="CL10" s="44" t="str">
        <f t="shared" ref="CL10:CL29" si="11">IF(COUNTBLANK($BB10)=1, "",BA10*BP10)</f>
        <v/>
      </c>
      <c r="CM10" s="44" t="str">
        <f t="shared" ref="CM10:CM29" si="12">IF(COUNTBLANK($BB10)=1, "",BB10*BQ10)</f>
        <v/>
      </c>
      <c r="CN10" s="44" t="str">
        <f t="shared" ref="CN10:CN29" si="13">IF(COUNTBLANK($BB10)=1, "",BC10*BR10)</f>
        <v/>
      </c>
      <c r="CO10" s="44" t="str">
        <f t="shared" ref="CO10:CO29" si="14">IF(COUNTBLANK($BB10)=1, "",BD10*BS10)</f>
        <v/>
      </c>
      <c r="CP10" s="44" t="str">
        <f t="shared" ref="CP10:CP29" si="15">IF(COUNTBLANK($BB10)=1, "",BE10*BT10)</f>
        <v/>
      </c>
      <c r="CQ10" s="44" t="str">
        <f t="shared" ref="CQ10:CQ29" si="16">IF(COUNTBLANK($BB10)=1, "",BF10*BU10)</f>
        <v/>
      </c>
      <c r="CR10" s="44"/>
    </row>
    <row r="11" spans="1:96" ht="15.75">
      <c r="B11" s="11"/>
      <c r="C11" s="18"/>
      <c r="D11" s="12">
        <f>IF(C11=C10,D10+1,1)</f>
        <v>1</v>
      </c>
      <c r="E11" s="11"/>
      <c r="F11" s="11"/>
      <c r="G11" s="11"/>
      <c r="H11" s="11"/>
      <c r="I11" s="11"/>
      <c r="J11" s="11"/>
      <c r="K11" s="11"/>
      <c r="L11" s="11"/>
      <c r="M11" s="13"/>
      <c r="N11" s="14"/>
      <c r="O11" s="14"/>
      <c r="P11" s="14"/>
      <c r="Q11" s="11"/>
      <c r="R11" s="11"/>
      <c r="S11" s="11"/>
      <c r="T11" s="13"/>
      <c r="U11" s="14"/>
      <c r="V11" s="14"/>
      <c r="W11" s="14"/>
      <c r="X11" s="15"/>
      <c r="Y11" s="16"/>
      <c r="Z11" s="16"/>
      <c r="AA11" s="16"/>
      <c r="AB11" s="18"/>
      <c r="AC11" s="18"/>
      <c r="AD11" s="18"/>
      <c r="AE11" s="18"/>
      <c r="AF11" s="15"/>
      <c r="AG11" s="18"/>
      <c r="AH11" s="18"/>
      <c r="AI11" s="18"/>
      <c r="AJ11" s="18"/>
      <c r="AK11" s="18"/>
      <c r="AL11" s="18"/>
      <c r="AM11" s="18"/>
      <c r="AN11" s="18"/>
      <c r="AO11" s="18"/>
      <c r="AP11" s="18"/>
      <c r="AQ11" s="18"/>
      <c r="AR11" s="18"/>
      <c r="AS11" s="15"/>
      <c r="AT11" s="33" t="str">
        <f t="shared" ref="AT11:AT29" si="17">IF(COUNTBLANK($BB11)=1, "", 0)</f>
        <v/>
      </c>
      <c r="AU11" s="42"/>
      <c r="AV11" s="42"/>
      <c r="AW11" s="42"/>
      <c r="AX11" s="42"/>
      <c r="AY11" s="42"/>
      <c r="AZ11" s="42"/>
      <c r="BA11" s="42"/>
      <c r="BB11" s="42"/>
      <c r="BC11" s="42"/>
      <c r="BD11" s="42"/>
      <c r="BE11" s="42"/>
      <c r="BF11" s="42"/>
      <c r="BG11" s="43" t="str">
        <f t="shared" si="4"/>
        <v/>
      </c>
      <c r="BH11" s="43" t="str">
        <f>IFERROR(XNPV(#REF!, AT11:BF11, AT$8:BF$8),"")</f>
        <v/>
      </c>
      <c r="BI11" s="15"/>
      <c r="BJ11" s="21"/>
      <c r="BK11" s="21"/>
      <c r="BL11" s="21"/>
      <c r="BM11" s="21"/>
      <c r="BN11" s="21"/>
      <c r="BO11" s="21"/>
      <c r="BP11" s="21"/>
      <c r="BQ11" s="21"/>
      <c r="BR11" s="21"/>
      <c r="BS11" s="21"/>
      <c r="BT11" s="21"/>
      <c r="BU11" s="21"/>
      <c r="BV11" s="15"/>
      <c r="BW11" s="21"/>
      <c r="BX11" s="21"/>
      <c r="BY11" s="21"/>
      <c r="BZ11" s="21"/>
      <c r="CA11" s="21"/>
      <c r="CB11" s="21"/>
      <c r="CC11" s="22"/>
      <c r="CD11" s="15"/>
      <c r="CE11" s="37" t="str">
        <f t="shared" ref="CE11:CE29" si="18">IF(COUNTBLANK($BB11)=1, "",0)</f>
        <v/>
      </c>
      <c r="CF11" s="44" t="str">
        <f t="shared" si="5"/>
        <v/>
      </c>
      <c r="CG11" s="44" t="str">
        <f t="shared" si="6"/>
        <v/>
      </c>
      <c r="CH11" s="44" t="str">
        <f t="shared" si="7"/>
        <v/>
      </c>
      <c r="CI11" s="44" t="str">
        <f t="shared" si="8"/>
        <v/>
      </c>
      <c r="CJ11" s="44" t="str">
        <f t="shared" si="9"/>
        <v/>
      </c>
      <c r="CK11" s="44" t="str">
        <f t="shared" si="10"/>
        <v/>
      </c>
      <c r="CL11" s="44" t="str">
        <f t="shared" si="11"/>
        <v/>
      </c>
      <c r="CM11" s="44" t="str">
        <f t="shared" si="12"/>
        <v/>
      </c>
      <c r="CN11" s="44" t="str">
        <f t="shared" si="13"/>
        <v/>
      </c>
      <c r="CO11" s="44" t="str">
        <f t="shared" si="14"/>
        <v/>
      </c>
      <c r="CP11" s="44" t="str">
        <f t="shared" si="15"/>
        <v/>
      </c>
      <c r="CQ11" s="44" t="str">
        <f t="shared" si="16"/>
        <v/>
      </c>
      <c r="CR11" s="44"/>
    </row>
    <row r="12" spans="1:96" ht="15.75">
      <c r="B12" s="11"/>
      <c r="C12" s="18"/>
      <c r="D12" s="12">
        <f t="shared" ref="D12:D29" si="19">IF(C12=C11,D11+1,1)</f>
        <v>2</v>
      </c>
      <c r="E12" s="11"/>
      <c r="F12" s="11"/>
      <c r="G12" s="11"/>
      <c r="H12" s="11"/>
      <c r="I12" s="11"/>
      <c r="J12" s="11"/>
      <c r="K12" s="11"/>
      <c r="L12" s="11"/>
      <c r="M12" s="13"/>
      <c r="N12" s="14"/>
      <c r="O12" s="14"/>
      <c r="P12" s="14"/>
      <c r="Q12" s="11"/>
      <c r="R12" s="11"/>
      <c r="S12" s="11"/>
      <c r="T12" s="13"/>
      <c r="U12" s="14"/>
      <c r="V12" s="14"/>
      <c r="W12" s="14"/>
      <c r="X12" s="15"/>
      <c r="Y12" s="16"/>
      <c r="Z12" s="16"/>
      <c r="AA12" s="16"/>
      <c r="AB12" s="18"/>
      <c r="AC12" s="18"/>
      <c r="AD12" s="18"/>
      <c r="AE12" s="18"/>
      <c r="AF12" s="15"/>
      <c r="AG12" s="18"/>
      <c r="AH12" s="18"/>
      <c r="AI12" s="18"/>
      <c r="AJ12" s="18"/>
      <c r="AK12" s="18"/>
      <c r="AL12" s="18"/>
      <c r="AM12" s="18"/>
      <c r="AN12" s="18"/>
      <c r="AO12" s="18"/>
      <c r="AP12" s="18"/>
      <c r="AQ12" s="18"/>
      <c r="AR12" s="18"/>
      <c r="AS12" s="15"/>
      <c r="AT12" s="33" t="str">
        <f t="shared" si="17"/>
        <v/>
      </c>
      <c r="AU12" s="42"/>
      <c r="AV12" s="42"/>
      <c r="AW12" s="42"/>
      <c r="AX12" s="42"/>
      <c r="AY12" s="42"/>
      <c r="AZ12" s="42"/>
      <c r="BA12" s="42"/>
      <c r="BB12" s="42"/>
      <c r="BC12" s="42"/>
      <c r="BD12" s="42"/>
      <c r="BE12" s="42"/>
      <c r="BF12" s="42"/>
      <c r="BG12" s="43" t="str">
        <f t="shared" si="4"/>
        <v/>
      </c>
      <c r="BH12" s="43" t="str">
        <f>IFERROR(XNPV(#REF!, AT12:BF12, AT$8:BF$8),"")</f>
        <v/>
      </c>
      <c r="BI12" s="15"/>
      <c r="BJ12" s="21"/>
      <c r="BK12" s="21"/>
      <c r="BL12" s="21"/>
      <c r="BM12" s="21"/>
      <c r="BN12" s="21"/>
      <c r="BO12" s="21"/>
      <c r="BP12" s="21"/>
      <c r="BQ12" s="21"/>
      <c r="BR12" s="21"/>
      <c r="BS12" s="21"/>
      <c r="BT12" s="21"/>
      <c r="BU12" s="21"/>
      <c r="BV12" s="15"/>
      <c r="BW12" s="21"/>
      <c r="BX12" s="21"/>
      <c r="BY12" s="21"/>
      <c r="BZ12" s="21"/>
      <c r="CA12" s="21"/>
      <c r="CB12" s="21"/>
      <c r="CC12" s="22"/>
      <c r="CD12" s="15"/>
      <c r="CE12" s="37" t="str">
        <f t="shared" si="18"/>
        <v/>
      </c>
      <c r="CF12" s="44" t="str">
        <f t="shared" si="5"/>
        <v/>
      </c>
      <c r="CG12" s="44" t="str">
        <f t="shared" si="6"/>
        <v/>
      </c>
      <c r="CH12" s="44" t="str">
        <f t="shared" si="7"/>
        <v/>
      </c>
      <c r="CI12" s="44" t="str">
        <f t="shared" si="8"/>
        <v/>
      </c>
      <c r="CJ12" s="44" t="str">
        <f t="shared" si="9"/>
        <v/>
      </c>
      <c r="CK12" s="44" t="str">
        <f t="shared" si="10"/>
        <v/>
      </c>
      <c r="CL12" s="44" t="str">
        <f t="shared" si="11"/>
        <v/>
      </c>
      <c r="CM12" s="44" t="str">
        <f t="shared" si="12"/>
        <v/>
      </c>
      <c r="CN12" s="44" t="str">
        <f t="shared" si="13"/>
        <v/>
      </c>
      <c r="CO12" s="44" t="str">
        <f t="shared" si="14"/>
        <v/>
      </c>
      <c r="CP12" s="44" t="str">
        <f t="shared" si="15"/>
        <v/>
      </c>
      <c r="CQ12" s="44" t="str">
        <f t="shared" si="16"/>
        <v/>
      </c>
      <c r="CR12" s="44"/>
    </row>
    <row r="13" spans="1:96" ht="15.75">
      <c r="B13" s="11"/>
      <c r="C13" s="18"/>
      <c r="D13" s="12">
        <f t="shared" si="19"/>
        <v>3</v>
      </c>
      <c r="E13" s="11"/>
      <c r="F13" s="11"/>
      <c r="G13" s="11"/>
      <c r="H13" s="11"/>
      <c r="I13" s="11"/>
      <c r="J13" s="11"/>
      <c r="K13" s="11"/>
      <c r="L13" s="11"/>
      <c r="M13" s="13"/>
      <c r="N13" s="14"/>
      <c r="O13" s="14"/>
      <c r="P13" s="14"/>
      <c r="Q13" s="11"/>
      <c r="R13" s="11"/>
      <c r="S13" s="11"/>
      <c r="T13" s="13"/>
      <c r="U13" s="14"/>
      <c r="V13" s="14"/>
      <c r="W13" s="14"/>
      <c r="X13" s="15"/>
      <c r="Y13" s="16"/>
      <c r="Z13" s="16"/>
      <c r="AA13" s="16"/>
      <c r="AB13" s="18"/>
      <c r="AC13" s="18"/>
      <c r="AD13" s="18"/>
      <c r="AE13" s="18"/>
      <c r="AF13" s="15"/>
      <c r="AG13" s="18"/>
      <c r="AH13" s="18"/>
      <c r="AI13" s="18"/>
      <c r="AJ13" s="18"/>
      <c r="AK13" s="18"/>
      <c r="AL13" s="18"/>
      <c r="AM13" s="18"/>
      <c r="AN13" s="18"/>
      <c r="AO13" s="18"/>
      <c r="AP13" s="18"/>
      <c r="AQ13" s="18"/>
      <c r="AR13" s="18"/>
      <c r="AS13" s="15"/>
      <c r="AT13" s="33" t="str">
        <f t="shared" si="17"/>
        <v/>
      </c>
      <c r="AU13" s="42"/>
      <c r="AV13" s="42"/>
      <c r="AW13" s="42"/>
      <c r="AX13" s="42"/>
      <c r="AY13" s="42"/>
      <c r="AZ13" s="42"/>
      <c r="BA13" s="42"/>
      <c r="BB13" s="42"/>
      <c r="BC13" s="42"/>
      <c r="BD13" s="42"/>
      <c r="BE13" s="42"/>
      <c r="BF13" s="42"/>
      <c r="BG13" s="43" t="str">
        <f t="shared" si="4"/>
        <v/>
      </c>
      <c r="BH13" s="43" t="str">
        <f>IFERROR(XNPV(#REF!, AT13:BF13, AT$8:BF$8),"")</f>
        <v/>
      </c>
      <c r="BI13" s="15"/>
      <c r="BJ13" s="21"/>
      <c r="BK13" s="21"/>
      <c r="BL13" s="21"/>
      <c r="BM13" s="21"/>
      <c r="BN13" s="21"/>
      <c r="BO13" s="21"/>
      <c r="BP13" s="21"/>
      <c r="BQ13" s="21"/>
      <c r="BR13" s="21"/>
      <c r="BS13" s="21"/>
      <c r="BT13" s="21"/>
      <c r="BU13" s="21"/>
      <c r="BV13" s="15"/>
      <c r="BW13" s="21"/>
      <c r="BX13" s="21"/>
      <c r="BY13" s="21"/>
      <c r="BZ13" s="21"/>
      <c r="CA13" s="21"/>
      <c r="CB13" s="21"/>
      <c r="CC13" s="22"/>
      <c r="CD13" s="15"/>
      <c r="CE13" s="37" t="str">
        <f t="shared" si="18"/>
        <v/>
      </c>
      <c r="CF13" s="44" t="str">
        <f t="shared" si="5"/>
        <v/>
      </c>
      <c r="CG13" s="44" t="str">
        <f t="shared" si="6"/>
        <v/>
      </c>
      <c r="CH13" s="44" t="str">
        <f t="shared" si="7"/>
        <v/>
      </c>
      <c r="CI13" s="44" t="str">
        <f t="shared" si="8"/>
        <v/>
      </c>
      <c r="CJ13" s="44" t="str">
        <f t="shared" si="9"/>
        <v/>
      </c>
      <c r="CK13" s="44" t="str">
        <f t="shared" si="10"/>
        <v/>
      </c>
      <c r="CL13" s="44" t="str">
        <f t="shared" si="11"/>
        <v/>
      </c>
      <c r="CM13" s="44" t="str">
        <f t="shared" si="12"/>
        <v/>
      </c>
      <c r="CN13" s="44" t="str">
        <f t="shared" si="13"/>
        <v/>
      </c>
      <c r="CO13" s="44" t="str">
        <f t="shared" si="14"/>
        <v/>
      </c>
      <c r="CP13" s="44" t="str">
        <f t="shared" si="15"/>
        <v/>
      </c>
      <c r="CQ13" s="44" t="str">
        <f t="shared" si="16"/>
        <v/>
      </c>
      <c r="CR13" s="44"/>
    </row>
    <row r="14" spans="1:96" ht="15.75">
      <c r="B14" s="11"/>
      <c r="C14" s="18"/>
      <c r="D14" s="12">
        <f t="shared" si="19"/>
        <v>4</v>
      </c>
      <c r="E14" s="11"/>
      <c r="F14" s="11"/>
      <c r="G14" s="11"/>
      <c r="H14" s="11"/>
      <c r="I14" s="11"/>
      <c r="J14" s="11"/>
      <c r="K14" s="11"/>
      <c r="L14" s="11"/>
      <c r="M14" s="13"/>
      <c r="N14" s="14"/>
      <c r="O14" s="14"/>
      <c r="P14" s="14"/>
      <c r="Q14" s="11"/>
      <c r="R14" s="11"/>
      <c r="S14" s="11"/>
      <c r="T14" s="13"/>
      <c r="U14" s="14"/>
      <c r="V14" s="14"/>
      <c r="W14" s="14"/>
      <c r="X14" s="15"/>
      <c r="Y14" s="16"/>
      <c r="Z14" s="16"/>
      <c r="AA14" s="16"/>
      <c r="AB14" s="18"/>
      <c r="AC14" s="18"/>
      <c r="AD14" s="18"/>
      <c r="AE14" s="18"/>
      <c r="AF14" s="15"/>
      <c r="AG14" s="18"/>
      <c r="AH14" s="18"/>
      <c r="AI14" s="18"/>
      <c r="AJ14" s="18"/>
      <c r="AK14" s="18"/>
      <c r="AL14" s="18"/>
      <c r="AM14" s="18"/>
      <c r="AN14" s="18"/>
      <c r="AO14" s="18"/>
      <c r="AP14" s="18"/>
      <c r="AQ14" s="18"/>
      <c r="AR14" s="18"/>
      <c r="AS14" s="15"/>
      <c r="AT14" s="33" t="str">
        <f t="shared" si="17"/>
        <v/>
      </c>
      <c r="AU14" s="42"/>
      <c r="AV14" s="42"/>
      <c r="AW14" s="42"/>
      <c r="AX14" s="42"/>
      <c r="AY14" s="42"/>
      <c r="AZ14" s="42"/>
      <c r="BA14" s="42"/>
      <c r="BB14" s="42"/>
      <c r="BC14" s="42"/>
      <c r="BD14" s="42"/>
      <c r="BE14" s="42"/>
      <c r="BF14" s="42"/>
      <c r="BG14" s="43" t="str">
        <f t="shared" si="4"/>
        <v/>
      </c>
      <c r="BH14" s="43" t="str">
        <f>IFERROR(XNPV(#REF!, AT14:BF14, AT$8:BF$8),"")</f>
        <v/>
      </c>
      <c r="BI14" s="15"/>
      <c r="BJ14" s="21"/>
      <c r="BK14" s="21"/>
      <c r="BL14" s="21"/>
      <c r="BM14" s="21"/>
      <c r="BN14" s="21"/>
      <c r="BO14" s="21"/>
      <c r="BP14" s="21"/>
      <c r="BQ14" s="21"/>
      <c r="BR14" s="21"/>
      <c r="BS14" s="21"/>
      <c r="BT14" s="21"/>
      <c r="BU14" s="21"/>
      <c r="BV14" s="15"/>
      <c r="BW14" s="21"/>
      <c r="BX14" s="21"/>
      <c r="BY14" s="21"/>
      <c r="BZ14" s="21"/>
      <c r="CA14" s="21"/>
      <c r="CB14" s="21"/>
      <c r="CC14" s="22"/>
      <c r="CD14" s="15"/>
      <c r="CE14" s="37" t="str">
        <f t="shared" si="18"/>
        <v/>
      </c>
      <c r="CF14" s="44" t="str">
        <f t="shared" si="5"/>
        <v/>
      </c>
      <c r="CG14" s="44" t="str">
        <f t="shared" si="6"/>
        <v/>
      </c>
      <c r="CH14" s="44" t="str">
        <f t="shared" si="7"/>
        <v/>
      </c>
      <c r="CI14" s="44" t="str">
        <f t="shared" si="8"/>
        <v/>
      </c>
      <c r="CJ14" s="44" t="str">
        <f t="shared" si="9"/>
        <v/>
      </c>
      <c r="CK14" s="44" t="str">
        <f t="shared" si="10"/>
        <v/>
      </c>
      <c r="CL14" s="44" t="str">
        <f t="shared" si="11"/>
        <v/>
      </c>
      <c r="CM14" s="44" t="str">
        <f t="shared" si="12"/>
        <v/>
      </c>
      <c r="CN14" s="44" t="str">
        <f t="shared" si="13"/>
        <v/>
      </c>
      <c r="CO14" s="44" t="str">
        <f t="shared" si="14"/>
        <v/>
      </c>
      <c r="CP14" s="44" t="str">
        <f t="shared" si="15"/>
        <v/>
      </c>
      <c r="CQ14" s="44" t="str">
        <f t="shared" si="16"/>
        <v/>
      </c>
      <c r="CR14" s="44"/>
    </row>
    <row r="15" spans="1:96" ht="15.75">
      <c r="B15" s="11"/>
      <c r="C15" s="18"/>
      <c r="D15" s="12">
        <f t="shared" si="19"/>
        <v>5</v>
      </c>
      <c r="E15" s="11"/>
      <c r="F15" s="11"/>
      <c r="G15" s="11"/>
      <c r="H15" s="11"/>
      <c r="I15" s="11"/>
      <c r="J15" s="11"/>
      <c r="K15" s="11"/>
      <c r="L15" s="11"/>
      <c r="M15" s="13"/>
      <c r="N15" s="14"/>
      <c r="O15" s="14"/>
      <c r="P15" s="14"/>
      <c r="Q15" s="11"/>
      <c r="R15" s="11"/>
      <c r="S15" s="11"/>
      <c r="T15" s="13"/>
      <c r="U15" s="14"/>
      <c r="V15" s="14"/>
      <c r="W15" s="14"/>
      <c r="X15" s="15"/>
      <c r="Y15" s="16"/>
      <c r="Z15" s="16"/>
      <c r="AA15" s="16"/>
      <c r="AB15" s="17"/>
      <c r="AC15" s="18"/>
      <c r="AD15" s="18"/>
      <c r="AE15" s="18"/>
      <c r="AF15" s="15"/>
      <c r="AG15" s="18"/>
      <c r="AH15" s="18"/>
      <c r="AI15" s="18"/>
      <c r="AJ15" s="18"/>
      <c r="AK15" s="18"/>
      <c r="AL15" s="18"/>
      <c r="AM15" s="18"/>
      <c r="AN15" s="18"/>
      <c r="AO15" s="18"/>
      <c r="AP15" s="18"/>
      <c r="AQ15" s="18"/>
      <c r="AR15" s="18"/>
      <c r="AS15" s="15"/>
      <c r="AT15" s="33" t="str">
        <f t="shared" si="17"/>
        <v/>
      </c>
      <c r="AU15" s="19"/>
      <c r="AV15" s="19"/>
      <c r="AW15" s="19"/>
      <c r="AX15" s="19"/>
      <c r="AY15" s="19"/>
      <c r="AZ15" s="19"/>
      <c r="BA15" s="19"/>
      <c r="BB15" s="19"/>
      <c r="BC15" s="19"/>
      <c r="BD15" s="19"/>
      <c r="BE15" s="19"/>
      <c r="BF15" s="19"/>
      <c r="BG15" s="20" t="str">
        <f t="shared" si="4"/>
        <v/>
      </c>
      <c r="BH15" s="20" t="str">
        <f>IFERROR(XNPV(#REF!, AT15:BF15, AT$8:BF$8),"")</f>
        <v/>
      </c>
      <c r="BI15" s="15"/>
      <c r="BJ15" s="21"/>
      <c r="BK15" s="21"/>
      <c r="BL15" s="21"/>
      <c r="BM15" s="21"/>
      <c r="BN15" s="21"/>
      <c r="BO15" s="21"/>
      <c r="BP15" s="21"/>
      <c r="BQ15" s="21"/>
      <c r="BR15" s="21"/>
      <c r="BS15" s="21"/>
      <c r="BT15" s="21"/>
      <c r="BU15" s="21"/>
      <c r="BV15" s="15"/>
      <c r="BW15" s="21"/>
      <c r="BX15" s="21"/>
      <c r="BY15" s="21"/>
      <c r="BZ15" s="21"/>
      <c r="CA15" s="21"/>
      <c r="CB15" s="21"/>
      <c r="CC15" s="22" t="str">
        <f t="shared" ref="CC15:CC29" si="20">IF(COUNTBLANK($BB15)=1, "",(BW15=BW$5)*BW$6+(BX15=BX$5)*BX$6+(BY15=BY$5)*BY$6+(BZ15=BZ$5)*BZ$6+(CA15=CA$5)*CA$6+(CB15=CB$5)*CB$6)</f>
        <v/>
      </c>
      <c r="CD15" s="15"/>
      <c r="CE15" s="37" t="str">
        <f t="shared" si="18"/>
        <v/>
      </c>
      <c r="CF15" s="26" t="str">
        <f t="shared" si="5"/>
        <v/>
      </c>
      <c r="CG15" s="26" t="str">
        <f t="shared" si="6"/>
        <v/>
      </c>
      <c r="CH15" s="26" t="str">
        <f t="shared" si="7"/>
        <v/>
      </c>
      <c r="CI15" s="26" t="str">
        <f t="shared" si="8"/>
        <v/>
      </c>
      <c r="CJ15" s="26" t="str">
        <f t="shared" si="9"/>
        <v/>
      </c>
      <c r="CK15" s="26" t="str">
        <f t="shared" si="10"/>
        <v/>
      </c>
      <c r="CL15" s="26" t="str">
        <f t="shared" si="11"/>
        <v/>
      </c>
      <c r="CM15" s="26" t="str">
        <f t="shared" si="12"/>
        <v/>
      </c>
      <c r="CN15" s="26" t="str">
        <f t="shared" si="13"/>
        <v/>
      </c>
      <c r="CO15" s="26" t="str">
        <f t="shared" si="14"/>
        <v/>
      </c>
      <c r="CP15" s="26" t="str">
        <f t="shared" si="15"/>
        <v/>
      </c>
      <c r="CQ15" s="26" t="str">
        <f t="shared" si="16"/>
        <v/>
      </c>
      <c r="CR15" s="26" t="str">
        <f t="shared" ref="CR15:CR29" si="21">IF(COUNTBLANK($BB15)=1, "",BG15*BV15)</f>
        <v/>
      </c>
    </row>
    <row r="16" spans="1:96" ht="15.75">
      <c r="B16" s="11"/>
      <c r="C16" s="18"/>
      <c r="D16" s="12">
        <f t="shared" si="19"/>
        <v>6</v>
      </c>
      <c r="E16" s="11"/>
      <c r="F16" s="11"/>
      <c r="G16" s="11"/>
      <c r="H16" s="11"/>
      <c r="I16" s="11"/>
      <c r="J16" s="11"/>
      <c r="K16" s="11"/>
      <c r="L16" s="11"/>
      <c r="M16" s="13"/>
      <c r="N16" s="14"/>
      <c r="O16" s="14"/>
      <c r="P16" s="14"/>
      <c r="Q16" s="11"/>
      <c r="R16" s="11"/>
      <c r="S16" s="11"/>
      <c r="T16" s="13"/>
      <c r="U16" s="14"/>
      <c r="V16" s="14"/>
      <c r="W16" s="14"/>
      <c r="X16" s="15"/>
      <c r="Y16" s="16"/>
      <c r="Z16" s="16"/>
      <c r="AA16" s="16"/>
      <c r="AB16" s="17"/>
      <c r="AC16" s="18"/>
      <c r="AD16" s="18"/>
      <c r="AE16" s="18"/>
      <c r="AF16" s="15"/>
      <c r="AG16" s="18"/>
      <c r="AH16" s="18"/>
      <c r="AI16" s="18"/>
      <c r="AJ16" s="18"/>
      <c r="AK16" s="18"/>
      <c r="AL16" s="18"/>
      <c r="AM16" s="18"/>
      <c r="AN16" s="18"/>
      <c r="AO16" s="18"/>
      <c r="AP16" s="18"/>
      <c r="AQ16" s="18"/>
      <c r="AR16" s="18"/>
      <c r="AS16" s="15"/>
      <c r="AT16" s="33" t="str">
        <f t="shared" si="17"/>
        <v/>
      </c>
      <c r="AU16" s="19"/>
      <c r="AV16" s="19"/>
      <c r="AW16" s="19"/>
      <c r="AX16" s="19"/>
      <c r="AY16" s="19"/>
      <c r="AZ16" s="19"/>
      <c r="BA16" s="19"/>
      <c r="BB16" s="19"/>
      <c r="BC16" s="19"/>
      <c r="BD16" s="19"/>
      <c r="BE16" s="19"/>
      <c r="BF16" s="19"/>
      <c r="BG16" s="20" t="str">
        <f t="shared" si="4"/>
        <v/>
      </c>
      <c r="BH16" s="20" t="str">
        <f>IFERROR(XNPV(#REF!, AT16:BF16, AT$8:BF$8),"")</f>
        <v/>
      </c>
      <c r="BI16" s="15"/>
      <c r="BJ16" s="21"/>
      <c r="BK16" s="21"/>
      <c r="BL16" s="21"/>
      <c r="BM16" s="21"/>
      <c r="BN16" s="21"/>
      <c r="BO16" s="21"/>
      <c r="BP16" s="21"/>
      <c r="BQ16" s="21"/>
      <c r="BR16" s="21"/>
      <c r="BS16" s="21"/>
      <c r="BT16" s="21"/>
      <c r="BU16" s="21"/>
      <c r="BV16" s="15"/>
      <c r="BW16" s="21"/>
      <c r="BX16" s="21"/>
      <c r="BY16" s="21"/>
      <c r="BZ16" s="21"/>
      <c r="CA16" s="21"/>
      <c r="CB16" s="21"/>
      <c r="CC16" s="22" t="str">
        <f t="shared" si="20"/>
        <v/>
      </c>
      <c r="CD16" s="15"/>
      <c r="CE16" s="37" t="str">
        <f t="shared" si="18"/>
        <v/>
      </c>
      <c r="CF16" s="26" t="str">
        <f t="shared" si="5"/>
        <v/>
      </c>
      <c r="CG16" s="26" t="str">
        <f t="shared" si="6"/>
        <v/>
      </c>
      <c r="CH16" s="26" t="str">
        <f t="shared" si="7"/>
        <v/>
      </c>
      <c r="CI16" s="26" t="str">
        <f t="shared" si="8"/>
        <v/>
      </c>
      <c r="CJ16" s="26" t="str">
        <f t="shared" si="9"/>
        <v/>
      </c>
      <c r="CK16" s="26" t="str">
        <f t="shared" si="10"/>
        <v/>
      </c>
      <c r="CL16" s="26" t="str">
        <f t="shared" si="11"/>
        <v/>
      </c>
      <c r="CM16" s="26" t="str">
        <f t="shared" si="12"/>
        <v/>
      </c>
      <c r="CN16" s="26" t="str">
        <f t="shared" si="13"/>
        <v/>
      </c>
      <c r="CO16" s="26" t="str">
        <f t="shared" si="14"/>
        <v/>
      </c>
      <c r="CP16" s="26" t="str">
        <f t="shared" si="15"/>
        <v/>
      </c>
      <c r="CQ16" s="26" t="str">
        <f t="shared" si="16"/>
        <v/>
      </c>
      <c r="CR16" s="26" t="str">
        <f t="shared" si="21"/>
        <v/>
      </c>
    </row>
    <row r="17" spans="2:96" ht="15.75">
      <c r="B17" s="11"/>
      <c r="C17" s="18"/>
      <c r="D17" s="12">
        <f t="shared" si="19"/>
        <v>7</v>
      </c>
      <c r="E17" s="11"/>
      <c r="F17" s="11"/>
      <c r="G17" s="11"/>
      <c r="H17" s="11"/>
      <c r="I17" s="11"/>
      <c r="J17" s="11"/>
      <c r="K17" s="11"/>
      <c r="L17" s="11"/>
      <c r="M17" s="13"/>
      <c r="N17" s="14"/>
      <c r="O17" s="14"/>
      <c r="P17" s="14"/>
      <c r="Q17" s="11"/>
      <c r="R17" s="11"/>
      <c r="S17" s="11"/>
      <c r="T17" s="13"/>
      <c r="U17" s="14"/>
      <c r="V17" s="14"/>
      <c r="W17" s="14"/>
      <c r="X17" s="15"/>
      <c r="Y17" s="16"/>
      <c r="Z17" s="16"/>
      <c r="AA17" s="16"/>
      <c r="AB17" s="17"/>
      <c r="AC17" s="18"/>
      <c r="AD17" s="18"/>
      <c r="AE17" s="18"/>
      <c r="AF17" s="15"/>
      <c r="AG17" s="18"/>
      <c r="AH17" s="18"/>
      <c r="AI17" s="18"/>
      <c r="AJ17" s="18"/>
      <c r="AK17" s="18"/>
      <c r="AL17" s="18"/>
      <c r="AM17" s="18"/>
      <c r="AN17" s="18"/>
      <c r="AO17" s="18"/>
      <c r="AP17" s="18"/>
      <c r="AQ17" s="18"/>
      <c r="AR17" s="18"/>
      <c r="AS17" s="15"/>
      <c r="AT17" s="33" t="str">
        <f t="shared" si="17"/>
        <v/>
      </c>
      <c r="AU17" s="19"/>
      <c r="AV17" s="19"/>
      <c r="AW17" s="19"/>
      <c r="AX17" s="19"/>
      <c r="AY17" s="19"/>
      <c r="AZ17" s="19"/>
      <c r="BA17" s="19"/>
      <c r="BB17" s="19"/>
      <c r="BC17" s="19"/>
      <c r="BD17" s="19"/>
      <c r="BE17" s="19"/>
      <c r="BF17" s="19"/>
      <c r="BG17" s="20" t="str">
        <f t="shared" si="4"/>
        <v/>
      </c>
      <c r="BH17" s="20" t="str">
        <f>IFERROR(XNPV(#REF!, AT17:BF17, AT$8:BF$8),"")</f>
        <v/>
      </c>
      <c r="BI17" s="15"/>
      <c r="BJ17" s="21"/>
      <c r="BK17" s="21"/>
      <c r="BL17" s="21"/>
      <c r="BM17" s="21"/>
      <c r="BN17" s="21"/>
      <c r="BO17" s="21"/>
      <c r="BP17" s="21"/>
      <c r="BQ17" s="21"/>
      <c r="BR17" s="21"/>
      <c r="BS17" s="21"/>
      <c r="BT17" s="21"/>
      <c r="BU17" s="21"/>
      <c r="BV17" s="15"/>
      <c r="BW17" s="21"/>
      <c r="BX17" s="21"/>
      <c r="BY17" s="21"/>
      <c r="BZ17" s="21"/>
      <c r="CA17" s="21"/>
      <c r="CB17" s="21"/>
      <c r="CC17" s="22" t="str">
        <f t="shared" si="20"/>
        <v/>
      </c>
      <c r="CD17" s="15"/>
      <c r="CE17" s="37" t="str">
        <f t="shared" si="18"/>
        <v/>
      </c>
      <c r="CF17" s="26" t="str">
        <f t="shared" si="5"/>
        <v/>
      </c>
      <c r="CG17" s="26" t="str">
        <f t="shared" si="6"/>
        <v/>
      </c>
      <c r="CH17" s="26" t="str">
        <f t="shared" si="7"/>
        <v/>
      </c>
      <c r="CI17" s="26" t="str">
        <f t="shared" si="8"/>
        <v/>
      </c>
      <c r="CJ17" s="26" t="str">
        <f t="shared" si="9"/>
        <v/>
      </c>
      <c r="CK17" s="26" t="str">
        <f t="shared" si="10"/>
        <v/>
      </c>
      <c r="CL17" s="26" t="str">
        <f t="shared" si="11"/>
        <v/>
      </c>
      <c r="CM17" s="26" t="str">
        <f t="shared" si="12"/>
        <v/>
      </c>
      <c r="CN17" s="26" t="str">
        <f t="shared" si="13"/>
        <v/>
      </c>
      <c r="CO17" s="26" t="str">
        <f t="shared" si="14"/>
        <v/>
      </c>
      <c r="CP17" s="26" t="str">
        <f t="shared" si="15"/>
        <v/>
      </c>
      <c r="CQ17" s="26" t="str">
        <f t="shared" si="16"/>
        <v/>
      </c>
      <c r="CR17" s="26" t="str">
        <f t="shared" si="21"/>
        <v/>
      </c>
    </row>
    <row r="18" spans="2:96" ht="15.75">
      <c r="B18" s="11"/>
      <c r="C18" s="18"/>
      <c r="D18" s="12">
        <f t="shared" si="19"/>
        <v>8</v>
      </c>
      <c r="E18" s="11"/>
      <c r="F18" s="11"/>
      <c r="G18" s="11"/>
      <c r="H18" s="11"/>
      <c r="I18" s="11"/>
      <c r="J18" s="11"/>
      <c r="K18" s="11"/>
      <c r="L18" s="11"/>
      <c r="M18" s="13"/>
      <c r="N18" s="14"/>
      <c r="O18" s="14"/>
      <c r="P18" s="14"/>
      <c r="Q18" s="11"/>
      <c r="R18" s="11"/>
      <c r="S18" s="11"/>
      <c r="T18" s="13"/>
      <c r="U18" s="14"/>
      <c r="V18" s="14"/>
      <c r="W18" s="14"/>
      <c r="X18" s="15"/>
      <c r="Y18" s="16"/>
      <c r="Z18" s="16"/>
      <c r="AA18" s="16"/>
      <c r="AB18" s="17"/>
      <c r="AC18" s="18"/>
      <c r="AD18" s="18"/>
      <c r="AE18" s="18"/>
      <c r="AF18" s="15"/>
      <c r="AG18" s="18"/>
      <c r="AH18" s="18"/>
      <c r="AI18" s="18"/>
      <c r="AJ18" s="18"/>
      <c r="AK18" s="18"/>
      <c r="AL18" s="18"/>
      <c r="AM18" s="18"/>
      <c r="AN18" s="18"/>
      <c r="AO18" s="18"/>
      <c r="AP18" s="18"/>
      <c r="AQ18" s="18"/>
      <c r="AR18" s="18"/>
      <c r="AS18" s="15"/>
      <c r="AT18" s="33" t="str">
        <f t="shared" si="17"/>
        <v/>
      </c>
      <c r="AU18" s="19"/>
      <c r="AV18" s="19"/>
      <c r="AW18" s="19"/>
      <c r="AX18" s="19"/>
      <c r="AY18" s="19"/>
      <c r="AZ18" s="19"/>
      <c r="BA18" s="19"/>
      <c r="BB18" s="19"/>
      <c r="BC18" s="19"/>
      <c r="BD18" s="19"/>
      <c r="BE18" s="19"/>
      <c r="BF18" s="19"/>
      <c r="BG18" s="20" t="str">
        <f t="shared" si="4"/>
        <v/>
      </c>
      <c r="BH18" s="20" t="str">
        <f>IFERROR(XNPV(#REF!, AT18:BF18, AT$8:BF$8),"")</f>
        <v/>
      </c>
      <c r="BI18" s="15"/>
      <c r="BJ18" s="21"/>
      <c r="BK18" s="21"/>
      <c r="BL18" s="21"/>
      <c r="BM18" s="21"/>
      <c r="BN18" s="21"/>
      <c r="BO18" s="21"/>
      <c r="BP18" s="21"/>
      <c r="BQ18" s="21"/>
      <c r="BR18" s="21"/>
      <c r="BS18" s="21"/>
      <c r="BT18" s="21"/>
      <c r="BU18" s="21"/>
      <c r="BV18" s="15"/>
      <c r="BW18" s="21"/>
      <c r="BX18" s="21"/>
      <c r="BY18" s="21"/>
      <c r="BZ18" s="21"/>
      <c r="CA18" s="21"/>
      <c r="CB18" s="21"/>
      <c r="CC18" s="22" t="str">
        <f t="shared" si="20"/>
        <v/>
      </c>
      <c r="CD18" s="15"/>
      <c r="CE18" s="37" t="str">
        <f t="shared" si="18"/>
        <v/>
      </c>
      <c r="CF18" s="26" t="str">
        <f t="shared" si="5"/>
        <v/>
      </c>
      <c r="CG18" s="26" t="str">
        <f t="shared" si="6"/>
        <v/>
      </c>
      <c r="CH18" s="26" t="str">
        <f t="shared" si="7"/>
        <v/>
      </c>
      <c r="CI18" s="26" t="str">
        <f t="shared" si="8"/>
        <v/>
      </c>
      <c r="CJ18" s="26" t="str">
        <f t="shared" si="9"/>
        <v/>
      </c>
      <c r="CK18" s="26" t="str">
        <f t="shared" si="10"/>
        <v/>
      </c>
      <c r="CL18" s="26" t="str">
        <f t="shared" si="11"/>
        <v/>
      </c>
      <c r="CM18" s="26" t="str">
        <f t="shared" si="12"/>
        <v/>
      </c>
      <c r="CN18" s="26" t="str">
        <f t="shared" si="13"/>
        <v/>
      </c>
      <c r="CO18" s="26" t="str">
        <f t="shared" si="14"/>
        <v/>
      </c>
      <c r="CP18" s="26" t="str">
        <f t="shared" si="15"/>
        <v/>
      </c>
      <c r="CQ18" s="26" t="str">
        <f t="shared" si="16"/>
        <v/>
      </c>
      <c r="CR18" s="26" t="str">
        <f t="shared" si="21"/>
        <v/>
      </c>
    </row>
    <row r="19" spans="2:96" ht="15.75">
      <c r="B19" s="11"/>
      <c r="C19" s="18"/>
      <c r="D19" s="12">
        <f t="shared" si="19"/>
        <v>9</v>
      </c>
      <c r="E19" s="11"/>
      <c r="F19" s="11"/>
      <c r="G19" s="11"/>
      <c r="H19" s="11"/>
      <c r="I19" s="11"/>
      <c r="J19" s="11"/>
      <c r="K19" s="11"/>
      <c r="L19" s="11"/>
      <c r="M19" s="13"/>
      <c r="N19" s="14"/>
      <c r="O19" s="14"/>
      <c r="P19" s="14"/>
      <c r="Q19" s="11"/>
      <c r="R19" s="11"/>
      <c r="S19" s="11"/>
      <c r="T19" s="13"/>
      <c r="U19" s="14"/>
      <c r="V19" s="14"/>
      <c r="W19" s="14"/>
      <c r="X19" s="15"/>
      <c r="Y19" s="16"/>
      <c r="Z19" s="16"/>
      <c r="AA19" s="16"/>
      <c r="AB19" s="17"/>
      <c r="AC19" s="18"/>
      <c r="AD19" s="18"/>
      <c r="AE19" s="18"/>
      <c r="AF19" s="15"/>
      <c r="AG19" s="18"/>
      <c r="AH19" s="18"/>
      <c r="AI19" s="18"/>
      <c r="AJ19" s="18"/>
      <c r="AK19" s="18"/>
      <c r="AL19" s="18"/>
      <c r="AM19" s="18"/>
      <c r="AN19" s="18"/>
      <c r="AO19" s="18"/>
      <c r="AP19" s="18"/>
      <c r="AQ19" s="18"/>
      <c r="AR19" s="18"/>
      <c r="AS19" s="15"/>
      <c r="AT19" s="33" t="str">
        <f t="shared" si="17"/>
        <v/>
      </c>
      <c r="AU19" s="19"/>
      <c r="AV19" s="19"/>
      <c r="AW19" s="19"/>
      <c r="AX19" s="19"/>
      <c r="AY19" s="19"/>
      <c r="AZ19" s="19"/>
      <c r="BA19" s="19"/>
      <c r="BB19" s="19"/>
      <c r="BC19" s="19"/>
      <c r="BD19" s="19"/>
      <c r="BE19" s="19"/>
      <c r="BF19" s="19"/>
      <c r="BG19" s="20" t="str">
        <f t="shared" si="4"/>
        <v/>
      </c>
      <c r="BH19" s="20" t="str">
        <f>IFERROR(XNPV(#REF!, AT19:BF19, AT$8:BF$8),"")</f>
        <v/>
      </c>
      <c r="BI19" s="15"/>
      <c r="BJ19" s="21"/>
      <c r="BK19" s="21"/>
      <c r="BL19" s="21"/>
      <c r="BM19" s="21"/>
      <c r="BN19" s="21"/>
      <c r="BO19" s="21"/>
      <c r="BP19" s="21"/>
      <c r="BQ19" s="21"/>
      <c r="BR19" s="21"/>
      <c r="BS19" s="21"/>
      <c r="BT19" s="21"/>
      <c r="BU19" s="21"/>
      <c r="BV19" s="15"/>
      <c r="BW19" s="21"/>
      <c r="BX19" s="21"/>
      <c r="BY19" s="21"/>
      <c r="BZ19" s="21"/>
      <c r="CA19" s="21"/>
      <c r="CB19" s="21"/>
      <c r="CC19" s="22" t="str">
        <f t="shared" si="20"/>
        <v/>
      </c>
      <c r="CD19" s="15"/>
      <c r="CE19" s="37" t="str">
        <f t="shared" si="18"/>
        <v/>
      </c>
      <c r="CF19" s="26" t="str">
        <f t="shared" si="5"/>
        <v/>
      </c>
      <c r="CG19" s="26" t="str">
        <f t="shared" si="6"/>
        <v/>
      </c>
      <c r="CH19" s="26" t="str">
        <f t="shared" si="7"/>
        <v/>
      </c>
      <c r="CI19" s="26" t="str">
        <f t="shared" si="8"/>
        <v/>
      </c>
      <c r="CJ19" s="26" t="str">
        <f t="shared" si="9"/>
        <v/>
      </c>
      <c r="CK19" s="26" t="str">
        <f t="shared" si="10"/>
        <v/>
      </c>
      <c r="CL19" s="26" t="str">
        <f t="shared" si="11"/>
        <v/>
      </c>
      <c r="CM19" s="26" t="str">
        <f t="shared" si="12"/>
        <v/>
      </c>
      <c r="CN19" s="26" t="str">
        <f t="shared" si="13"/>
        <v/>
      </c>
      <c r="CO19" s="26" t="str">
        <f t="shared" si="14"/>
        <v/>
      </c>
      <c r="CP19" s="26" t="str">
        <f t="shared" si="15"/>
        <v/>
      </c>
      <c r="CQ19" s="26" t="str">
        <f t="shared" si="16"/>
        <v/>
      </c>
      <c r="CR19" s="26" t="str">
        <f t="shared" si="21"/>
        <v/>
      </c>
    </row>
    <row r="20" spans="2:96" ht="15.75">
      <c r="B20" s="11"/>
      <c r="C20" s="18"/>
      <c r="D20" s="12">
        <f t="shared" si="19"/>
        <v>10</v>
      </c>
      <c r="E20" s="11"/>
      <c r="F20" s="11"/>
      <c r="G20" s="11"/>
      <c r="H20" s="11"/>
      <c r="I20" s="11"/>
      <c r="J20" s="11"/>
      <c r="K20" s="11"/>
      <c r="L20" s="11"/>
      <c r="M20" s="13"/>
      <c r="N20" s="14"/>
      <c r="O20" s="14"/>
      <c r="P20" s="14"/>
      <c r="Q20" s="11"/>
      <c r="R20" s="11"/>
      <c r="S20" s="11"/>
      <c r="T20" s="13"/>
      <c r="U20" s="14"/>
      <c r="V20" s="14"/>
      <c r="W20" s="14"/>
      <c r="X20" s="15"/>
      <c r="Y20" s="16"/>
      <c r="Z20" s="16"/>
      <c r="AA20" s="16"/>
      <c r="AB20" s="17"/>
      <c r="AC20" s="18"/>
      <c r="AD20" s="18"/>
      <c r="AE20" s="18"/>
      <c r="AF20" s="15"/>
      <c r="AG20" s="18"/>
      <c r="AH20" s="18"/>
      <c r="AI20" s="18"/>
      <c r="AJ20" s="18"/>
      <c r="AK20" s="18"/>
      <c r="AL20" s="18"/>
      <c r="AM20" s="18"/>
      <c r="AN20" s="18"/>
      <c r="AO20" s="18"/>
      <c r="AP20" s="18"/>
      <c r="AQ20" s="18"/>
      <c r="AR20" s="18"/>
      <c r="AS20" s="15"/>
      <c r="AT20" s="33" t="str">
        <f t="shared" si="17"/>
        <v/>
      </c>
      <c r="AU20" s="19"/>
      <c r="AV20" s="19"/>
      <c r="AW20" s="19"/>
      <c r="AX20" s="19"/>
      <c r="AY20" s="19"/>
      <c r="AZ20" s="19"/>
      <c r="BA20" s="19"/>
      <c r="BB20" s="19"/>
      <c r="BC20" s="19"/>
      <c r="BD20" s="19"/>
      <c r="BE20" s="19"/>
      <c r="BF20" s="19"/>
      <c r="BG20" s="20" t="str">
        <f t="shared" si="4"/>
        <v/>
      </c>
      <c r="BH20" s="20" t="str">
        <f>IFERROR(XNPV(#REF!, AT20:BF20, AT$8:BF$8),"")</f>
        <v/>
      </c>
      <c r="BI20" s="15"/>
      <c r="BJ20" s="21"/>
      <c r="BK20" s="21"/>
      <c r="BL20" s="21"/>
      <c r="BM20" s="21"/>
      <c r="BN20" s="21"/>
      <c r="BO20" s="21"/>
      <c r="BP20" s="21"/>
      <c r="BQ20" s="21"/>
      <c r="BR20" s="21"/>
      <c r="BS20" s="21"/>
      <c r="BT20" s="21"/>
      <c r="BU20" s="21"/>
      <c r="BV20" s="15"/>
      <c r="BW20" s="21"/>
      <c r="BX20" s="21"/>
      <c r="BY20" s="21"/>
      <c r="BZ20" s="21"/>
      <c r="CA20" s="21"/>
      <c r="CB20" s="21"/>
      <c r="CC20" s="22" t="str">
        <f t="shared" si="20"/>
        <v/>
      </c>
      <c r="CD20" s="15"/>
      <c r="CE20" s="37" t="str">
        <f t="shared" si="18"/>
        <v/>
      </c>
      <c r="CF20" s="26" t="str">
        <f t="shared" si="5"/>
        <v/>
      </c>
      <c r="CG20" s="26" t="str">
        <f t="shared" si="6"/>
        <v/>
      </c>
      <c r="CH20" s="26" t="str">
        <f t="shared" si="7"/>
        <v/>
      </c>
      <c r="CI20" s="26" t="str">
        <f t="shared" si="8"/>
        <v/>
      </c>
      <c r="CJ20" s="26" t="str">
        <f t="shared" si="9"/>
        <v/>
      </c>
      <c r="CK20" s="26" t="str">
        <f t="shared" si="10"/>
        <v/>
      </c>
      <c r="CL20" s="26" t="str">
        <f t="shared" si="11"/>
        <v/>
      </c>
      <c r="CM20" s="26" t="str">
        <f t="shared" si="12"/>
        <v/>
      </c>
      <c r="CN20" s="26" t="str">
        <f t="shared" si="13"/>
        <v/>
      </c>
      <c r="CO20" s="26" t="str">
        <f t="shared" si="14"/>
        <v/>
      </c>
      <c r="CP20" s="26" t="str">
        <f t="shared" si="15"/>
        <v/>
      </c>
      <c r="CQ20" s="26" t="str">
        <f t="shared" si="16"/>
        <v/>
      </c>
      <c r="CR20" s="26" t="str">
        <f t="shared" si="21"/>
        <v/>
      </c>
    </row>
    <row r="21" spans="2:96" ht="15.75">
      <c r="B21" s="11"/>
      <c r="C21" s="18"/>
      <c r="D21" s="12">
        <f t="shared" si="19"/>
        <v>11</v>
      </c>
      <c r="E21" s="11"/>
      <c r="F21" s="11"/>
      <c r="G21" s="11"/>
      <c r="H21" s="11"/>
      <c r="I21" s="11"/>
      <c r="J21" s="11"/>
      <c r="K21" s="11"/>
      <c r="L21" s="11"/>
      <c r="M21" s="13"/>
      <c r="N21" s="14"/>
      <c r="O21" s="14"/>
      <c r="P21" s="14"/>
      <c r="Q21" s="11"/>
      <c r="R21" s="11"/>
      <c r="S21" s="11"/>
      <c r="T21" s="13"/>
      <c r="U21" s="14"/>
      <c r="V21" s="14"/>
      <c r="W21" s="14"/>
      <c r="X21" s="15"/>
      <c r="Y21" s="16"/>
      <c r="Z21" s="16"/>
      <c r="AA21" s="16"/>
      <c r="AB21" s="17"/>
      <c r="AC21" s="18"/>
      <c r="AD21" s="18"/>
      <c r="AE21" s="18"/>
      <c r="AF21" s="15"/>
      <c r="AG21" s="18"/>
      <c r="AH21" s="18"/>
      <c r="AI21" s="18"/>
      <c r="AJ21" s="18"/>
      <c r="AK21" s="18"/>
      <c r="AL21" s="18"/>
      <c r="AM21" s="18"/>
      <c r="AN21" s="18"/>
      <c r="AO21" s="18"/>
      <c r="AP21" s="18"/>
      <c r="AQ21" s="18"/>
      <c r="AR21" s="18"/>
      <c r="AS21" s="15"/>
      <c r="AT21" s="33" t="str">
        <f t="shared" si="17"/>
        <v/>
      </c>
      <c r="AU21" s="19"/>
      <c r="AV21" s="19"/>
      <c r="AW21" s="19"/>
      <c r="AX21" s="19"/>
      <c r="AY21" s="19"/>
      <c r="AZ21" s="19"/>
      <c r="BA21" s="19"/>
      <c r="BB21" s="19"/>
      <c r="BC21" s="19"/>
      <c r="BD21" s="19"/>
      <c r="BE21" s="19"/>
      <c r="BF21" s="19"/>
      <c r="BG21" s="20" t="str">
        <f t="shared" si="4"/>
        <v/>
      </c>
      <c r="BH21" s="20" t="str">
        <f>IFERROR(XNPV(#REF!, AT21:BF21, AT$8:BF$8),"")</f>
        <v/>
      </c>
      <c r="BI21" s="15"/>
      <c r="BJ21" s="21"/>
      <c r="BK21" s="21"/>
      <c r="BL21" s="21"/>
      <c r="BM21" s="21"/>
      <c r="BN21" s="21"/>
      <c r="BO21" s="21"/>
      <c r="BP21" s="21"/>
      <c r="BQ21" s="21"/>
      <c r="BR21" s="21"/>
      <c r="BS21" s="21"/>
      <c r="BT21" s="21"/>
      <c r="BU21" s="21"/>
      <c r="BV21" s="15"/>
      <c r="BW21" s="21"/>
      <c r="BX21" s="21"/>
      <c r="BY21" s="21"/>
      <c r="BZ21" s="21"/>
      <c r="CA21" s="21"/>
      <c r="CB21" s="21"/>
      <c r="CC21" s="22" t="str">
        <f t="shared" si="20"/>
        <v/>
      </c>
      <c r="CD21" s="15"/>
      <c r="CE21" s="37" t="str">
        <f t="shared" si="18"/>
        <v/>
      </c>
      <c r="CF21" s="26" t="str">
        <f t="shared" si="5"/>
        <v/>
      </c>
      <c r="CG21" s="26" t="str">
        <f t="shared" si="6"/>
        <v/>
      </c>
      <c r="CH21" s="26" t="str">
        <f t="shared" si="7"/>
        <v/>
      </c>
      <c r="CI21" s="26" t="str">
        <f t="shared" si="8"/>
        <v/>
      </c>
      <c r="CJ21" s="26" t="str">
        <f t="shared" si="9"/>
        <v/>
      </c>
      <c r="CK21" s="26" t="str">
        <f t="shared" si="10"/>
        <v/>
      </c>
      <c r="CL21" s="26" t="str">
        <f t="shared" si="11"/>
        <v/>
      </c>
      <c r="CM21" s="26" t="str">
        <f t="shared" si="12"/>
        <v/>
      </c>
      <c r="CN21" s="26" t="str">
        <f t="shared" si="13"/>
        <v/>
      </c>
      <c r="CO21" s="26" t="str">
        <f t="shared" si="14"/>
        <v/>
      </c>
      <c r="CP21" s="26" t="str">
        <f t="shared" si="15"/>
        <v/>
      </c>
      <c r="CQ21" s="26" t="str">
        <f t="shared" si="16"/>
        <v/>
      </c>
      <c r="CR21" s="26" t="str">
        <f t="shared" si="21"/>
        <v/>
      </c>
    </row>
    <row r="22" spans="2:96" ht="15.75">
      <c r="B22" s="11"/>
      <c r="C22" s="18"/>
      <c r="D22" s="12">
        <f t="shared" si="19"/>
        <v>12</v>
      </c>
      <c r="E22" s="11"/>
      <c r="F22" s="11"/>
      <c r="G22" s="11"/>
      <c r="H22" s="11"/>
      <c r="I22" s="11"/>
      <c r="J22" s="11"/>
      <c r="K22" s="11"/>
      <c r="L22" s="11"/>
      <c r="M22" s="13"/>
      <c r="N22" s="14"/>
      <c r="O22" s="14"/>
      <c r="P22" s="14"/>
      <c r="Q22" s="11"/>
      <c r="R22" s="11"/>
      <c r="S22" s="11"/>
      <c r="T22" s="13"/>
      <c r="U22" s="14"/>
      <c r="V22" s="14"/>
      <c r="W22" s="14"/>
      <c r="X22" s="15"/>
      <c r="Y22" s="16"/>
      <c r="Z22" s="16"/>
      <c r="AA22" s="16"/>
      <c r="AB22" s="17"/>
      <c r="AC22" s="18"/>
      <c r="AD22" s="18"/>
      <c r="AE22" s="18"/>
      <c r="AF22" s="15"/>
      <c r="AG22" s="18"/>
      <c r="AH22" s="18"/>
      <c r="AI22" s="18"/>
      <c r="AJ22" s="18"/>
      <c r="AK22" s="18"/>
      <c r="AL22" s="18"/>
      <c r="AM22" s="18"/>
      <c r="AN22" s="18"/>
      <c r="AO22" s="18"/>
      <c r="AP22" s="18"/>
      <c r="AQ22" s="18"/>
      <c r="AR22" s="18"/>
      <c r="AS22" s="15"/>
      <c r="AT22" s="33" t="str">
        <f t="shared" si="17"/>
        <v/>
      </c>
      <c r="AU22" s="19"/>
      <c r="AV22" s="19"/>
      <c r="AW22" s="19"/>
      <c r="AX22" s="19"/>
      <c r="AY22" s="19"/>
      <c r="AZ22" s="19"/>
      <c r="BA22" s="19"/>
      <c r="BB22" s="19"/>
      <c r="BC22" s="19"/>
      <c r="BD22" s="19"/>
      <c r="BE22" s="19"/>
      <c r="BF22" s="19"/>
      <c r="BG22" s="20" t="str">
        <f t="shared" si="4"/>
        <v/>
      </c>
      <c r="BH22" s="20" t="str">
        <f>IFERROR(XNPV(#REF!, AT22:BF22, AT$8:BF$8),"")</f>
        <v/>
      </c>
      <c r="BI22" s="15"/>
      <c r="BJ22" s="21"/>
      <c r="BK22" s="21"/>
      <c r="BL22" s="21"/>
      <c r="BM22" s="21"/>
      <c r="BN22" s="21"/>
      <c r="BO22" s="21"/>
      <c r="BP22" s="21"/>
      <c r="BQ22" s="21"/>
      <c r="BR22" s="21"/>
      <c r="BS22" s="21"/>
      <c r="BT22" s="21"/>
      <c r="BU22" s="21"/>
      <c r="BV22" s="15"/>
      <c r="BW22" s="21"/>
      <c r="BX22" s="21"/>
      <c r="BY22" s="21"/>
      <c r="BZ22" s="21"/>
      <c r="CA22" s="21"/>
      <c r="CB22" s="21"/>
      <c r="CC22" s="22" t="str">
        <f t="shared" si="20"/>
        <v/>
      </c>
      <c r="CD22" s="15"/>
      <c r="CE22" s="37" t="str">
        <f t="shared" si="18"/>
        <v/>
      </c>
      <c r="CF22" s="26" t="str">
        <f t="shared" si="5"/>
        <v/>
      </c>
      <c r="CG22" s="26" t="str">
        <f t="shared" si="6"/>
        <v/>
      </c>
      <c r="CH22" s="26" t="str">
        <f t="shared" si="7"/>
        <v/>
      </c>
      <c r="CI22" s="26" t="str">
        <f t="shared" si="8"/>
        <v/>
      </c>
      <c r="CJ22" s="26" t="str">
        <f t="shared" si="9"/>
        <v/>
      </c>
      <c r="CK22" s="26" t="str">
        <f t="shared" si="10"/>
        <v/>
      </c>
      <c r="CL22" s="26" t="str">
        <f t="shared" si="11"/>
        <v/>
      </c>
      <c r="CM22" s="26" t="str">
        <f t="shared" si="12"/>
        <v/>
      </c>
      <c r="CN22" s="26" t="str">
        <f t="shared" si="13"/>
        <v/>
      </c>
      <c r="CO22" s="26" t="str">
        <f t="shared" si="14"/>
        <v/>
      </c>
      <c r="CP22" s="26" t="str">
        <f t="shared" si="15"/>
        <v/>
      </c>
      <c r="CQ22" s="26" t="str">
        <f t="shared" si="16"/>
        <v/>
      </c>
      <c r="CR22" s="26" t="str">
        <f t="shared" si="21"/>
        <v/>
      </c>
    </row>
    <row r="23" spans="2:96" ht="15.75">
      <c r="B23" s="11"/>
      <c r="C23" s="18"/>
      <c r="D23" s="12">
        <f t="shared" si="19"/>
        <v>13</v>
      </c>
      <c r="E23" s="11"/>
      <c r="F23" s="11"/>
      <c r="G23" s="11"/>
      <c r="H23" s="11"/>
      <c r="I23" s="11"/>
      <c r="J23" s="11"/>
      <c r="K23" s="11"/>
      <c r="L23" s="11"/>
      <c r="M23" s="13"/>
      <c r="N23" s="14"/>
      <c r="O23" s="14"/>
      <c r="P23" s="14"/>
      <c r="Q23" s="11"/>
      <c r="R23" s="11"/>
      <c r="S23" s="11"/>
      <c r="T23" s="13"/>
      <c r="U23" s="14"/>
      <c r="V23" s="14"/>
      <c r="W23" s="14"/>
      <c r="X23" s="15"/>
      <c r="Y23" s="16"/>
      <c r="Z23" s="16"/>
      <c r="AA23" s="16"/>
      <c r="AB23" s="17"/>
      <c r="AC23" s="18"/>
      <c r="AD23" s="18"/>
      <c r="AE23" s="18"/>
      <c r="AF23" s="15"/>
      <c r="AG23" s="18"/>
      <c r="AH23" s="18"/>
      <c r="AI23" s="18"/>
      <c r="AJ23" s="18"/>
      <c r="AK23" s="18"/>
      <c r="AL23" s="18"/>
      <c r="AM23" s="18"/>
      <c r="AN23" s="18"/>
      <c r="AO23" s="18"/>
      <c r="AP23" s="18"/>
      <c r="AQ23" s="18"/>
      <c r="AR23" s="18"/>
      <c r="AS23" s="15"/>
      <c r="AT23" s="33" t="str">
        <f t="shared" si="17"/>
        <v/>
      </c>
      <c r="AU23" s="19"/>
      <c r="AV23" s="19"/>
      <c r="AW23" s="19"/>
      <c r="AX23" s="19"/>
      <c r="AY23" s="19"/>
      <c r="AZ23" s="19"/>
      <c r="BA23" s="19"/>
      <c r="BB23" s="19"/>
      <c r="BC23" s="19"/>
      <c r="BD23" s="19"/>
      <c r="BE23" s="19"/>
      <c r="BF23" s="19"/>
      <c r="BG23" s="20" t="str">
        <f t="shared" si="4"/>
        <v/>
      </c>
      <c r="BH23" s="20" t="str">
        <f>IFERROR(XNPV(#REF!, AT23:BF23, AT$8:BF$8),"")</f>
        <v/>
      </c>
      <c r="BI23" s="15"/>
      <c r="BJ23" s="21"/>
      <c r="BK23" s="21"/>
      <c r="BL23" s="21"/>
      <c r="BM23" s="21"/>
      <c r="BN23" s="21"/>
      <c r="BO23" s="21"/>
      <c r="BP23" s="21"/>
      <c r="BQ23" s="21"/>
      <c r="BR23" s="21"/>
      <c r="BS23" s="21"/>
      <c r="BT23" s="21"/>
      <c r="BU23" s="21"/>
      <c r="BV23" s="15"/>
      <c r="BW23" s="21"/>
      <c r="BX23" s="21"/>
      <c r="BY23" s="21"/>
      <c r="BZ23" s="21"/>
      <c r="CA23" s="21"/>
      <c r="CB23" s="21"/>
      <c r="CC23" s="22" t="str">
        <f t="shared" si="20"/>
        <v/>
      </c>
      <c r="CD23" s="15"/>
      <c r="CE23" s="37" t="str">
        <f t="shared" si="18"/>
        <v/>
      </c>
      <c r="CF23" s="26" t="str">
        <f t="shared" si="5"/>
        <v/>
      </c>
      <c r="CG23" s="26" t="str">
        <f t="shared" si="6"/>
        <v/>
      </c>
      <c r="CH23" s="26" t="str">
        <f t="shared" si="7"/>
        <v/>
      </c>
      <c r="CI23" s="26" t="str">
        <f t="shared" si="8"/>
        <v/>
      </c>
      <c r="CJ23" s="26" t="str">
        <f t="shared" si="9"/>
        <v/>
      </c>
      <c r="CK23" s="26" t="str">
        <f t="shared" si="10"/>
        <v/>
      </c>
      <c r="CL23" s="26" t="str">
        <f t="shared" si="11"/>
        <v/>
      </c>
      <c r="CM23" s="26" t="str">
        <f t="shared" si="12"/>
        <v/>
      </c>
      <c r="CN23" s="26" t="str">
        <f t="shared" si="13"/>
        <v/>
      </c>
      <c r="CO23" s="26" t="str">
        <f t="shared" si="14"/>
        <v/>
      </c>
      <c r="CP23" s="26" t="str">
        <f t="shared" si="15"/>
        <v/>
      </c>
      <c r="CQ23" s="26" t="str">
        <f t="shared" si="16"/>
        <v/>
      </c>
      <c r="CR23" s="26" t="str">
        <f t="shared" si="21"/>
        <v/>
      </c>
    </row>
    <row r="24" spans="2:96" ht="15.75">
      <c r="B24" s="11"/>
      <c r="C24" s="18"/>
      <c r="D24" s="12">
        <f t="shared" si="19"/>
        <v>14</v>
      </c>
      <c r="E24" s="11"/>
      <c r="F24" s="11"/>
      <c r="G24" s="11"/>
      <c r="H24" s="11"/>
      <c r="I24" s="11"/>
      <c r="J24" s="11"/>
      <c r="K24" s="11"/>
      <c r="L24" s="11"/>
      <c r="M24" s="13"/>
      <c r="N24" s="14"/>
      <c r="O24" s="14"/>
      <c r="P24" s="14"/>
      <c r="Q24" s="11"/>
      <c r="R24" s="11"/>
      <c r="S24" s="11"/>
      <c r="T24" s="13"/>
      <c r="U24" s="14"/>
      <c r="V24" s="14"/>
      <c r="W24" s="14"/>
      <c r="X24" s="15"/>
      <c r="Y24" s="16"/>
      <c r="Z24" s="16"/>
      <c r="AA24" s="16"/>
      <c r="AB24" s="17"/>
      <c r="AC24" s="18"/>
      <c r="AD24" s="18"/>
      <c r="AE24" s="18"/>
      <c r="AF24" s="15"/>
      <c r="AG24" s="18"/>
      <c r="AH24" s="18"/>
      <c r="AI24" s="18"/>
      <c r="AJ24" s="18"/>
      <c r="AK24" s="18"/>
      <c r="AL24" s="18"/>
      <c r="AM24" s="18"/>
      <c r="AN24" s="18"/>
      <c r="AO24" s="18"/>
      <c r="AP24" s="18"/>
      <c r="AQ24" s="18"/>
      <c r="AR24" s="18"/>
      <c r="AS24" s="15"/>
      <c r="AT24" s="33" t="str">
        <f t="shared" si="17"/>
        <v/>
      </c>
      <c r="AU24" s="19"/>
      <c r="AV24" s="19"/>
      <c r="AW24" s="19"/>
      <c r="AX24" s="19"/>
      <c r="AY24" s="19"/>
      <c r="AZ24" s="19"/>
      <c r="BA24" s="19"/>
      <c r="BB24" s="19"/>
      <c r="BC24" s="19"/>
      <c r="BD24" s="19"/>
      <c r="BE24" s="19"/>
      <c r="BF24" s="19"/>
      <c r="BG24" s="20" t="str">
        <f t="shared" si="4"/>
        <v/>
      </c>
      <c r="BH24" s="20" t="str">
        <f>IFERROR(XNPV(#REF!, AT24:BF24, AT$8:BF$8),"")</f>
        <v/>
      </c>
      <c r="BI24" s="15"/>
      <c r="BJ24" s="21"/>
      <c r="BK24" s="21"/>
      <c r="BL24" s="21"/>
      <c r="BM24" s="21"/>
      <c r="BN24" s="21"/>
      <c r="BO24" s="21"/>
      <c r="BP24" s="21"/>
      <c r="BQ24" s="21"/>
      <c r="BR24" s="21"/>
      <c r="BS24" s="21"/>
      <c r="BT24" s="21"/>
      <c r="BU24" s="21"/>
      <c r="BV24" s="15"/>
      <c r="BW24" s="21"/>
      <c r="BX24" s="21"/>
      <c r="BY24" s="21"/>
      <c r="BZ24" s="21"/>
      <c r="CA24" s="21"/>
      <c r="CB24" s="21"/>
      <c r="CC24" s="22" t="str">
        <f t="shared" si="20"/>
        <v/>
      </c>
      <c r="CD24" s="15"/>
      <c r="CE24" s="37" t="str">
        <f t="shared" si="18"/>
        <v/>
      </c>
      <c r="CF24" s="26" t="str">
        <f t="shared" si="5"/>
        <v/>
      </c>
      <c r="CG24" s="26" t="str">
        <f t="shared" si="6"/>
        <v/>
      </c>
      <c r="CH24" s="26" t="str">
        <f t="shared" si="7"/>
        <v/>
      </c>
      <c r="CI24" s="26" t="str">
        <f t="shared" si="8"/>
        <v/>
      </c>
      <c r="CJ24" s="26" t="str">
        <f t="shared" si="9"/>
        <v/>
      </c>
      <c r="CK24" s="26" t="str">
        <f t="shared" si="10"/>
        <v/>
      </c>
      <c r="CL24" s="26" t="str">
        <f t="shared" si="11"/>
        <v/>
      </c>
      <c r="CM24" s="26" t="str">
        <f t="shared" si="12"/>
        <v/>
      </c>
      <c r="CN24" s="26" t="str">
        <f t="shared" si="13"/>
        <v/>
      </c>
      <c r="CO24" s="26" t="str">
        <f t="shared" si="14"/>
        <v/>
      </c>
      <c r="CP24" s="26" t="str">
        <f t="shared" si="15"/>
        <v/>
      </c>
      <c r="CQ24" s="26" t="str">
        <f t="shared" si="16"/>
        <v/>
      </c>
      <c r="CR24" s="26" t="str">
        <f t="shared" si="21"/>
        <v/>
      </c>
    </row>
    <row r="25" spans="2:96" ht="15.75">
      <c r="B25" s="11"/>
      <c r="C25" s="18"/>
      <c r="D25" s="12">
        <f t="shared" si="19"/>
        <v>15</v>
      </c>
      <c r="E25" s="11"/>
      <c r="F25" s="11"/>
      <c r="G25" s="11"/>
      <c r="H25" s="11"/>
      <c r="I25" s="11"/>
      <c r="J25" s="11"/>
      <c r="K25" s="11"/>
      <c r="L25" s="11"/>
      <c r="M25" s="13"/>
      <c r="N25" s="14"/>
      <c r="O25" s="14"/>
      <c r="P25" s="14"/>
      <c r="Q25" s="11"/>
      <c r="R25" s="11"/>
      <c r="S25" s="11"/>
      <c r="T25" s="13"/>
      <c r="U25" s="14"/>
      <c r="V25" s="14"/>
      <c r="W25" s="14"/>
      <c r="X25" s="15"/>
      <c r="Y25" s="16"/>
      <c r="Z25" s="16"/>
      <c r="AA25" s="16"/>
      <c r="AB25" s="17"/>
      <c r="AC25" s="18"/>
      <c r="AD25" s="18"/>
      <c r="AE25" s="18"/>
      <c r="AF25" s="15"/>
      <c r="AG25" s="18"/>
      <c r="AH25" s="18"/>
      <c r="AI25" s="18"/>
      <c r="AJ25" s="18"/>
      <c r="AK25" s="18"/>
      <c r="AL25" s="18"/>
      <c r="AM25" s="18"/>
      <c r="AN25" s="18"/>
      <c r="AO25" s="18"/>
      <c r="AP25" s="18"/>
      <c r="AQ25" s="18"/>
      <c r="AR25" s="18"/>
      <c r="AS25" s="15"/>
      <c r="AT25" s="33" t="str">
        <f t="shared" si="17"/>
        <v/>
      </c>
      <c r="AU25" s="19"/>
      <c r="AV25" s="19"/>
      <c r="AW25" s="19"/>
      <c r="AX25" s="19"/>
      <c r="AY25" s="19"/>
      <c r="AZ25" s="19"/>
      <c r="BA25" s="19"/>
      <c r="BB25" s="19"/>
      <c r="BC25" s="19"/>
      <c r="BD25" s="19"/>
      <c r="BE25" s="19"/>
      <c r="BF25" s="19"/>
      <c r="BG25" s="20" t="str">
        <f t="shared" si="4"/>
        <v/>
      </c>
      <c r="BH25" s="20" t="str">
        <f>IFERROR(XNPV(#REF!, AT25:BF25, AT$8:BF$8),"")</f>
        <v/>
      </c>
      <c r="BI25" s="15"/>
      <c r="BJ25" s="21"/>
      <c r="BK25" s="21"/>
      <c r="BL25" s="21"/>
      <c r="BM25" s="21"/>
      <c r="BN25" s="21"/>
      <c r="BO25" s="21"/>
      <c r="BP25" s="21"/>
      <c r="BQ25" s="21"/>
      <c r="BR25" s="21"/>
      <c r="BS25" s="21"/>
      <c r="BT25" s="21"/>
      <c r="BU25" s="21"/>
      <c r="BV25" s="15"/>
      <c r="BW25" s="21"/>
      <c r="BX25" s="21"/>
      <c r="BY25" s="21"/>
      <c r="BZ25" s="21"/>
      <c r="CA25" s="21"/>
      <c r="CB25" s="21"/>
      <c r="CC25" s="22" t="str">
        <f t="shared" si="20"/>
        <v/>
      </c>
      <c r="CD25" s="15"/>
      <c r="CE25" s="37" t="str">
        <f t="shared" si="18"/>
        <v/>
      </c>
      <c r="CF25" s="26" t="str">
        <f t="shared" si="5"/>
        <v/>
      </c>
      <c r="CG25" s="26" t="str">
        <f t="shared" si="6"/>
        <v/>
      </c>
      <c r="CH25" s="26" t="str">
        <f t="shared" si="7"/>
        <v/>
      </c>
      <c r="CI25" s="26" t="str">
        <f t="shared" si="8"/>
        <v/>
      </c>
      <c r="CJ25" s="26" t="str">
        <f t="shared" si="9"/>
        <v/>
      </c>
      <c r="CK25" s="26" t="str">
        <f t="shared" si="10"/>
        <v/>
      </c>
      <c r="CL25" s="26" t="str">
        <f t="shared" si="11"/>
        <v/>
      </c>
      <c r="CM25" s="26" t="str">
        <f t="shared" si="12"/>
        <v/>
      </c>
      <c r="CN25" s="26" t="str">
        <f t="shared" si="13"/>
        <v/>
      </c>
      <c r="CO25" s="26" t="str">
        <f t="shared" si="14"/>
        <v/>
      </c>
      <c r="CP25" s="26" t="str">
        <f t="shared" si="15"/>
        <v/>
      </c>
      <c r="CQ25" s="26" t="str">
        <f t="shared" si="16"/>
        <v/>
      </c>
      <c r="CR25" s="26" t="str">
        <f t="shared" si="21"/>
        <v/>
      </c>
    </row>
    <row r="26" spans="2:96" ht="15.75">
      <c r="B26" s="11"/>
      <c r="C26" s="18"/>
      <c r="D26" s="12">
        <f t="shared" si="19"/>
        <v>16</v>
      </c>
      <c r="E26" s="11"/>
      <c r="F26" s="11"/>
      <c r="G26" s="11"/>
      <c r="H26" s="11"/>
      <c r="I26" s="11"/>
      <c r="J26" s="11"/>
      <c r="K26" s="11"/>
      <c r="L26" s="11"/>
      <c r="M26" s="13"/>
      <c r="N26" s="14"/>
      <c r="O26" s="14"/>
      <c r="P26" s="14"/>
      <c r="Q26" s="11"/>
      <c r="R26" s="11"/>
      <c r="S26" s="11"/>
      <c r="T26" s="13"/>
      <c r="U26" s="14"/>
      <c r="V26" s="14"/>
      <c r="W26" s="14"/>
      <c r="X26" s="15"/>
      <c r="Y26" s="16"/>
      <c r="Z26" s="16"/>
      <c r="AA26" s="16"/>
      <c r="AB26" s="17"/>
      <c r="AC26" s="18"/>
      <c r="AD26" s="18"/>
      <c r="AE26" s="18"/>
      <c r="AF26" s="15"/>
      <c r="AG26" s="18"/>
      <c r="AH26" s="18"/>
      <c r="AI26" s="18"/>
      <c r="AJ26" s="18"/>
      <c r="AK26" s="18"/>
      <c r="AL26" s="18"/>
      <c r="AM26" s="18"/>
      <c r="AN26" s="18"/>
      <c r="AO26" s="18"/>
      <c r="AP26" s="18"/>
      <c r="AQ26" s="18"/>
      <c r="AR26" s="18"/>
      <c r="AS26" s="15"/>
      <c r="AT26" s="33" t="str">
        <f t="shared" si="17"/>
        <v/>
      </c>
      <c r="AU26" s="19"/>
      <c r="AV26" s="19"/>
      <c r="AW26" s="19"/>
      <c r="AX26" s="19"/>
      <c r="AY26" s="19"/>
      <c r="AZ26" s="19"/>
      <c r="BA26" s="19"/>
      <c r="BB26" s="19"/>
      <c r="BC26" s="19"/>
      <c r="BD26" s="19"/>
      <c r="BE26" s="19"/>
      <c r="BF26" s="19"/>
      <c r="BG26" s="20" t="str">
        <f t="shared" si="4"/>
        <v/>
      </c>
      <c r="BH26" s="20" t="str">
        <f>IFERROR(XNPV(#REF!, AT26:BF26, AT$8:BF$8),"")</f>
        <v/>
      </c>
      <c r="BI26" s="15"/>
      <c r="BJ26" s="21"/>
      <c r="BK26" s="21"/>
      <c r="BL26" s="21"/>
      <c r="BM26" s="21"/>
      <c r="BN26" s="21"/>
      <c r="BO26" s="21"/>
      <c r="BP26" s="21"/>
      <c r="BQ26" s="21"/>
      <c r="BR26" s="21"/>
      <c r="BS26" s="21"/>
      <c r="BT26" s="21"/>
      <c r="BU26" s="21"/>
      <c r="BV26" s="15"/>
      <c r="BW26" s="21"/>
      <c r="BX26" s="21"/>
      <c r="BY26" s="21"/>
      <c r="BZ26" s="21"/>
      <c r="CA26" s="21"/>
      <c r="CB26" s="21"/>
      <c r="CC26" s="22" t="str">
        <f t="shared" si="20"/>
        <v/>
      </c>
      <c r="CD26" s="15"/>
      <c r="CE26" s="37" t="str">
        <f t="shared" si="18"/>
        <v/>
      </c>
      <c r="CF26" s="26" t="str">
        <f t="shared" si="5"/>
        <v/>
      </c>
      <c r="CG26" s="26" t="str">
        <f t="shared" si="6"/>
        <v/>
      </c>
      <c r="CH26" s="26" t="str">
        <f t="shared" si="7"/>
        <v/>
      </c>
      <c r="CI26" s="26" t="str">
        <f t="shared" si="8"/>
        <v/>
      </c>
      <c r="CJ26" s="26" t="str">
        <f t="shared" si="9"/>
        <v/>
      </c>
      <c r="CK26" s="26" t="str">
        <f t="shared" si="10"/>
        <v/>
      </c>
      <c r="CL26" s="26" t="str">
        <f t="shared" si="11"/>
        <v/>
      </c>
      <c r="CM26" s="26" t="str">
        <f t="shared" si="12"/>
        <v/>
      </c>
      <c r="CN26" s="26" t="str">
        <f t="shared" si="13"/>
        <v/>
      </c>
      <c r="CO26" s="26" t="str">
        <f t="shared" si="14"/>
        <v/>
      </c>
      <c r="CP26" s="26" t="str">
        <f t="shared" si="15"/>
        <v/>
      </c>
      <c r="CQ26" s="26" t="str">
        <f t="shared" si="16"/>
        <v/>
      </c>
      <c r="CR26" s="26" t="str">
        <f t="shared" si="21"/>
        <v/>
      </c>
    </row>
    <row r="27" spans="2:96" ht="15.75">
      <c r="B27" s="11"/>
      <c r="C27" s="18"/>
      <c r="D27" s="12">
        <f t="shared" si="19"/>
        <v>17</v>
      </c>
      <c r="E27" s="11"/>
      <c r="F27" s="11"/>
      <c r="G27" s="11"/>
      <c r="H27" s="11"/>
      <c r="I27" s="11"/>
      <c r="J27" s="11"/>
      <c r="K27" s="11"/>
      <c r="L27" s="11"/>
      <c r="M27" s="13"/>
      <c r="N27" s="14"/>
      <c r="O27" s="14"/>
      <c r="P27" s="14"/>
      <c r="Q27" s="11"/>
      <c r="R27" s="11"/>
      <c r="S27" s="11"/>
      <c r="T27" s="13"/>
      <c r="U27" s="14"/>
      <c r="V27" s="14"/>
      <c r="W27" s="14"/>
      <c r="X27" s="15"/>
      <c r="Y27" s="16"/>
      <c r="Z27" s="16"/>
      <c r="AA27" s="16"/>
      <c r="AB27" s="17"/>
      <c r="AC27" s="18"/>
      <c r="AD27" s="18"/>
      <c r="AE27" s="18"/>
      <c r="AF27" s="15"/>
      <c r="AG27" s="18"/>
      <c r="AH27" s="18"/>
      <c r="AI27" s="18"/>
      <c r="AJ27" s="18"/>
      <c r="AK27" s="18"/>
      <c r="AL27" s="18"/>
      <c r="AM27" s="18"/>
      <c r="AN27" s="18"/>
      <c r="AO27" s="18"/>
      <c r="AP27" s="18"/>
      <c r="AQ27" s="18"/>
      <c r="AR27" s="18"/>
      <c r="AS27" s="15"/>
      <c r="AT27" s="33" t="str">
        <f t="shared" si="17"/>
        <v/>
      </c>
      <c r="AU27" s="19"/>
      <c r="AV27" s="19"/>
      <c r="AW27" s="19"/>
      <c r="AX27" s="19"/>
      <c r="AY27" s="19"/>
      <c r="AZ27" s="19"/>
      <c r="BA27" s="19"/>
      <c r="BB27" s="19"/>
      <c r="BC27" s="19"/>
      <c r="BD27" s="19"/>
      <c r="BE27" s="19"/>
      <c r="BF27" s="19"/>
      <c r="BG27" s="20" t="str">
        <f t="shared" si="4"/>
        <v/>
      </c>
      <c r="BH27" s="20" t="str">
        <f>IFERROR(XNPV(#REF!, AT27:BF27, AT$8:BF$8),"")</f>
        <v/>
      </c>
      <c r="BI27" s="15"/>
      <c r="BJ27" s="21"/>
      <c r="BK27" s="21"/>
      <c r="BL27" s="21"/>
      <c r="BM27" s="21"/>
      <c r="BN27" s="21"/>
      <c r="BO27" s="21"/>
      <c r="BP27" s="21"/>
      <c r="BQ27" s="21"/>
      <c r="BR27" s="21"/>
      <c r="BS27" s="21"/>
      <c r="BT27" s="21"/>
      <c r="BU27" s="21"/>
      <c r="BV27" s="15"/>
      <c r="BW27" s="21"/>
      <c r="BX27" s="21"/>
      <c r="BY27" s="21"/>
      <c r="BZ27" s="21"/>
      <c r="CA27" s="21"/>
      <c r="CB27" s="21"/>
      <c r="CC27" s="22" t="str">
        <f t="shared" si="20"/>
        <v/>
      </c>
      <c r="CD27" s="15"/>
      <c r="CE27" s="37" t="str">
        <f t="shared" si="18"/>
        <v/>
      </c>
      <c r="CF27" s="26" t="str">
        <f t="shared" si="5"/>
        <v/>
      </c>
      <c r="CG27" s="26" t="str">
        <f t="shared" si="6"/>
        <v/>
      </c>
      <c r="CH27" s="26" t="str">
        <f t="shared" si="7"/>
        <v/>
      </c>
      <c r="CI27" s="26" t="str">
        <f t="shared" si="8"/>
        <v/>
      </c>
      <c r="CJ27" s="26" t="str">
        <f t="shared" si="9"/>
        <v/>
      </c>
      <c r="CK27" s="26" t="str">
        <f t="shared" si="10"/>
        <v/>
      </c>
      <c r="CL27" s="26" t="str">
        <f t="shared" si="11"/>
        <v/>
      </c>
      <c r="CM27" s="26" t="str">
        <f t="shared" si="12"/>
        <v/>
      </c>
      <c r="CN27" s="26" t="str">
        <f t="shared" si="13"/>
        <v/>
      </c>
      <c r="CO27" s="26" t="str">
        <f t="shared" si="14"/>
        <v/>
      </c>
      <c r="CP27" s="26" t="str">
        <f t="shared" si="15"/>
        <v/>
      </c>
      <c r="CQ27" s="26" t="str">
        <f t="shared" si="16"/>
        <v/>
      </c>
      <c r="CR27" s="26" t="str">
        <f t="shared" si="21"/>
        <v/>
      </c>
    </row>
    <row r="28" spans="2:96" ht="15.75">
      <c r="B28" s="11"/>
      <c r="C28" s="18"/>
      <c r="D28" s="12">
        <f t="shared" si="19"/>
        <v>18</v>
      </c>
      <c r="E28" s="11"/>
      <c r="F28" s="11"/>
      <c r="G28" s="11"/>
      <c r="H28" s="11"/>
      <c r="I28" s="11"/>
      <c r="J28" s="11"/>
      <c r="K28" s="11"/>
      <c r="L28" s="11"/>
      <c r="M28" s="13"/>
      <c r="N28" s="14"/>
      <c r="O28" s="14"/>
      <c r="P28" s="14"/>
      <c r="Q28" s="11"/>
      <c r="R28" s="11"/>
      <c r="S28" s="11"/>
      <c r="T28" s="13"/>
      <c r="U28" s="14"/>
      <c r="V28" s="14"/>
      <c r="W28" s="14"/>
      <c r="X28" s="15"/>
      <c r="Y28" s="16"/>
      <c r="Z28" s="16"/>
      <c r="AA28" s="16"/>
      <c r="AB28" s="17"/>
      <c r="AC28" s="18"/>
      <c r="AD28" s="18"/>
      <c r="AE28" s="18"/>
      <c r="AF28" s="15"/>
      <c r="AG28" s="18"/>
      <c r="AH28" s="18"/>
      <c r="AI28" s="18"/>
      <c r="AJ28" s="18"/>
      <c r="AK28" s="18"/>
      <c r="AL28" s="18"/>
      <c r="AM28" s="18"/>
      <c r="AN28" s="18"/>
      <c r="AO28" s="18"/>
      <c r="AP28" s="18"/>
      <c r="AQ28" s="18"/>
      <c r="AR28" s="18"/>
      <c r="AS28" s="15"/>
      <c r="AT28" s="33" t="str">
        <f t="shared" si="17"/>
        <v/>
      </c>
      <c r="AU28" s="19"/>
      <c r="AV28" s="19"/>
      <c r="AW28" s="19"/>
      <c r="AX28" s="19"/>
      <c r="AY28" s="19"/>
      <c r="AZ28" s="19"/>
      <c r="BA28" s="19"/>
      <c r="BB28" s="19"/>
      <c r="BC28" s="19"/>
      <c r="BD28" s="19"/>
      <c r="BE28" s="19"/>
      <c r="BF28" s="19"/>
      <c r="BG28" s="20" t="str">
        <f t="shared" si="4"/>
        <v/>
      </c>
      <c r="BH28" s="20" t="str">
        <f>IFERROR(XNPV(#REF!, AT28:BF28, AT$8:BF$8),"")</f>
        <v/>
      </c>
      <c r="BI28" s="15"/>
      <c r="BJ28" s="21"/>
      <c r="BK28" s="21"/>
      <c r="BL28" s="21"/>
      <c r="BM28" s="21"/>
      <c r="BN28" s="21"/>
      <c r="BO28" s="21"/>
      <c r="BP28" s="21"/>
      <c r="BQ28" s="21"/>
      <c r="BR28" s="21"/>
      <c r="BS28" s="21"/>
      <c r="BT28" s="21"/>
      <c r="BU28" s="21"/>
      <c r="BV28" s="15"/>
      <c r="BW28" s="21"/>
      <c r="BX28" s="21"/>
      <c r="BY28" s="21"/>
      <c r="BZ28" s="21"/>
      <c r="CA28" s="21"/>
      <c r="CB28" s="21"/>
      <c r="CC28" s="22" t="str">
        <f t="shared" si="20"/>
        <v/>
      </c>
      <c r="CD28" s="15"/>
      <c r="CE28" s="37" t="str">
        <f t="shared" si="18"/>
        <v/>
      </c>
      <c r="CF28" s="26" t="str">
        <f t="shared" si="5"/>
        <v/>
      </c>
      <c r="CG28" s="26" t="str">
        <f t="shared" si="6"/>
        <v/>
      </c>
      <c r="CH28" s="26" t="str">
        <f t="shared" si="7"/>
        <v/>
      </c>
      <c r="CI28" s="26" t="str">
        <f t="shared" si="8"/>
        <v/>
      </c>
      <c r="CJ28" s="26" t="str">
        <f t="shared" si="9"/>
        <v/>
      </c>
      <c r="CK28" s="26" t="str">
        <f t="shared" si="10"/>
        <v/>
      </c>
      <c r="CL28" s="26" t="str">
        <f t="shared" si="11"/>
        <v/>
      </c>
      <c r="CM28" s="26" t="str">
        <f t="shared" si="12"/>
        <v/>
      </c>
      <c r="CN28" s="26" t="str">
        <f t="shared" si="13"/>
        <v/>
      </c>
      <c r="CO28" s="26" t="str">
        <f t="shared" si="14"/>
        <v/>
      </c>
      <c r="CP28" s="26" t="str">
        <f t="shared" si="15"/>
        <v/>
      </c>
      <c r="CQ28" s="26" t="str">
        <f t="shared" si="16"/>
        <v/>
      </c>
      <c r="CR28" s="26" t="str">
        <f t="shared" si="21"/>
        <v/>
      </c>
    </row>
    <row r="29" spans="2:96" ht="15.75">
      <c r="B29" s="11"/>
      <c r="C29" s="18"/>
      <c r="D29" s="12">
        <f t="shared" si="19"/>
        <v>19</v>
      </c>
      <c r="E29" s="11"/>
      <c r="F29" s="11"/>
      <c r="G29" s="11"/>
      <c r="H29" s="11"/>
      <c r="I29" s="11"/>
      <c r="J29" s="11"/>
      <c r="K29" s="11"/>
      <c r="L29" s="11"/>
      <c r="M29" s="13"/>
      <c r="N29" s="14"/>
      <c r="O29" s="14"/>
      <c r="P29" s="14"/>
      <c r="Q29" s="11"/>
      <c r="R29" s="11"/>
      <c r="S29" s="11"/>
      <c r="T29" s="13"/>
      <c r="U29" s="14"/>
      <c r="V29" s="14"/>
      <c r="W29" s="14"/>
      <c r="X29" s="15"/>
      <c r="Y29" s="16"/>
      <c r="Z29" s="16"/>
      <c r="AA29" s="16"/>
      <c r="AB29" s="17"/>
      <c r="AC29" s="18"/>
      <c r="AD29" s="18"/>
      <c r="AE29" s="18"/>
      <c r="AF29" s="15"/>
      <c r="AG29" s="18"/>
      <c r="AH29" s="18"/>
      <c r="AI29" s="18"/>
      <c r="AJ29" s="18"/>
      <c r="AK29" s="18"/>
      <c r="AL29" s="18"/>
      <c r="AM29" s="18"/>
      <c r="AN29" s="18"/>
      <c r="AO29" s="18"/>
      <c r="AP29" s="18"/>
      <c r="AQ29" s="18"/>
      <c r="AR29" s="18"/>
      <c r="AS29" s="15"/>
      <c r="AT29" s="33" t="str">
        <f t="shared" si="17"/>
        <v/>
      </c>
      <c r="AU29" s="19"/>
      <c r="AV29" s="19"/>
      <c r="AW29" s="19"/>
      <c r="AX29" s="19"/>
      <c r="AY29" s="19"/>
      <c r="AZ29" s="19"/>
      <c r="BA29" s="19"/>
      <c r="BB29" s="19"/>
      <c r="BC29" s="19"/>
      <c r="BD29" s="19"/>
      <c r="BE29" s="19"/>
      <c r="BF29" s="19"/>
      <c r="BG29" s="20" t="str">
        <f t="shared" si="4"/>
        <v/>
      </c>
      <c r="BH29" s="20" t="str">
        <f>IFERROR(XNPV(#REF!, AT29:BF29, AT$8:BF$8),"")</f>
        <v/>
      </c>
      <c r="BI29" s="15"/>
      <c r="BJ29" s="21"/>
      <c r="BK29" s="21"/>
      <c r="BL29" s="21"/>
      <c r="BM29" s="21"/>
      <c r="BN29" s="21"/>
      <c r="BO29" s="21"/>
      <c r="BP29" s="21"/>
      <c r="BQ29" s="21"/>
      <c r="BR29" s="21"/>
      <c r="BS29" s="21"/>
      <c r="BT29" s="21"/>
      <c r="BU29" s="21"/>
      <c r="BV29" s="15"/>
      <c r="BW29" s="21"/>
      <c r="BX29" s="21"/>
      <c r="BY29" s="21"/>
      <c r="BZ29" s="21"/>
      <c r="CA29" s="21"/>
      <c r="CB29" s="21"/>
      <c r="CC29" s="22" t="str">
        <f t="shared" si="20"/>
        <v/>
      </c>
      <c r="CD29" s="15"/>
      <c r="CE29" s="37" t="str">
        <f t="shared" si="18"/>
        <v/>
      </c>
      <c r="CF29" s="26" t="str">
        <f t="shared" si="5"/>
        <v/>
      </c>
      <c r="CG29" s="26" t="str">
        <f t="shared" si="6"/>
        <v/>
      </c>
      <c r="CH29" s="26" t="str">
        <f t="shared" si="7"/>
        <v/>
      </c>
      <c r="CI29" s="26" t="str">
        <f t="shared" si="8"/>
        <v/>
      </c>
      <c r="CJ29" s="26" t="str">
        <f t="shared" si="9"/>
        <v/>
      </c>
      <c r="CK29" s="26" t="str">
        <f t="shared" si="10"/>
        <v/>
      </c>
      <c r="CL29" s="26" t="str">
        <f t="shared" si="11"/>
        <v/>
      </c>
      <c r="CM29" s="26" t="str">
        <f t="shared" si="12"/>
        <v/>
      </c>
      <c r="CN29" s="26" t="str">
        <f t="shared" si="13"/>
        <v/>
      </c>
      <c r="CO29" s="26" t="str">
        <f t="shared" si="14"/>
        <v/>
      </c>
      <c r="CP29" s="26" t="str">
        <f t="shared" si="15"/>
        <v/>
      </c>
      <c r="CQ29" s="26" t="str">
        <f t="shared" si="16"/>
        <v/>
      </c>
      <c r="CR29" s="26" t="str">
        <f t="shared" si="21"/>
        <v/>
      </c>
    </row>
    <row r="30" spans="2:96"/>
    <row r="31" spans="2:96"/>
    <row r="32" spans="2:96"/>
    <row r="33"/>
    <row r="34"/>
    <row r="35"/>
    <row r="36"/>
    <row r="37"/>
    <row r="38"/>
    <row r="39"/>
    <row r="40"/>
    <row r="41"/>
    <row r="42"/>
    <row r="43"/>
    <row r="44"/>
    <row r="45"/>
    <row r="46"/>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mergeCells count="13">
    <mergeCell ref="CF6:CR6"/>
    <mergeCell ref="CF7:CQ7"/>
    <mergeCell ref="B7:W7"/>
    <mergeCell ref="AG6:AR6"/>
    <mergeCell ref="BW7:CC7"/>
    <mergeCell ref="AG7:AR7"/>
    <mergeCell ref="Y7:AE7"/>
    <mergeCell ref="BW2:BX2"/>
    <mergeCell ref="AU7:BF7"/>
    <mergeCell ref="AU6:BH6"/>
    <mergeCell ref="BJ6:BU6"/>
    <mergeCell ref="BJ7:BU7"/>
    <mergeCell ref="BW3:CB3"/>
  </mergeCells>
  <conditionalFormatting sqref="BY15:BY29">
    <cfRule type="cellIs" dxfId="11" priority="12" operator="equal">
      <formula>"YES"</formula>
    </cfRule>
  </conditionalFormatting>
  <conditionalFormatting sqref="BX15:BX29">
    <cfRule type="cellIs" dxfId="10" priority="11" operator="equal">
      <formula>"YES"</formula>
    </cfRule>
  </conditionalFormatting>
  <conditionalFormatting sqref="BW15:BW29">
    <cfRule type="cellIs" dxfId="9" priority="10" operator="equal">
      <formula>"YES"</formula>
    </cfRule>
  </conditionalFormatting>
  <conditionalFormatting sqref="BZ15:BZ29">
    <cfRule type="cellIs" dxfId="8" priority="9" operator="equal">
      <formula>"No"</formula>
    </cfRule>
  </conditionalFormatting>
  <conditionalFormatting sqref="C15:C29">
    <cfRule type="expression" dxfId="7" priority="8">
      <formula>$AC15="Yes"</formula>
    </cfRule>
  </conditionalFormatting>
  <conditionalFormatting sqref="D10:D29">
    <cfRule type="expression" dxfId="6" priority="7">
      <formula>$AC10="Yes"</formula>
    </cfRule>
  </conditionalFormatting>
  <conditionalFormatting sqref="C10">
    <cfRule type="expression" dxfId="5" priority="6">
      <formula>$AC10="Yes"</formula>
    </cfRule>
  </conditionalFormatting>
  <conditionalFormatting sqref="C11:C14">
    <cfRule type="expression" dxfId="4" priority="5">
      <formula>$AC11="Yes"</formula>
    </cfRule>
  </conditionalFormatting>
  <conditionalFormatting sqref="BY10:BY14">
    <cfRule type="cellIs" dxfId="3" priority="4" operator="equal">
      <formula>"YES"</formula>
    </cfRule>
  </conditionalFormatting>
  <conditionalFormatting sqref="BX10:BX14">
    <cfRule type="cellIs" dxfId="2" priority="3" operator="equal">
      <formula>"YES"</formula>
    </cfRule>
  </conditionalFormatting>
  <conditionalFormatting sqref="BW10:BW14">
    <cfRule type="cellIs" dxfId="1" priority="2" operator="equal">
      <formula>"YES"</formula>
    </cfRule>
  </conditionalFormatting>
  <conditionalFormatting sqref="BZ10:BZ14">
    <cfRule type="cellIs" dxfId="0" priority="1" operator="equal">
      <formula>"No"</formula>
    </cfRule>
  </conditionalFormatting>
  <dataValidations count="2">
    <dataValidation type="custom" showInputMessage="1" showErrorMessage="1" errorTitle="Input Restricted" error="Value Must Be Between 1 and 20 and monotonically increasing or the same as the previous bid number" promptTitle="Input Restricted" prompt="Value Must Be Between 1 and 20 and monotonically increasing or the same as the previous bid number" sqref="C11:C29">
      <formula1>AND(C11&gt;=1,C11&lt;=20,OR(C11=C10+1,C11=C10))</formula1>
    </dataValidation>
    <dataValidation errorTitle="Input Restricted" error="Value Must Be Between 1 and 20" promptTitle="Input Restricted" prompt="Value Must Be Between 1 and 20" sqref="D11:D29 C10"/>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C796334F2A4ED46BE259D3EEFE6C2DB" ma:contentTypeVersion="0" ma:contentTypeDescription="Create a new document." ma:contentTypeScope="" ma:versionID="0c5006db94f4ca42894b898207831f8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4C6ABF-7EC5-456B-A8AE-73A9D5D7B7BD}">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030C355C-0A71-4869-B4F8-15E82C4F74CB}">
  <ds:schemaRefs>
    <ds:schemaRef ds:uri="http://schemas.microsoft.com/sharepoint/v3/contenttype/forms"/>
  </ds:schemaRefs>
</ds:datastoreItem>
</file>

<file path=customXml/itemProps3.xml><?xml version="1.0" encoding="utf-8"?>
<ds:datastoreItem xmlns:ds="http://schemas.openxmlformats.org/officeDocument/2006/customXml" ds:itemID="{F49259E9-27E3-4A5B-A462-77709F475B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2019DRAMEvaluationExample</vt:lpstr>
      <vt:lpstr>'2019DRAMEvaluationExample'!Print_Area</vt:lpstr>
    </vt:vector>
  </TitlesOfParts>
  <Company>Sempra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Bierman, Evan M. - E&amp;FP</dc:creator>
  <cp:lastModifiedBy>Stewart, Josh A</cp:lastModifiedBy>
  <dcterms:created xsi:type="dcterms:W3CDTF">2016-04-18T23:14:36Z</dcterms:created>
  <dcterms:modified xsi:type="dcterms:W3CDTF">2018-01-25T01:35:50Z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0x010100DC796334F2A4ED46BE259D3EEFE6C2DB</vt:lpwstr>
  </property>
</Properties>
</file>