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5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rschimka_semprautilities_com/Documents/Data/Clean Transportation/0000 SB350/Residential/Cost Estimate info/"/>
    </mc:Choice>
  </mc:AlternateContent>
  <bookViews>
    <workbookView xWindow="3690" yWindow="390" windowWidth="11880" windowHeight="9795" tabRatio="791"/>
  </bookViews>
  <sheets>
    <sheet name="Residential RR Input" sheetId="13" r:id="rId1"/>
    <sheet name="Residential Costs" sheetId="12" r:id="rId2"/>
    <sheet name="Master Esc. &amp; Loaders" sheetId="23" r:id="rId3"/>
    <sheet name="October 2016" sheetId="25" r:id="rId4"/>
    <sheet name="Escalators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_xlnm.Print_Area" localSheetId="3">'October 2016'!$A$1:$E$58</definedName>
    <definedName name="_xlnm.Print_Area" localSheetId="1">'Residential Costs'!$A$1:$J$23</definedName>
    <definedName name="_xlnm.Print_Titles" localSheetId="3">'October 2016'!$1:$7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/>
</workbook>
</file>

<file path=xl/calcChain.xml><?xml version="1.0" encoding="utf-8"?>
<calcChain xmlns="http://schemas.openxmlformats.org/spreadsheetml/2006/main">
  <c r="N12" i="26" l="1"/>
  <c r="M12" i="26"/>
  <c r="L12" i="26"/>
  <c r="K12" i="26"/>
  <c r="J12" i="26"/>
  <c r="I12" i="26"/>
  <c r="H12" i="26"/>
  <c r="G12" i="26"/>
  <c r="F12" i="26"/>
  <c r="E12" i="26"/>
  <c r="D12" i="26"/>
  <c r="C12" i="26"/>
  <c r="B12" i="26"/>
  <c r="N11" i="26"/>
  <c r="M11" i="26"/>
  <c r="L11" i="26"/>
  <c r="K11" i="26"/>
  <c r="J11" i="26"/>
  <c r="I11" i="26"/>
  <c r="H11" i="26"/>
  <c r="G11" i="26"/>
  <c r="F11" i="26"/>
  <c r="E11" i="26"/>
  <c r="D11" i="26"/>
  <c r="C11" i="26"/>
  <c r="B11" i="26"/>
  <c r="N10" i="26"/>
  <c r="M10" i="26"/>
  <c r="L10" i="26"/>
  <c r="K10" i="26"/>
  <c r="J10" i="26"/>
  <c r="I10" i="26"/>
  <c r="H10" i="26"/>
  <c r="G10" i="26"/>
  <c r="F10" i="26"/>
  <c r="E10" i="26"/>
  <c r="D10" i="26"/>
  <c r="C10" i="26"/>
  <c r="B10" i="26"/>
  <c r="N8" i="26"/>
  <c r="M8" i="26"/>
  <c r="L8" i="26"/>
  <c r="K8" i="26"/>
  <c r="J8" i="26"/>
  <c r="I8" i="26"/>
  <c r="H8" i="26"/>
  <c r="G8" i="26"/>
  <c r="F8" i="26"/>
  <c r="E8" i="26"/>
  <c r="D8" i="26"/>
  <c r="C8" i="26"/>
  <c r="B8" i="26"/>
  <c r="N7" i="26"/>
  <c r="M7" i="26"/>
  <c r="L7" i="26"/>
  <c r="K7" i="26"/>
  <c r="J7" i="26"/>
  <c r="I7" i="26"/>
  <c r="H7" i="26"/>
  <c r="G7" i="26"/>
  <c r="F7" i="26"/>
  <c r="E7" i="26"/>
  <c r="D7" i="26"/>
  <c r="C7" i="26"/>
  <c r="B7" i="26"/>
  <c r="D53" i="25"/>
  <c r="D52" i="25"/>
  <c r="R92" i="25" s="1"/>
  <c r="D50" i="25"/>
  <c r="D49" i="25"/>
  <c r="D48" i="25"/>
  <c r="D47" i="25"/>
  <c r="D46" i="25"/>
  <c r="D45" i="25"/>
  <c r="D44" i="25"/>
  <c r="D43" i="25"/>
  <c r="D38" i="25"/>
  <c r="T84" i="25" s="1"/>
  <c r="D37" i="25"/>
  <c r="V145" i="25" s="1"/>
  <c r="D36" i="25"/>
  <c r="D35" i="25"/>
  <c r="V88" i="25" s="1"/>
  <c r="D34" i="25"/>
  <c r="U88" i="25" s="1"/>
  <c r="D33" i="25"/>
  <c r="S88" i="25" s="1"/>
  <c r="D32" i="25"/>
  <c r="R88" i="25" s="1"/>
  <c r="D31" i="25"/>
  <c r="Q88" i="25" s="1"/>
  <c r="D28" i="25"/>
  <c r="D27" i="25"/>
  <c r="V80" i="25" s="1"/>
  <c r="D26" i="25"/>
  <c r="D25" i="25"/>
  <c r="W144" i="25" s="1"/>
  <c r="D22" i="25"/>
  <c r="D21" i="25"/>
  <c r="S113" i="25" s="1"/>
  <c r="D20" i="25"/>
  <c r="D19" i="25"/>
  <c r="W70" i="25" s="1"/>
  <c r="D18" i="25"/>
  <c r="W69" i="25" s="1"/>
  <c r="D15" i="25"/>
  <c r="D14" i="25"/>
  <c r="Q157" i="25" s="1"/>
  <c r="D13" i="25"/>
  <c r="Q155" i="25" s="1"/>
  <c r="U155" i="25" s="1"/>
  <c r="D12" i="25"/>
  <c r="Q158" i="25" s="1"/>
  <c r="D11" i="25"/>
  <c r="U142" i="25" s="1"/>
  <c r="D10" i="25"/>
  <c r="D9" i="25"/>
  <c r="W140" i="25" s="1"/>
  <c r="N18" i="23"/>
  <c r="O18" i="23" s="1"/>
  <c r="M18" i="23"/>
  <c r="L18" i="23"/>
  <c r="K18" i="23"/>
  <c r="J18" i="23"/>
  <c r="I18" i="23"/>
  <c r="H18" i="23"/>
  <c r="G18" i="23"/>
  <c r="F18" i="23"/>
  <c r="E18" i="23"/>
  <c r="B18" i="23"/>
  <c r="N17" i="23"/>
  <c r="M17" i="23"/>
  <c r="L17" i="23"/>
  <c r="K17" i="23"/>
  <c r="J17" i="23"/>
  <c r="I17" i="23"/>
  <c r="H17" i="23"/>
  <c r="G17" i="23"/>
  <c r="F17" i="23"/>
  <c r="E17" i="23"/>
  <c r="B17" i="23"/>
  <c r="O16" i="23"/>
  <c r="P16" i="23" s="1"/>
  <c r="Q16" i="23" s="1"/>
  <c r="R16" i="23" s="1"/>
  <c r="S16" i="23" s="1"/>
  <c r="T16" i="23" s="1"/>
  <c r="U16" i="23" s="1"/>
  <c r="V16" i="23" s="1"/>
  <c r="W16" i="23" s="1"/>
  <c r="X16" i="23" s="1"/>
  <c r="Y16" i="23" s="1"/>
  <c r="Z16" i="23" s="1"/>
  <c r="AA16" i="23" s="1"/>
  <c r="AB16" i="23" s="1"/>
  <c r="AC16" i="23" s="1"/>
  <c r="AD16" i="23" s="1"/>
  <c r="AE16" i="23" s="1"/>
  <c r="AF16" i="23" s="1"/>
  <c r="AG16" i="23" s="1"/>
  <c r="AH16" i="23" s="1"/>
  <c r="AI16" i="23" s="1"/>
  <c r="AJ16" i="23" s="1"/>
  <c r="AK16" i="23" s="1"/>
  <c r="AL16" i="23" s="1"/>
  <c r="N16" i="23"/>
  <c r="M16" i="23"/>
  <c r="L16" i="23"/>
  <c r="K16" i="23"/>
  <c r="J16" i="23"/>
  <c r="I16" i="23"/>
  <c r="H16" i="23"/>
  <c r="G16" i="23"/>
  <c r="F16" i="23"/>
  <c r="E16" i="23"/>
  <c r="B16" i="23"/>
  <c r="T15" i="23"/>
  <c r="U15" i="23" s="1"/>
  <c r="V15" i="23" s="1"/>
  <c r="W15" i="23" s="1"/>
  <c r="X15" i="23" s="1"/>
  <c r="Y15" i="23" s="1"/>
  <c r="Z15" i="23" s="1"/>
  <c r="AA15" i="23" s="1"/>
  <c r="AB15" i="23" s="1"/>
  <c r="AC15" i="23" s="1"/>
  <c r="AD15" i="23" s="1"/>
  <c r="AE15" i="23" s="1"/>
  <c r="AF15" i="23" s="1"/>
  <c r="AG15" i="23" s="1"/>
  <c r="AH15" i="23" s="1"/>
  <c r="AI15" i="23" s="1"/>
  <c r="AJ15" i="23" s="1"/>
  <c r="AK15" i="23" s="1"/>
  <c r="AL15" i="23" s="1"/>
  <c r="P15" i="23"/>
  <c r="Q15" i="23" s="1"/>
  <c r="R15" i="23" s="1"/>
  <c r="S15" i="23" s="1"/>
  <c r="N15" i="23"/>
  <c r="O15" i="23" s="1"/>
  <c r="M15" i="23"/>
  <c r="L15" i="23"/>
  <c r="K15" i="23"/>
  <c r="J15" i="23"/>
  <c r="I15" i="23"/>
  <c r="H15" i="23"/>
  <c r="G15" i="23"/>
  <c r="F15" i="23"/>
  <c r="E15" i="23"/>
  <c r="B15" i="23"/>
  <c r="N14" i="23"/>
  <c r="O14" i="23" s="1"/>
  <c r="P14" i="23" s="1"/>
  <c r="Q14" i="23" s="1"/>
  <c r="R14" i="23" s="1"/>
  <c r="S14" i="23" s="1"/>
  <c r="T14" i="23" s="1"/>
  <c r="U14" i="23" s="1"/>
  <c r="V14" i="23" s="1"/>
  <c r="W14" i="23" s="1"/>
  <c r="X14" i="23" s="1"/>
  <c r="Y14" i="23" s="1"/>
  <c r="Z14" i="23" s="1"/>
  <c r="AA14" i="23" s="1"/>
  <c r="AB14" i="23" s="1"/>
  <c r="AC14" i="23" s="1"/>
  <c r="AD14" i="23" s="1"/>
  <c r="AE14" i="23" s="1"/>
  <c r="AF14" i="23" s="1"/>
  <c r="AG14" i="23" s="1"/>
  <c r="AH14" i="23" s="1"/>
  <c r="AI14" i="23" s="1"/>
  <c r="AJ14" i="23" s="1"/>
  <c r="AK14" i="23" s="1"/>
  <c r="AL14" i="23" s="1"/>
  <c r="M14" i="23"/>
  <c r="L14" i="23"/>
  <c r="K14" i="23"/>
  <c r="J14" i="23"/>
  <c r="I14" i="23"/>
  <c r="H14" i="23"/>
  <c r="G14" i="23"/>
  <c r="F14" i="23"/>
  <c r="E14" i="23"/>
  <c r="B14" i="23"/>
  <c r="P13" i="23"/>
  <c r="N13" i="23"/>
  <c r="O13" i="23" s="1"/>
  <c r="M13" i="23"/>
  <c r="L13" i="23"/>
  <c r="K13" i="23"/>
  <c r="J13" i="23"/>
  <c r="I13" i="23"/>
  <c r="H13" i="23"/>
  <c r="G13" i="23"/>
  <c r="F13" i="23"/>
  <c r="E13" i="23"/>
  <c r="B13" i="23"/>
  <c r="N12" i="23"/>
  <c r="M12" i="23"/>
  <c r="L12" i="23"/>
  <c r="K12" i="23"/>
  <c r="J12" i="23"/>
  <c r="I12" i="23"/>
  <c r="H12" i="23"/>
  <c r="G12" i="23"/>
  <c r="F12" i="23"/>
  <c r="E12" i="23"/>
  <c r="B12" i="23"/>
  <c r="N11" i="23"/>
  <c r="M11" i="23"/>
  <c r="L11" i="23"/>
  <c r="K11" i="23"/>
  <c r="J11" i="23"/>
  <c r="I11" i="23"/>
  <c r="H11" i="23"/>
  <c r="G11" i="23"/>
  <c r="F11" i="23"/>
  <c r="E11" i="23"/>
  <c r="B11" i="23"/>
  <c r="R10" i="23"/>
  <c r="S10" i="23" s="1"/>
  <c r="N10" i="23"/>
  <c r="O10" i="23" s="1"/>
  <c r="P10" i="23" s="1"/>
  <c r="Q10" i="23" s="1"/>
  <c r="M10" i="23"/>
  <c r="L10" i="23"/>
  <c r="K10" i="23"/>
  <c r="J10" i="23"/>
  <c r="I10" i="23"/>
  <c r="H10" i="23"/>
  <c r="G10" i="23"/>
  <c r="F10" i="23"/>
  <c r="E10" i="23"/>
  <c r="B10" i="23"/>
  <c r="P9" i="23"/>
  <c r="Q9" i="23" s="1"/>
  <c r="O9" i="23"/>
  <c r="N9" i="23"/>
  <c r="M9" i="23"/>
  <c r="L9" i="23"/>
  <c r="K9" i="23"/>
  <c r="J9" i="23"/>
  <c r="I9" i="23"/>
  <c r="H9" i="23"/>
  <c r="G9" i="23"/>
  <c r="F9" i="23"/>
  <c r="E9" i="23"/>
  <c r="B9" i="23"/>
  <c r="N8" i="23"/>
  <c r="O8" i="23" s="1"/>
  <c r="M8" i="23"/>
  <c r="L8" i="23"/>
  <c r="K8" i="23"/>
  <c r="J8" i="23"/>
  <c r="I8" i="23"/>
  <c r="H8" i="23"/>
  <c r="G8" i="23"/>
  <c r="F8" i="23"/>
  <c r="E8" i="23"/>
  <c r="B8" i="23"/>
  <c r="N7" i="23"/>
  <c r="O7" i="23" s="1"/>
  <c r="M7" i="23"/>
  <c r="L7" i="23"/>
  <c r="K7" i="23"/>
  <c r="J7" i="23"/>
  <c r="I7" i="23"/>
  <c r="H7" i="23"/>
  <c r="G7" i="23"/>
  <c r="F7" i="23"/>
  <c r="E7" i="23"/>
  <c r="B7" i="23"/>
  <c r="R6" i="23"/>
  <c r="S6" i="23" s="1"/>
  <c r="T6" i="23" s="1"/>
  <c r="U6" i="23" s="1"/>
  <c r="V6" i="23" s="1"/>
  <c r="W6" i="23" s="1"/>
  <c r="X6" i="23" s="1"/>
  <c r="Y6" i="23" s="1"/>
  <c r="Z6" i="23" s="1"/>
  <c r="AA6" i="23" s="1"/>
  <c r="AB6" i="23" s="1"/>
  <c r="AC6" i="23" s="1"/>
  <c r="AD6" i="23" s="1"/>
  <c r="AE6" i="23" s="1"/>
  <c r="AF6" i="23" s="1"/>
  <c r="AG6" i="23" s="1"/>
  <c r="AH6" i="23" s="1"/>
  <c r="AI6" i="23" s="1"/>
  <c r="N6" i="23"/>
  <c r="O6" i="23" s="1"/>
  <c r="P6" i="23" s="1"/>
  <c r="Q6" i="23" s="1"/>
  <c r="M6" i="23"/>
  <c r="L6" i="23"/>
  <c r="K6" i="23"/>
  <c r="J6" i="23"/>
  <c r="I6" i="23"/>
  <c r="H6" i="23"/>
  <c r="G6" i="23"/>
  <c r="F6" i="23"/>
  <c r="E6" i="23"/>
  <c r="B6" i="23"/>
  <c r="N4" i="23"/>
  <c r="O4" i="23" s="1"/>
  <c r="P4" i="23" s="1"/>
  <c r="Q4" i="23" s="1"/>
  <c r="R4" i="23" s="1"/>
  <c r="S4" i="23" s="1"/>
  <c r="T4" i="23" s="1"/>
  <c r="U4" i="23" s="1"/>
  <c r="V4" i="23" s="1"/>
  <c r="W4" i="23" s="1"/>
  <c r="X4" i="23" s="1"/>
  <c r="Y4" i="23" s="1"/>
  <c r="Z4" i="23" s="1"/>
  <c r="AA4" i="23" s="1"/>
  <c r="AB4" i="23" s="1"/>
  <c r="AC4" i="23" s="1"/>
  <c r="AD4" i="23" s="1"/>
  <c r="AE4" i="23" s="1"/>
  <c r="AF4" i="23" s="1"/>
  <c r="AG4" i="23" s="1"/>
  <c r="AH4" i="23" s="1"/>
  <c r="AI4" i="23" s="1"/>
  <c r="AJ4" i="23" s="1"/>
  <c r="AK4" i="23" s="1"/>
  <c r="AL4" i="23" s="1"/>
  <c r="M4" i="23"/>
  <c r="L4" i="23"/>
  <c r="K4" i="23"/>
  <c r="J4" i="23"/>
  <c r="I4" i="23"/>
  <c r="H4" i="23"/>
  <c r="G4" i="23"/>
  <c r="F4" i="23"/>
  <c r="E4" i="23"/>
  <c r="D116" i="12"/>
  <c r="B85" i="12"/>
  <c r="C82" i="12"/>
  <c r="B73" i="12"/>
  <c r="C56" i="12"/>
  <c r="B56" i="12"/>
  <c r="D43" i="12"/>
  <c r="C71" i="12" s="1"/>
  <c r="CL38" i="13" s="1"/>
  <c r="E41" i="12"/>
  <c r="E39" i="12"/>
  <c r="E43" i="12" s="1"/>
  <c r="C72" i="12" s="1"/>
  <c r="CT39" i="13" s="1"/>
  <c r="D18" i="12"/>
  <c r="C18" i="12"/>
  <c r="C19" i="12" s="1"/>
  <c r="A18" i="12"/>
  <c r="A19" i="12" s="1"/>
  <c r="B16" i="12"/>
  <c r="B15" i="12"/>
  <c r="B14" i="12"/>
  <c r="B13" i="12"/>
  <c r="B18" i="12" s="1"/>
  <c r="A12" i="12"/>
  <c r="HM39" i="13"/>
  <c r="JU39" i="13" s="1"/>
  <c r="GU39" i="13"/>
  <c r="GQ39" i="13"/>
  <c r="GP39" i="13"/>
  <c r="GL39" i="13"/>
  <c r="GK39" i="13"/>
  <c r="IS39" i="13" s="1"/>
  <c r="LA39" i="13" s="1"/>
  <c r="GG39" i="13"/>
  <c r="IO39" i="13" s="1"/>
  <c r="GE39" i="13"/>
  <c r="GA39" i="13"/>
  <c r="FZ39" i="13"/>
  <c r="FV39" i="13"/>
  <c r="FU39" i="13"/>
  <c r="IC39" i="13" s="1"/>
  <c r="KK39" i="13" s="1"/>
  <c r="FQ39" i="13"/>
  <c r="HY39" i="13" s="1"/>
  <c r="FO39" i="13"/>
  <c r="FK39" i="13"/>
  <c r="FJ39" i="13"/>
  <c r="FF39" i="13"/>
  <c r="FE39" i="13"/>
  <c r="FA39" i="13"/>
  <c r="HI39" i="13" s="1"/>
  <c r="EY39" i="13"/>
  <c r="EM39" i="13"/>
  <c r="EV39" i="13" s="1"/>
  <c r="EL39" i="13"/>
  <c r="EK39" i="13"/>
  <c r="EJ39" i="13"/>
  <c r="EI39" i="13"/>
  <c r="EH39" i="13"/>
  <c r="EG39" i="13"/>
  <c r="EF39" i="13"/>
  <c r="EE39" i="13"/>
  <c r="ED39" i="13"/>
  <c r="EC39" i="13"/>
  <c r="EB39" i="13"/>
  <c r="EA39" i="13"/>
  <c r="DZ39" i="13"/>
  <c r="DY39" i="13"/>
  <c r="DX39" i="13"/>
  <c r="DW39" i="13"/>
  <c r="DV39" i="13"/>
  <c r="DU39" i="13"/>
  <c r="DT39" i="13"/>
  <c r="DS39" i="13"/>
  <c r="DR39" i="13"/>
  <c r="DQ39" i="13"/>
  <c r="DP39" i="13"/>
  <c r="DO39" i="13"/>
  <c r="DN39" i="13"/>
  <c r="DM39" i="13"/>
  <c r="DL39" i="13"/>
  <c r="DK39" i="13"/>
  <c r="DJ39" i="13"/>
  <c r="DI39" i="13"/>
  <c r="DH39" i="13"/>
  <c r="DG39" i="13"/>
  <c r="DF39" i="13"/>
  <c r="DE39" i="13"/>
  <c r="DD39" i="13"/>
  <c r="DC39" i="13"/>
  <c r="DB39" i="13"/>
  <c r="DA39" i="13"/>
  <c r="CZ39" i="13"/>
  <c r="GT39" i="13" s="1"/>
  <c r="CY39" i="13"/>
  <c r="CX39" i="13"/>
  <c r="CU39" i="13"/>
  <c r="CQ39" i="13"/>
  <c r="CP39" i="13"/>
  <c r="CM39" i="13"/>
  <c r="CL39" i="13"/>
  <c r="CI39" i="13"/>
  <c r="CH39" i="13"/>
  <c r="CE39" i="13"/>
  <c r="CD39" i="13"/>
  <c r="CA39" i="13"/>
  <c r="BZ39" i="13"/>
  <c r="BW39" i="13"/>
  <c r="BV39" i="13"/>
  <c r="BS39" i="13"/>
  <c r="BR39" i="13"/>
  <c r="BO39" i="13"/>
  <c r="BN39" i="13"/>
  <c r="BK39" i="13"/>
  <c r="BJ39" i="13"/>
  <c r="BG39" i="13"/>
  <c r="BF39" i="13"/>
  <c r="BC39" i="13"/>
  <c r="BB39" i="13"/>
  <c r="AY39" i="13"/>
  <c r="AX39" i="13"/>
  <c r="AU39" i="13"/>
  <c r="AT39" i="13"/>
  <c r="AQ39" i="13"/>
  <c r="AP39" i="13"/>
  <c r="AO39" i="13"/>
  <c r="AN39" i="13"/>
  <c r="AM39" i="13"/>
  <c r="AL39" i="13"/>
  <c r="AK39" i="13"/>
  <c r="AJ39" i="13"/>
  <c r="AI39" i="13"/>
  <c r="AH39" i="13"/>
  <c r="AG39" i="13"/>
  <c r="AF39" i="13"/>
  <c r="D39" i="13"/>
  <c r="D56" i="13" s="1"/>
  <c r="D73" i="13" s="1"/>
  <c r="CT38" i="13"/>
  <c r="CP38" i="13"/>
  <c r="CD38" i="13"/>
  <c r="BZ38" i="13"/>
  <c r="BV38" i="13"/>
  <c r="BN38" i="13"/>
  <c r="BJ38" i="13"/>
  <c r="BF38" i="13"/>
  <c r="AX38" i="13"/>
  <c r="AT38" i="13"/>
  <c r="AP38" i="13"/>
  <c r="AH38" i="13"/>
  <c r="D38" i="13"/>
  <c r="D55" i="13" s="1"/>
  <c r="D72" i="13" s="1"/>
  <c r="D37" i="13"/>
  <c r="D54" i="13" s="1"/>
  <c r="D71" i="13" s="1"/>
  <c r="D36" i="13"/>
  <c r="D53" i="13" s="1"/>
  <c r="D70" i="13" s="1"/>
  <c r="EM35" i="13"/>
  <c r="EL35" i="13"/>
  <c r="EK35" i="13"/>
  <c r="EJ35" i="13"/>
  <c r="EI35" i="13"/>
  <c r="EH35" i="13"/>
  <c r="EG35" i="13"/>
  <c r="EF35" i="13"/>
  <c r="EE35" i="13"/>
  <c r="ED35" i="13"/>
  <c r="EC35" i="13"/>
  <c r="EB35" i="13"/>
  <c r="EA35" i="13"/>
  <c r="DZ35" i="13"/>
  <c r="DY35" i="13"/>
  <c r="DX35" i="13"/>
  <c r="DW35" i="13"/>
  <c r="DV35" i="13"/>
  <c r="DU35" i="13"/>
  <c r="DT35" i="13"/>
  <c r="DS35" i="13"/>
  <c r="DR35" i="13"/>
  <c r="DQ35" i="13"/>
  <c r="DP35" i="13"/>
  <c r="DO35" i="13"/>
  <c r="DN35" i="13"/>
  <c r="DM35" i="13"/>
  <c r="DL35" i="13"/>
  <c r="DK35" i="13"/>
  <c r="DJ35" i="13"/>
  <c r="DI35" i="13"/>
  <c r="DH35" i="13"/>
  <c r="DG35" i="13"/>
  <c r="DF35" i="13"/>
  <c r="DE35" i="13"/>
  <c r="DD35" i="13"/>
  <c r="DC35" i="13"/>
  <c r="DB35" i="13"/>
  <c r="DA35" i="13"/>
  <c r="CZ35" i="13"/>
  <c r="CY35" i="13"/>
  <c r="CX35" i="13"/>
  <c r="CW35" i="13"/>
  <c r="CV35" i="13"/>
  <c r="CU35" i="13"/>
  <c r="CT35" i="13"/>
  <c r="CS35" i="13"/>
  <c r="CR35" i="13"/>
  <c r="CQ35" i="13"/>
  <c r="CP35" i="13"/>
  <c r="CO35" i="13"/>
  <c r="CN35" i="13"/>
  <c r="D35" i="13"/>
  <c r="D52" i="13" s="1"/>
  <c r="D69" i="13" s="1"/>
  <c r="EM34" i="13"/>
  <c r="EL34" i="13"/>
  <c r="EK34" i="13"/>
  <c r="EJ34" i="13"/>
  <c r="EI34" i="13"/>
  <c r="EH34" i="13"/>
  <c r="EG34" i="13"/>
  <c r="EF34" i="13"/>
  <c r="EE34" i="13"/>
  <c r="ED34" i="13"/>
  <c r="EC34" i="13"/>
  <c r="EB34" i="13"/>
  <c r="EA34" i="13"/>
  <c r="DZ34" i="13"/>
  <c r="DY34" i="13"/>
  <c r="DX34" i="13"/>
  <c r="DW34" i="13"/>
  <c r="DV34" i="13"/>
  <c r="DU34" i="13"/>
  <c r="DT34" i="13"/>
  <c r="DS34" i="13"/>
  <c r="DR34" i="13"/>
  <c r="DQ34" i="13"/>
  <c r="DP34" i="13"/>
  <c r="DO34" i="13"/>
  <c r="DN34" i="13"/>
  <c r="DM34" i="13"/>
  <c r="DL34" i="13"/>
  <c r="DK34" i="13"/>
  <c r="DJ34" i="13"/>
  <c r="DI34" i="13"/>
  <c r="DH34" i="13"/>
  <c r="DG34" i="13"/>
  <c r="DF34" i="13"/>
  <c r="DE34" i="13"/>
  <c r="DD34" i="13"/>
  <c r="DC34" i="13"/>
  <c r="DB34" i="13"/>
  <c r="DA34" i="13"/>
  <c r="CZ34" i="13"/>
  <c r="CY34" i="13"/>
  <c r="CX34" i="13"/>
  <c r="CW34" i="13"/>
  <c r="CV34" i="13"/>
  <c r="CU34" i="13"/>
  <c r="CT34" i="13"/>
  <c r="CS34" i="13"/>
  <c r="CR34" i="13"/>
  <c r="CQ34" i="13"/>
  <c r="CP34" i="13"/>
  <c r="CO34" i="13"/>
  <c r="CN34" i="13"/>
  <c r="D34" i="13"/>
  <c r="D51" i="13" s="1"/>
  <c r="D68" i="13" s="1"/>
  <c r="D33" i="13"/>
  <c r="D50" i="13" s="1"/>
  <c r="D67" i="13" s="1"/>
  <c r="D32" i="13"/>
  <c r="D49" i="13" s="1"/>
  <c r="D66" i="13" s="1"/>
  <c r="D31" i="13"/>
  <c r="D48" i="13" s="1"/>
  <c r="D65" i="13" s="1"/>
  <c r="D30" i="13"/>
  <c r="D47" i="13" s="1"/>
  <c r="D64" i="13" s="1"/>
  <c r="D81" i="13" s="1"/>
  <c r="D115" i="13" s="1"/>
  <c r="D125" i="13" s="1"/>
  <c r="D29" i="13"/>
  <c r="D46" i="13" s="1"/>
  <c r="D63" i="13" s="1"/>
  <c r="D28" i="13"/>
  <c r="D45" i="13" s="1"/>
  <c r="D62" i="13" s="1"/>
  <c r="H26" i="13"/>
  <c r="O21" i="13"/>
  <c r="N21" i="13"/>
  <c r="M21" i="13"/>
  <c r="L21" i="13"/>
  <c r="K21" i="13"/>
  <c r="J21" i="13"/>
  <c r="I21" i="13"/>
  <c r="H21" i="13"/>
  <c r="G21" i="13"/>
  <c r="F21" i="13"/>
  <c r="M20" i="13"/>
  <c r="L20" i="13"/>
  <c r="K20" i="13"/>
  <c r="I20" i="13"/>
  <c r="H20" i="13"/>
  <c r="G20" i="13"/>
  <c r="O19" i="13"/>
  <c r="N19" i="13"/>
  <c r="M19" i="13"/>
  <c r="L19" i="13"/>
  <c r="K19" i="13"/>
  <c r="J19" i="13"/>
  <c r="I19" i="13"/>
  <c r="H19" i="13"/>
  <c r="G19" i="13"/>
  <c r="F19" i="13"/>
  <c r="M18" i="13"/>
  <c r="L18" i="13"/>
  <c r="K18" i="13"/>
  <c r="I18" i="13"/>
  <c r="H18" i="13"/>
  <c r="G18" i="13"/>
  <c r="AL17" i="13"/>
  <c r="AK17" i="13"/>
  <c r="AJ17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M17" i="13"/>
  <c r="L17" i="13"/>
  <c r="K17" i="13"/>
  <c r="J17" i="13"/>
  <c r="I17" i="13"/>
  <c r="H17" i="13"/>
  <c r="G17" i="13"/>
  <c r="F17" i="13"/>
  <c r="P16" i="13"/>
  <c r="O16" i="13"/>
  <c r="N16" i="13"/>
  <c r="M16" i="13"/>
  <c r="L16" i="13"/>
  <c r="K16" i="13"/>
  <c r="J16" i="13"/>
  <c r="I16" i="13"/>
  <c r="H16" i="13"/>
  <c r="G16" i="13"/>
  <c r="F16" i="13"/>
  <c r="N15" i="13"/>
  <c r="M15" i="13"/>
  <c r="L15" i="13"/>
  <c r="K15" i="13"/>
  <c r="J15" i="13"/>
  <c r="I15" i="13"/>
  <c r="H15" i="13"/>
  <c r="G15" i="13"/>
  <c r="F15" i="13"/>
  <c r="S14" i="13"/>
  <c r="R14" i="13"/>
  <c r="Q14" i="13"/>
  <c r="P14" i="13"/>
  <c r="O14" i="13"/>
  <c r="N14" i="13"/>
  <c r="M14" i="13"/>
  <c r="L14" i="13"/>
  <c r="K14" i="13"/>
  <c r="J14" i="13"/>
  <c r="I14" i="13"/>
  <c r="H14" i="13"/>
  <c r="G14" i="13"/>
  <c r="F14" i="13"/>
  <c r="Q13" i="13"/>
  <c r="P13" i="13"/>
  <c r="O13" i="13"/>
  <c r="N13" i="13"/>
  <c r="M13" i="13"/>
  <c r="L13" i="13"/>
  <c r="K13" i="13"/>
  <c r="J13" i="13"/>
  <c r="I13" i="13"/>
  <c r="H13" i="13"/>
  <c r="G13" i="13"/>
  <c r="F13" i="13"/>
  <c r="O12" i="13"/>
  <c r="N12" i="13"/>
  <c r="M12" i="13"/>
  <c r="L12" i="13"/>
  <c r="K12" i="13"/>
  <c r="J12" i="13"/>
  <c r="I12" i="13"/>
  <c r="H12" i="13"/>
  <c r="G12" i="13"/>
  <c r="F12" i="13"/>
  <c r="O11" i="13"/>
  <c r="N11" i="13"/>
  <c r="M11" i="13"/>
  <c r="L11" i="13"/>
  <c r="K11" i="13"/>
  <c r="J11" i="13"/>
  <c r="I11" i="13"/>
  <c r="H11" i="13"/>
  <c r="G11" i="13"/>
  <c r="F11" i="13"/>
  <c r="AI10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X9" i="13"/>
  <c r="Y9" i="13" s="1"/>
  <c r="Z9" i="13" s="1"/>
  <c r="AA9" i="13" s="1"/>
  <c r="AB9" i="13" s="1"/>
  <c r="AC9" i="13" s="1"/>
  <c r="AD9" i="13" s="1"/>
  <c r="AE9" i="13" s="1"/>
  <c r="AF9" i="13" s="1"/>
  <c r="AG9" i="13" s="1"/>
  <c r="AH9" i="13" s="1"/>
  <c r="AI9" i="13" s="1"/>
  <c r="AJ9" i="13" s="1"/>
  <c r="AK9" i="13" s="1"/>
  <c r="AL9" i="13" s="1"/>
  <c r="F9" i="13"/>
  <c r="G9" i="13" s="1"/>
  <c r="H9" i="13" s="1"/>
  <c r="I9" i="13" s="1"/>
  <c r="J9" i="13" s="1"/>
  <c r="K9" i="13" s="1"/>
  <c r="L9" i="13" s="1"/>
  <c r="M9" i="13" s="1"/>
  <c r="N9" i="13" s="1"/>
  <c r="O9" i="13" s="1"/>
  <c r="P9" i="13" s="1"/>
  <c r="Q9" i="13" s="1"/>
  <c r="R9" i="13" s="1"/>
  <c r="S9" i="13" s="1"/>
  <c r="T9" i="13" s="1"/>
  <c r="U9" i="13" s="1"/>
  <c r="V9" i="13" s="1"/>
  <c r="W9" i="13" s="1"/>
  <c r="O17" i="23" l="1"/>
  <c r="N20" i="13"/>
  <c r="N18" i="13"/>
  <c r="AL38" i="13"/>
  <c r="BB38" i="13"/>
  <c r="BR38" i="13"/>
  <c r="CH38" i="13"/>
  <c r="CX38" i="13"/>
  <c r="J20" i="13"/>
  <c r="J18" i="13"/>
  <c r="F20" i="13"/>
  <c r="F18" i="13"/>
  <c r="CW38" i="13"/>
  <c r="CS38" i="13"/>
  <c r="CO38" i="13"/>
  <c r="CK38" i="13"/>
  <c r="CG38" i="13"/>
  <c r="CC38" i="13"/>
  <c r="BY38" i="13"/>
  <c r="BU38" i="13"/>
  <c r="BQ38" i="13"/>
  <c r="BM38" i="13"/>
  <c r="BI38" i="13"/>
  <c r="BE38" i="13"/>
  <c r="BA38" i="13"/>
  <c r="AW38" i="13"/>
  <c r="AS38" i="13"/>
  <c r="AO38" i="13"/>
  <c r="AK38" i="13"/>
  <c r="AG38" i="13"/>
  <c r="CV38" i="13"/>
  <c r="CR38" i="13"/>
  <c r="CN38" i="13"/>
  <c r="CJ38" i="13"/>
  <c r="CF38" i="13"/>
  <c r="CB38" i="13"/>
  <c r="BX38" i="13"/>
  <c r="BT38" i="13"/>
  <c r="BP38" i="13"/>
  <c r="BL38" i="13"/>
  <c r="BH38" i="13"/>
  <c r="BD38" i="13"/>
  <c r="AZ38" i="13"/>
  <c r="AV38" i="13"/>
  <c r="AR38" i="13"/>
  <c r="AN38" i="13"/>
  <c r="AJ38" i="13"/>
  <c r="AF38" i="13"/>
  <c r="CY38" i="13"/>
  <c r="CU38" i="13"/>
  <c r="CQ38" i="13"/>
  <c r="CM38" i="13"/>
  <c r="CI38" i="13"/>
  <c r="CE38" i="13"/>
  <c r="CA38" i="13"/>
  <c r="BW38" i="13"/>
  <c r="BS38" i="13"/>
  <c r="BO38" i="13"/>
  <c r="BK38" i="13"/>
  <c r="BG38" i="13"/>
  <c r="BC38" i="13"/>
  <c r="AY38" i="13"/>
  <c r="AU38" i="13"/>
  <c r="AQ38" i="13"/>
  <c r="AM38" i="13"/>
  <c r="AI38" i="13"/>
  <c r="H68" i="13"/>
  <c r="I85" i="13" s="1"/>
  <c r="H62" i="13"/>
  <c r="I79" i="13" s="1"/>
  <c r="D89" i="13"/>
  <c r="D106" i="13"/>
  <c r="C20" i="12"/>
  <c r="H71" i="13"/>
  <c r="I88" i="13" s="1"/>
  <c r="I26" i="13"/>
  <c r="CW39" i="13"/>
  <c r="CS39" i="13"/>
  <c r="CO39" i="13"/>
  <c r="CK39" i="13"/>
  <c r="CG39" i="13"/>
  <c r="CC39" i="13"/>
  <c r="BY39" i="13"/>
  <c r="BU39" i="13"/>
  <c r="BQ39" i="13"/>
  <c r="BM39" i="13"/>
  <c r="BI39" i="13"/>
  <c r="BE39" i="13"/>
  <c r="BA39" i="13"/>
  <c r="AW39" i="13"/>
  <c r="AS39" i="13"/>
  <c r="CV39" i="13"/>
  <c r="CR39" i="13"/>
  <c r="CN39" i="13"/>
  <c r="CJ39" i="13"/>
  <c r="CF39" i="13"/>
  <c r="CB39" i="13"/>
  <c r="BX39" i="13"/>
  <c r="BT39" i="13"/>
  <c r="BP39" i="13"/>
  <c r="BL39" i="13"/>
  <c r="BH39" i="13"/>
  <c r="BD39" i="13"/>
  <c r="AZ39" i="13"/>
  <c r="AV39" i="13"/>
  <c r="AR39" i="13"/>
  <c r="H66" i="13"/>
  <c r="I83" i="13" s="1"/>
  <c r="C21" i="12"/>
  <c r="EW39" i="13"/>
  <c r="FB39" i="13"/>
  <c r="FG39" i="13"/>
  <c r="HO39" i="13" s="1"/>
  <c r="FM39" i="13"/>
  <c r="FR39" i="13"/>
  <c r="FW39" i="13"/>
  <c r="GC39" i="13"/>
  <c r="GH39" i="13"/>
  <c r="GM39" i="13"/>
  <c r="GS39" i="13"/>
  <c r="EX39" i="13"/>
  <c r="FC39" i="13"/>
  <c r="FI39" i="13"/>
  <c r="HQ39" i="13" s="1"/>
  <c r="JY39" i="13" s="1"/>
  <c r="MG39" i="13" s="1"/>
  <c r="FN39" i="13"/>
  <c r="FS39" i="13"/>
  <c r="FY39" i="13"/>
  <c r="IG39" i="13" s="1"/>
  <c r="GD39" i="13"/>
  <c r="GI39" i="13"/>
  <c r="IQ39" i="13" s="1"/>
  <c r="GO39" i="13"/>
  <c r="IW39" i="13" s="1"/>
  <c r="LE39" i="13" s="1"/>
  <c r="NM39" i="13" s="1"/>
  <c r="P8" i="23"/>
  <c r="P7" i="23"/>
  <c r="R9" i="23"/>
  <c r="AJ6" i="23"/>
  <c r="T10" i="23"/>
  <c r="O11" i="23"/>
  <c r="O12" i="23"/>
  <c r="Q13" i="23"/>
  <c r="P18" i="23"/>
  <c r="T140" i="25"/>
  <c r="V142" i="25"/>
  <c r="T70" i="25"/>
  <c r="Q159" i="25"/>
  <c r="S159" i="25" s="1"/>
  <c r="W146" i="25"/>
  <c r="S146" i="25"/>
  <c r="Q64" i="25"/>
  <c r="R114" i="25"/>
  <c r="R64" i="25"/>
  <c r="R111" i="25"/>
  <c r="V143" i="25"/>
  <c r="W143" i="25"/>
  <c r="E37" i="23"/>
  <c r="S143" i="25"/>
  <c r="E29" i="23"/>
  <c r="S145" i="25"/>
  <c r="W92" i="25"/>
  <c r="T92" i="25"/>
  <c r="R76" i="25"/>
  <c r="Q141" i="25"/>
  <c r="E33" i="23"/>
  <c r="V64" i="25"/>
  <c r="S80" i="25"/>
  <c r="R131" i="25"/>
  <c r="U141" i="25"/>
  <c r="W80" i="25"/>
  <c r="W139" i="25"/>
  <c r="R142" i="25"/>
  <c r="T144" i="25"/>
  <c r="D104" i="13"/>
  <c r="D87" i="13"/>
  <c r="MS39" i="13"/>
  <c r="KO39" i="13"/>
  <c r="MC39" i="13"/>
  <c r="D96" i="13"/>
  <c r="D79" i="13"/>
  <c r="D113" i="13" s="1"/>
  <c r="D123" i="13" s="1"/>
  <c r="D100" i="13"/>
  <c r="D83" i="13"/>
  <c r="D117" i="13" s="1"/>
  <c r="D127" i="13" s="1"/>
  <c r="NI39" i="13"/>
  <c r="D80" i="13"/>
  <c r="D114" i="13" s="1"/>
  <c r="D124" i="13" s="1"/>
  <c r="D97" i="13"/>
  <c r="D84" i="13"/>
  <c r="D118" i="13" s="1"/>
  <c r="D128" i="13" s="1"/>
  <c r="D101" i="13"/>
  <c r="JQ39" i="13"/>
  <c r="KG39" i="13"/>
  <c r="KW39" i="13"/>
  <c r="B64" i="12"/>
  <c r="D85" i="13"/>
  <c r="D119" i="13" s="1"/>
  <c r="D129" i="13" s="1"/>
  <c r="D102" i="13"/>
  <c r="D90" i="13"/>
  <c r="D107" i="13"/>
  <c r="HD39" i="13"/>
  <c r="HE39" i="13"/>
  <c r="HU39" i="13"/>
  <c r="IK39" i="13"/>
  <c r="JA39" i="13"/>
  <c r="D82" i="13"/>
  <c r="D116" i="13" s="1"/>
  <c r="D126" i="13" s="1"/>
  <c r="D99" i="13"/>
  <c r="D86" i="13"/>
  <c r="D120" i="13" s="1"/>
  <c r="D130" i="13" s="1"/>
  <c r="D103" i="13"/>
  <c r="D88" i="13"/>
  <c r="D105" i="13"/>
  <c r="D98" i="13"/>
  <c r="C59" i="12"/>
  <c r="I66" i="13"/>
  <c r="J83" i="13" s="1"/>
  <c r="I64" i="13"/>
  <c r="C85" i="12"/>
  <c r="CZ38" i="13"/>
  <c r="HG39" i="13"/>
  <c r="HK39" i="13"/>
  <c r="HS39" i="13"/>
  <c r="HW39" i="13"/>
  <c r="IA39" i="13"/>
  <c r="IE39" i="13"/>
  <c r="II39" i="13"/>
  <c r="IM39" i="13"/>
  <c r="IU39" i="13"/>
  <c r="IY39" i="13"/>
  <c r="JC39" i="13"/>
  <c r="H64" i="13"/>
  <c r="I81" i="13" s="1"/>
  <c r="B20" i="12"/>
  <c r="B21" i="12" s="1"/>
  <c r="B60" i="12" s="1"/>
  <c r="A20" i="12"/>
  <c r="A21" i="12" s="1"/>
  <c r="H73" i="13"/>
  <c r="I90" i="13" s="1"/>
  <c r="H70" i="13"/>
  <c r="I87" i="13" s="1"/>
  <c r="EZ39" i="13"/>
  <c r="FD39" i="13"/>
  <c r="FH39" i="13"/>
  <c r="FL39" i="13"/>
  <c r="FP39" i="13"/>
  <c r="FT39" i="13"/>
  <c r="FX39" i="13"/>
  <c r="GB39" i="13"/>
  <c r="GF39" i="13"/>
  <c r="GJ39" i="13"/>
  <c r="GN39" i="13"/>
  <c r="GR39" i="13"/>
  <c r="H43" i="13"/>
  <c r="H60" i="13" s="1"/>
  <c r="H65" i="13"/>
  <c r="I82" i="13" s="1"/>
  <c r="H69" i="13"/>
  <c r="I86" i="13" s="1"/>
  <c r="H72" i="13"/>
  <c r="I89" i="13" s="1"/>
  <c r="E46" i="12"/>
  <c r="HF39" i="13"/>
  <c r="HJ39" i="13"/>
  <c r="HN39" i="13"/>
  <c r="HR39" i="13"/>
  <c r="HV39" i="13"/>
  <c r="HZ39" i="13"/>
  <c r="ID39" i="13"/>
  <c r="IH39" i="13"/>
  <c r="IL39" i="13"/>
  <c r="IP39" i="13"/>
  <c r="IT39" i="13"/>
  <c r="IX39" i="13"/>
  <c r="JB39" i="13"/>
  <c r="H63" i="13"/>
  <c r="I80" i="13" s="1"/>
  <c r="H67" i="13"/>
  <c r="I84" i="13" s="1"/>
  <c r="C73" i="12"/>
  <c r="D20" i="12"/>
  <c r="D21" i="12" s="1"/>
  <c r="U158" i="25"/>
  <c r="S158" i="25"/>
  <c r="U159" i="25"/>
  <c r="U157" i="25"/>
  <c r="S157" i="25"/>
  <c r="V76" i="25"/>
  <c r="V139" i="25"/>
  <c r="R139" i="25"/>
  <c r="U139" i="25"/>
  <c r="Q139" i="25"/>
  <c r="E35" i="23"/>
  <c r="T139" i="25"/>
  <c r="Q123" i="25"/>
  <c r="V69" i="25"/>
  <c r="R69" i="25"/>
  <c r="E36" i="23"/>
  <c r="E28" i="23"/>
  <c r="U69" i="25"/>
  <c r="Q69" i="25"/>
  <c r="E27" i="23"/>
  <c r="T69" i="25"/>
  <c r="E34" i="23"/>
  <c r="E26" i="23"/>
  <c r="T115" i="25"/>
  <c r="W64" i="25"/>
  <c r="W84" i="25"/>
  <c r="S84" i="25"/>
  <c r="E32" i="23"/>
  <c r="V84" i="25"/>
  <c r="R84" i="25"/>
  <c r="E31" i="23"/>
  <c r="U84" i="25"/>
  <c r="Q84" i="25"/>
  <c r="E30" i="23"/>
  <c r="Q75" i="25"/>
  <c r="E25" i="23"/>
  <c r="S69" i="25"/>
  <c r="U75" i="25"/>
  <c r="S139" i="25"/>
  <c r="S155" i="25"/>
  <c r="S64" i="25"/>
  <c r="Q70" i="25"/>
  <c r="U70" i="25"/>
  <c r="R75" i="25"/>
  <c r="V75" i="25"/>
  <c r="S76" i="25"/>
  <c r="W76" i="25"/>
  <c r="T80" i="25"/>
  <c r="Q92" i="25"/>
  <c r="U92" i="25"/>
  <c r="R112" i="25"/>
  <c r="S114" i="25"/>
  <c r="Q138" i="25"/>
  <c r="Q140" i="25"/>
  <c r="U140" i="25"/>
  <c r="R141" i="25"/>
  <c r="V141" i="25"/>
  <c r="S142" i="25"/>
  <c r="W142" i="25"/>
  <c r="T143" i="25"/>
  <c r="Q144" i="25"/>
  <c r="U144" i="25"/>
  <c r="T146" i="25"/>
  <c r="T64" i="25"/>
  <c r="R70" i="25"/>
  <c r="V70" i="25"/>
  <c r="S75" i="25"/>
  <c r="W75" i="25"/>
  <c r="T76" i="25"/>
  <c r="Q80" i="25"/>
  <c r="U80" i="25"/>
  <c r="V92" i="25"/>
  <c r="R113" i="25"/>
  <c r="R140" i="25"/>
  <c r="V140" i="25"/>
  <c r="S141" i="25"/>
  <c r="W141" i="25"/>
  <c r="T142" i="25"/>
  <c r="Q143" i="25"/>
  <c r="U143" i="25"/>
  <c r="R144" i="25"/>
  <c r="V144" i="25"/>
  <c r="Q146" i="25"/>
  <c r="U146" i="25"/>
  <c r="Q156" i="25"/>
  <c r="Q170" i="25"/>
  <c r="U64" i="25"/>
  <c r="S70" i="25"/>
  <c r="T75" i="25"/>
  <c r="Q76" i="25"/>
  <c r="U76" i="25"/>
  <c r="R80" i="25"/>
  <c r="S92" i="25"/>
  <c r="S140" i="25"/>
  <c r="T141" i="25"/>
  <c r="Q142" i="25"/>
  <c r="R143" i="25"/>
  <c r="S144" i="25"/>
  <c r="R146" i="25"/>
  <c r="V146" i="25"/>
  <c r="P11" i="23" l="1"/>
  <c r="O15" i="13"/>
  <c r="I65" i="13"/>
  <c r="I69" i="13"/>
  <c r="J86" i="13"/>
  <c r="I63" i="13"/>
  <c r="I68" i="13"/>
  <c r="J85" i="13" s="1"/>
  <c r="I71" i="13"/>
  <c r="J88" i="13" s="1"/>
  <c r="Q7" i="23"/>
  <c r="P11" i="13"/>
  <c r="J87" i="13"/>
  <c r="K87" i="13" s="1"/>
  <c r="Q18" i="23"/>
  <c r="P21" i="13"/>
  <c r="P19" i="13"/>
  <c r="U10" i="23"/>
  <c r="T14" i="13"/>
  <c r="J82" i="13"/>
  <c r="I67" i="13"/>
  <c r="J84" i="13" s="1"/>
  <c r="J26" i="13"/>
  <c r="I73" i="13"/>
  <c r="I43" i="13"/>
  <c r="I60" i="13" s="1"/>
  <c r="R13" i="23"/>
  <c r="Q16" i="13"/>
  <c r="S9" i="23"/>
  <c r="R13" i="13"/>
  <c r="Q8" i="23"/>
  <c r="P12" i="13"/>
  <c r="J80" i="13"/>
  <c r="I70" i="13"/>
  <c r="I62" i="13"/>
  <c r="J79" i="13" s="1"/>
  <c r="I72" i="13"/>
  <c r="P12" i="23"/>
  <c r="AK6" i="23"/>
  <c r="AJ10" i="13"/>
  <c r="P17" i="23"/>
  <c r="O18" i="13"/>
  <c r="O20" i="13"/>
  <c r="W147" i="25"/>
  <c r="W149" i="25" s="1"/>
  <c r="S147" i="25"/>
  <c r="S149" i="25" s="1"/>
  <c r="G49" i="13"/>
  <c r="G56" i="13"/>
  <c r="GN56" i="13" s="1"/>
  <c r="C60" i="12"/>
  <c r="C77" i="12"/>
  <c r="CV33" i="13"/>
  <c r="CR33" i="13"/>
  <c r="CN33" i="13"/>
  <c r="CJ33" i="13"/>
  <c r="CF33" i="13"/>
  <c r="CB33" i="13"/>
  <c r="BX33" i="13"/>
  <c r="BT33" i="13"/>
  <c r="BP33" i="13"/>
  <c r="BL33" i="13"/>
  <c r="BH33" i="13"/>
  <c r="BD33" i="13"/>
  <c r="AZ33" i="13"/>
  <c r="AV33" i="13"/>
  <c r="AR33" i="13"/>
  <c r="AN33" i="13"/>
  <c r="AJ33" i="13"/>
  <c r="AF33" i="13"/>
  <c r="CX33" i="13"/>
  <c r="CT33" i="13"/>
  <c r="CP33" i="13"/>
  <c r="CL33" i="13"/>
  <c r="CH33" i="13"/>
  <c r="CD33" i="13"/>
  <c r="BZ33" i="13"/>
  <c r="BV33" i="13"/>
  <c r="BR33" i="13"/>
  <c r="BN33" i="13"/>
  <c r="BJ33" i="13"/>
  <c r="BF33" i="13"/>
  <c r="BB33" i="13"/>
  <c r="AX33" i="13"/>
  <c r="AT33" i="13"/>
  <c r="AP33" i="13"/>
  <c r="AL33" i="13"/>
  <c r="AH33" i="13"/>
  <c r="CW33" i="13"/>
  <c r="CS33" i="13"/>
  <c r="CO33" i="13"/>
  <c r="CK33" i="13"/>
  <c r="CG33" i="13"/>
  <c r="CC33" i="13"/>
  <c r="BY33" i="13"/>
  <c r="BU33" i="13"/>
  <c r="BQ33" i="13"/>
  <c r="BM33" i="13"/>
  <c r="BI33" i="13"/>
  <c r="BE33" i="13"/>
  <c r="BA33" i="13"/>
  <c r="AW33" i="13"/>
  <c r="AS33" i="13"/>
  <c r="AO33" i="13"/>
  <c r="AK33" i="13"/>
  <c r="AG33" i="13"/>
  <c r="CY33" i="13"/>
  <c r="CI33" i="13"/>
  <c r="BS33" i="13"/>
  <c r="BC33" i="13"/>
  <c r="AM33" i="13"/>
  <c r="CQ33" i="13"/>
  <c r="CA33" i="13"/>
  <c r="BK33" i="13"/>
  <c r="AU33" i="13"/>
  <c r="CM33" i="13"/>
  <c r="BW33" i="13"/>
  <c r="BG33" i="13"/>
  <c r="AQ33" i="13"/>
  <c r="CE33" i="13"/>
  <c r="CU33" i="13"/>
  <c r="BO33" i="13"/>
  <c r="AI33" i="13"/>
  <c r="AY33" i="13"/>
  <c r="G51" i="13"/>
  <c r="JW39" i="13"/>
  <c r="G45" i="13"/>
  <c r="G52" i="13"/>
  <c r="G47" i="13"/>
  <c r="G53" i="13"/>
  <c r="G55" i="13"/>
  <c r="CZ55" i="13" s="1"/>
  <c r="T147" i="25"/>
  <c r="T149" i="25" s="1"/>
  <c r="R147" i="25"/>
  <c r="R149" i="25" s="1"/>
  <c r="IT56" i="13"/>
  <c r="LB39" i="13"/>
  <c r="KL39" i="13"/>
  <c r="JV39" i="13"/>
  <c r="IV39" i="13"/>
  <c r="IF39" i="13"/>
  <c r="HP39" i="13"/>
  <c r="C107" i="12"/>
  <c r="B59" i="12"/>
  <c r="E23" i="12"/>
  <c r="LG39" i="13"/>
  <c r="KQ39" i="13"/>
  <c r="KA39" i="13"/>
  <c r="J71" i="13"/>
  <c r="K88" i="13" s="1"/>
  <c r="J72" i="13"/>
  <c r="J69" i="13"/>
  <c r="J65" i="13"/>
  <c r="K82" i="13" s="1"/>
  <c r="J43" i="13"/>
  <c r="J60" i="13" s="1"/>
  <c r="J70" i="13"/>
  <c r="J67" i="13"/>
  <c r="J63" i="13"/>
  <c r="J73" i="13"/>
  <c r="J66" i="13"/>
  <c r="J62" i="13"/>
  <c r="K79" i="13" s="1"/>
  <c r="K26" i="13"/>
  <c r="J68" i="13"/>
  <c r="K85" i="13" s="1"/>
  <c r="J64" i="13"/>
  <c r="C61" i="12"/>
  <c r="C75" i="12" s="1"/>
  <c r="KC39" i="13"/>
  <c r="G46" i="13"/>
  <c r="V147" i="25"/>
  <c r="V149" i="25" s="1"/>
  <c r="IR39" i="13"/>
  <c r="FT56" i="13"/>
  <c r="IB39" i="13"/>
  <c r="HL39" i="13"/>
  <c r="KM39" i="13"/>
  <c r="G54" i="13"/>
  <c r="LJ39" i="13"/>
  <c r="KT39" i="13"/>
  <c r="KD39" i="13"/>
  <c r="JN39" i="13"/>
  <c r="J89" i="13"/>
  <c r="K89" i="13" s="1"/>
  <c r="H94" i="13"/>
  <c r="H77" i="13"/>
  <c r="H111" i="13" s="1"/>
  <c r="GF56" i="13"/>
  <c r="IN39" i="13"/>
  <c r="HX39" i="13"/>
  <c r="HH39" i="13"/>
  <c r="J90" i="13"/>
  <c r="KY39" i="13"/>
  <c r="KI39" i="13"/>
  <c r="JS39" i="13"/>
  <c r="GU38" i="13"/>
  <c r="GQ38" i="13"/>
  <c r="GM38" i="13"/>
  <c r="GI38" i="13"/>
  <c r="GE38" i="13"/>
  <c r="GA38" i="13"/>
  <c r="FW38" i="13"/>
  <c r="FS38" i="13"/>
  <c r="FO38" i="13"/>
  <c r="FK38" i="13"/>
  <c r="FG38" i="13"/>
  <c r="FC38" i="13"/>
  <c r="EY38" i="13"/>
  <c r="GS38" i="13"/>
  <c r="GO38" i="13"/>
  <c r="GK38" i="13"/>
  <c r="GG38" i="13"/>
  <c r="GC38" i="13"/>
  <c r="FY38" i="13"/>
  <c r="FU38" i="13"/>
  <c r="FQ38" i="13"/>
  <c r="FM38" i="13"/>
  <c r="FI38" i="13"/>
  <c r="FE38" i="13"/>
  <c r="FA38" i="13"/>
  <c r="EW38" i="13"/>
  <c r="DA38" i="13"/>
  <c r="GR38" i="13"/>
  <c r="GN38" i="13"/>
  <c r="GJ38" i="13"/>
  <c r="GF38" i="13"/>
  <c r="GB38" i="13"/>
  <c r="FX38" i="13"/>
  <c r="FT38" i="13"/>
  <c r="FP38" i="13"/>
  <c r="FL38" i="13"/>
  <c r="FH38" i="13"/>
  <c r="FD38" i="13"/>
  <c r="EZ38" i="13"/>
  <c r="GL38" i="13"/>
  <c r="FV38" i="13"/>
  <c r="FF38" i="13"/>
  <c r="GT38" i="13"/>
  <c r="GD38" i="13"/>
  <c r="FN38" i="13"/>
  <c r="EX38" i="13"/>
  <c r="GP38" i="13"/>
  <c r="FZ38" i="13"/>
  <c r="FJ38" i="13"/>
  <c r="FR38" i="13"/>
  <c r="GH38" i="13"/>
  <c r="FB38" i="13"/>
  <c r="LI39" i="13"/>
  <c r="NE39" i="13"/>
  <c r="MO39" i="13"/>
  <c r="KG56" i="13"/>
  <c r="LY39" i="13"/>
  <c r="OK39" i="13"/>
  <c r="KX39" i="13"/>
  <c r="KH39" i="13"/>
  <c r="JR39" i="13"/>
  <c r="LC39" i="13"/>
  <c r="K83" i="13"/>
  <c r="I94" i="13"/>
  <c r="I77" i="13"/>
  <c r="I111" i="13" s="1"/>
  <c r="JM39" i="13"/>
  <c r="HD56" i="13"/>
  <c r="JL39" i="13"/>
  <c r="AD35" i="13"/>
  <c r="Z35" i="13"/>
  <c r="AB35" i="13"/>
  <c r="X35" i="13"/>
  <c r="AE35" i="13"/>
  <c r="AA35" i="13"/>
  <c r="AC35" i="13"/>
  <c r="Y35" i="13"/>
  <c r="G50" i="13"/>
  <c r="S156" i="25"/>
  <c r="U156" i="25"/>
  <c r="Q147" i="25"/>
  <c r="Q149" i="25" s="1"/>
  <c r="G48" i="13"/>
  <c r="U147" i="25"/>
  <c r="U149" i="25" s="1"/>
  <c r="K80" i="13"/>
  <c r="IX56" i="13"/>
  <c r="LF39" i="13"/>
  <c r="KP39" i="13"/>
  <c r="HR56" i="13"/>
  <c r="JZ39" i="13"/>
  <c r="K86" i="13"/>
  <c r="IZ39" i="13"/>
  <c r="IJ39" i="13"/>
  <c r="HT39" i="13"/>
  <c r="J81" i="13"/>
  <c r="K81" i="13" s="1"/>
  <c r="JC56" i="13"/>
  <c r="LK39" i="13"/>
  <c r="KU39" i="13"/>
  <c r="HW56" i="13"/>
  <c r="KE39" i="13"/>
  <c r="JO39" i="13"/>
  <c r="KS39" i="13"/>
  <c r="MW39" i="13"/>
  <c r="KO56" i="13"/>
  <c r="R8" i="23" l="1"/>
  <c r="Q12" i="13"/>
  <c r="V10" i="23"/>
  <c r="U14" i="13"/>
  <c r="Q11" i="23"/>
  <c r="P15" i="13"/>
  <c r="EZ56" i="13"/>
  <c r="II56" i="13"/>
  <c r="HN56" i="13"/>
  <c r="Q17" i="23"/>
  <c r="P18" i="13"/>
  <c r="P20" i="13"/>
  <c r="Q12" i="23"/>
  <c r="T9" i="23"/>
  <c r="S13" i="13"/>
  <c r="R7" i="23"/>
  <c r="Q11" i="13"/>
  <c r="IE56" i="13"/>
  <c r="AL6" i="23"/>
  <c r="AK10" i="13"/>
  <c r="S13" i="23"/>
  <c r="R16" i="13"/>
  <c r="R18" i="23"/>
  <c r="Q21" i="13"/>
  <c r="Q19" i="13"/>
  <c r="MW56" i="13"/>
  <c r="IK56" i="13"/>
  <c r="GB56" i="13"/>
  <c r="HE56" i="13"/>
  <c r="IU56" i="13"/>
  <c r="HJ56" i="13"/>
  <c r="IP56" i="13"/>
  <c r="MO56" i="13"/>
  <c r="HK56" i="13"/>
  <c r="IQ56" i="13"/>
  <c r="HV56" i="13"/>
  <c r="JB56" i="13"/>
  <c r="FX56" i="13"/>
  <c r="HO56" i="13"/>
  <c r="MS56" i="13"/>
  <c r="NI56" i="13"/>
  <c r="HG56" i="13"/>
  <c r="IM56" i="13"/>
  <c r="IH56" i="13"/>
  <c r="MC56" i="13"/>
  <c r="JQ56" i="13"/>
  <c r="KW56" i="13"/>
  <c r="FP56" i="13"/>
  <c r="FD56" i="13"/>
  <c r="GJ56" i="13"/>
  <c r="HU56" i="13"/>
  <c r="HS56" i="13"/>
  <c r="IY56" i="13"/>
  <c r="ID56" i="13"/>
  <c r="FL56" i="13"/>
  <c r="GR56" i="13"/>
  <c r="HZ56" i="13"/>
  <c r="OK56" i="13"/>
  <c r="NE56" i="13"/>
  <c r="JA56" i="13"/>
  <c r="IA56" i="13"/>
  <c r="HF56" i="13"/>
  <c r="IL56" i="13"/>
  <c r="FH56" i="13"/>
  <c r="AB56" i="13"/>
  <c r="AD56" i="13"/>
  <c r="V56" i="13"/>
  <c r="N56" i="13"/>
  <c r="AC56" i="13"/>
  <c r="U56" i="13"/>
  <c r="M56" i="13"/>
  <c r="Z56" i="13"/>
  <c r="R56" i="13"/>
  <c r="J56" i="13"/>
  <c r="Q56" i="13"/>
  <c r="I56" i="13"/>
  <c r="I107" i="13" s="1"/>
  <c r="FA56" i="13"/>
  <c r="Y56" i="13"/>
  <c r="AT56" i="13"/>
  <c r="BJ56" i="13"/>
  <c r="BZ56" i="13"/>
  <c r="CP56" i="13"/>
  <c r="AF56" i="13"/>
  <c r="AV56" i="13"/>
  <c r="BL56" i="13"/>
  <c r="CB56" i="13"/>
  <c r="CR56" i="13"/>
  <c r="DH56" i="13"/>
  <c r="DX56" i="13"/>
  <c r="EW56" i="13"/>
  <c r="FR56" i="13"/>
  <c r="GM56" i="13"/>
  <c r="AK56" i="13"/>
  <c r="BA56" i="13"/>
  <c r="BU56" i="13"/>
  <c r="CS56" i="13"/>
  <c r="DI56" i="13"/>
  <c r="DY56" i="13"/>
  <c r="EX56" i="13"/>
  <c r="FS56" i="13"/>
  <c r="IW56" i="13"/>
  <c r="DJ56" i="13"/>
  <c r="DZ56" i="13"/>
  <c r="EY56" i="13"/>
  <c r="FU56" i="13"/>
  <c r="GP56" i="13"/>
  <c r="AM56" i="13"/>
  <c r="BC56" i="13"/>
  <c r="BS56" i="13"/>
  <c r="CI56" i="13"/>
  <c r="CY56" i="13"/>
  <c r="DO56" i="13"/>
  <c r="EE56" i="13"/>
  <c r="FV56" i="13"/>
  <c r="NM56" i="13"/>
  <c r="KK56" i="13"/>
  <c r="IC56" i="13"/>
  <c r="AH56" i="13"/>
  <c r="AX56" i="13"/>
  <c r="BN56" i="13"/>
  <c r="CD56" i="13"/>
  <c r="CT56" i="13"/>
  <c r="AJ56" i="13"/>
  <c r="AZ56" i="13"/>
  <c r="BP56" i="13"/>
  <c r="CF56" i="13"/>
  <c r="CV56" i="13"/>
  <c r="DL56" i="13"/>
  <c r="EB56" i="13"/>
  <c r="FB56" i="13"/>
  <c r="FW56" i="13"/>
  <c r="GS56" i="13"/>
  <c r="AO56" i="13"/>
  <c r="BE56" i="13"/>
  <c r="BY56" i="13"/>
  <c r="CW56" i="13"/>
  <c r="DM56" i="13"/>
  <c r="EC56" i="13"/>
  <c r="FC56" i="13"/>
  <c r="IG56" i="13"/>
  <c r="GT56" i="13"/>
  <c r="CX56" i="13"/>
  <c r="DN56" i="13"/>
  <c r="ED56" i="13"/>
  <c r="FE56" i="13"/>
  <c r="FZ56" i="13"/>
  <c r="GU56" i="13"/>
  <c r="AQ56" i="13"/>
  <c r="BG56" i="13"/>
  <c r="BW56" i="13"/>
  <c r="CM56" i="13"/>
  <c r="DC56" i="13"/>
  <c r="DS56" i="13"/>
  <c r="EI56" i="13"/>
  <c r="GA56" i="13"/>
  <c r="CC56" i="13"/>
  <c r="CO56" i="13"/>
  <c r="AL56" i="13"/>
  <c r="BB56" i="13"/>
  <c r="BR56" i="13"/>
  <c r="CH56" i="13"/>
  <c r="AN56" i="13"/>
  <c r="BD56" i="13"/>
  <c r="BT56" i="13"/>
  <c r="CJ56" i="13"/>
  <c r="CZ56" i="13"/>
  <c r="DP56" i="13"/>
  <c r="EF56" i="13"/>
  <c r="FG56" i="13"/>
  <c r="GC56" i="13"/>
  <c r="AS56" i="13"/>
  <c r="BI56" i="13"/>
  <c r="CG56" i="13"/>
  <c r="DA56" i="13"/>
  <c r="DQ56" i="13"/>
  <c r="EG56" i="13"/>
  <c r="HQ56" i="13"/>
  <c r="GD56" i="13"/>
  <c r="DB56" i="13"/>
  <c r="DR56" i="13"/>
  <c r="EH56" i="13"/>
  <c r="FJ56" i="13"/>
  <c r="GE56" i="13"/>
  <c r="MG56" i="13"/>
  <c r="AU56" i="13"/>
  <c r="BK56" i="13"/>
  <c r="CA56" i="13"/>
  <c r="CQ56" i="13"/>
  <c r="DG56" i="13"/>
  <c r="DW56" i="13"/>
  <c r="FF56" i="13"/>
  <c r="GL56" i="13"/>
  <c r="BQ56" i="13"/>
  <c r="BF56" i="13"/>
  <c r="AR56" i="13"/>
  <c r="DD56" i="13"/>
  <c r="GH56" i="13"/>
  <c r="CK56" i="13"/>
  <c r="FN56" i="13"/>
  <c r="DV56" i="13"/>
  <c r="CE56" i="13"/>
  <c r="FK56" i="13"/>
  <c r="JU56" i="13"/>
  <c r="IS56" i="13"/>
  <c r="GO56" i="13"/>
  <c r="BV56" i="13"/>
  <c r="BH56" i="13"/>
  <c r="DT56" i="13"/>
  <c r="DE56" i="13"/>
  <c r="GI56" i="13"/>
  <c r="EL56" i="13"/>
  <c r="AI56" i="13"/>
  <c r="CU56" i="13"/>
  <c r="GQ56" i="13"/>
  <c r="AG56" i="13"/>
  <c r="LA56" i="13"/>
  <c r="LE56" i="13"/>
  <c r="HI56" i="13"/>
  <c r="IO56" i="13"/>
  <c r="CL56" i="13"/>
  <c r="BX56" i="13"/>
  <c r="EJ56" i="13"/>
  <c r="AW56" i="13"/>
  <c r="DU56" i="13"/>
  <c r="FO56" i="13"/>
  <c r="AY56" i="13"/>
  <c r="DK56" i="13"/>
  <c r="JY56" i="13"/>
  <c r="FQ56" i="13"/>
  <c r="HM56" i="13"/>
  <c r="FI56" i="13"/>
  <c r="AP56" i="13"/>
  <c r="EK56" i="13"/>
  <c r="FY56" i="13"/>
  <c r="K56" i="13"/>
  <c r="AA56" i="13"/>
  <c r="P56" i="13"/>
  <c r="DF56" i="13"/>
  <c r="GG56" i="13"/>
  <c r="EV56" i="13"/>
  <c r="O56" i="13"/>
  <c r="AE56" i="13"/>
  <c r="T56" i="13"/>
  <c r="CN56" i="13"/>
  <c r="GK56" i="13"/>
  <c r="BO56" i="13"/>
  <c r="S56" i="13"/>
  <c r="EM56" i="13"/>
  <c r="H56" i="13"/>
  <c r="H107" i="13" s="1"/>
  <c r="X56" i="13"/>
  <c r="FM56" i="13"/>
  <c r="BM56" i="13"/>
  <c r="EA56" i="13"/>
  <c r="W56" i="13"/>
  <c r="HY56" i="13"/>
  <c r="L56" i="13"/>
  <c r="NW49" i="13"/>
  <c r="NC49" i="13"/>
  <c r="MI49" i="13"/>
  <c r="LK49" i="13"/>
  <c r="KQ49" i="13"/>
  <c r="JW49" i="13"/>
  <c r="IY49" i="13"/>
  <c r="IE49" i="13"/>
  <c r="HK49" i="13"/>
  <c r="GM49" i="13"/>
  <c r="FS49" i="13"/>
  <c r="EY49" i="13"/>
  <c r="EA49" i="13"/>
  <c r="DG49" i="13"/>
  <c r="S49" i="13"/>
  <c r="OM49" i="13"/>
  <c r="NS49" i="13"/>
  <c r="MY49" i="13"/>
  <c r="MA49" i="13"/>
  <c r="LG49" i="13"/>
  <c r="KM49" i="13"/>
  <c r="JO49" i="13"/>
  <c r="IU49" i="13"/>
  <c r="IA49" i="13"/>
  <c r="HC49" i="13"/>
  <c r="GI49" i="13"/>
  <c r="FO49" i="13"/>
  <c r="EQ49" i="13"/>
  <c r="DW49" i="13"/>
  <c r="DC49" i="13"/>
  <c r="O49" i="13"/>
  <c r="OI49" i="13"/>
  <c r="NO49" i="13"/>
  <c r="MQ49" i="13"/>
  <c r="LW49" i="13"/>
  <c r="LC49" i="13"/>
  <c r="KE49" i="13"/>
  <c r="JK49" i="13"/>
  <c r="IQ49" i="13"/>
  <c r="HS49" i="13"/>
  <c r="GY49" i="13"/>
  <c r="GE49" i="13"/>
  <c r="FG49" i="13"/>
  <c r="EM49" i="13"/>
  <c r="DS49" i="13"/>
  <c r="AE49" i="13"/>
  <c r="K49" i="13"/>
  <c r="K100" i="13" s="1"/>
  <c r="MM49" i="13"/>
  <c r="JG49" i="13"/>
  <c r="FW49" i="13"/>
  <c r="AA49" i="13"/>
  <c r="LS49" i="13"/>
  <c r="II49" i="13"/>
  <c r="FC49" i="13"/>
  <c r="OE49" i="13"/>
  <c r="KU49" i="13"/>
  <c r="HO49" i="13"/>
  <c r="EI49" i="13"/>
  <c r="KA49" i="13"/>
  <c r="GU49" i="13"/>
  <c r="DK49" i="13"/>
  <c r="NG49" i="13"/>
  <c r="OB49" i="13"/>
  <c r="NL49" i="13"/>
  <c r="MV49" i="13"/>
  <c r="MF49" i="13"/>
  <c r="LP49" i="13"/>
  <c r="KZ49" i="13"/>
  <c r="KJ49" i="13"/>
  <c r="JT49" i="13"/>
  <c r="JD49" i="13"/>
  <c r="IN49" i="13"/>
  <c r="HX49" i="13"/>
  <c r="HH49" i="13"/>
  <c r="GR49" i="13"/>
  <c r="GB49" i="13"/>
  <c r="FL49" i="13"/>
  <c r="EV49" i="13"/>
  <c r="EF49" i="13"/>
  <c r="DP49" i="13"/>
  <c r="CZ49" i="13"/>
  <c r="P49" i="13"/>
  <c r="OH49" i="13"/>
  <c r="NR49" i="13"/>
  <c r="NB49" i="13"/>
  <c r="ML49" i="13"/>
  <c r="LV49" i="13"/>
  <c r="LF49" i="13"/>
  <c r="KP49" i="13"/>
  <c r="JZ49" i="13"/>
  <c r="JJ49" i="13"/>
  <c r="IT49" i="13"/>
  <c r="ID49" i="13"/>
  <c r="HN49" i="13"/>
  <c r="GX49" i="13"/>
  <c r="GH49" i="13"/>
  <c r="FR49" i="13"/>
  <c r="FB49" i="13"/>
  <c r="EL49" i="13"/>
  <c r="DV49" i="13"/>
  <c r="DF49" i="13"/>
  <c r="V49" i="13"/>
  <c r="OK49" i="13"/>
  <c r="NU49" i="13"/>
  <c r="NE49" i="13"/>
  <c r="MO49" i="13"/>
  <c r="LY49" i="13"/>
  <c r="LI49" i="13"/>
  <c r="KS49" i="13"/>
  <c r="KC49" i="13"/>
  <c r="JM49" i="13"/>
  <c r="IW49" i="13"/>
  <c r="IG49" i="13"/>
  <c r="HQ49" i="13"/>
  <c r="HA49" i="13"/>
  <c r="GK49" i="13"/>
  <c r="FU49" i="13"/>
  <c r="FE49" i="13"/>
  <c r="EO49" i="13"/>
  <c r="DY49" i="13"/>
  <c r="DI49" i="13"/>
  <c r="Y49" i="13"/>
  <c r="I49" i="13"/>
  <c r="I100" i="13" s="1"/>
  <c r="EU49" i="13"/>
  <c r="HG49" i="13"/>
  <c r="JS49" i="13"/>
  <c r="ME49" i="13"/>
  <c r="NX49" i="13"/>
  <c r="NH49" i="13"/>
  <c r="MR49" i="13"/>
  <c r="MB49" i="13"/>
  <c r="LL49" i="13"/>
  <c r="KV49" i="13"/>
  <c r="KF49" i="13"/>
  <c r="JP49" i="13"/>
  <c r="IZ49" i="13"/>
  <c r="IJ49" i="13"/>
  <c r="HT49" i="13"/>
  <c r="HD49" i="13"/>
  <c r="GN49" i="13"/>
  <c r="FX49" i="13"/>
  <c r="FH49" i="13"/>
  <c r="ER49" i="13"/>
  <c r="EB49" i="13"/>
  <c r="DL49" i="13"/>
  <c r="AB49" i="13"/>
  <c r="L49" i="13"/>
  <c r="OD49" i="13"/>
  <c r="NN49" i="13"/>
  <c r="MX49" i="13"/>
  <c r="MH49" i="13"/>
  <c r="LR49" i="13"/>
  <c r="LB49" i="13"/>
  <c r="KL49" i="13"/>
  <c r="JV49" i="13"/>
  <c r="JF49" i="13"/>
  <c r="IP49" i="13"/>
  <c r="OJ49" i="13"/>
  <c r="NT49" i="13"/>
  <c r="ND49" i="13"/>
  <c r="MN49" i="13"/>
  <c r="LX49" i="13"/>
  <c r="LH49" i="13"/>
  <c r="KR49" i="13"/>
  <c r="KB49" i="13"/>
  <c r="JL49" i="13"/>
  <c r="IV49" i="13"/>
  <c r="IF49" i="13"/>
  <c r="HP49" i="13"/>
  <c r="GZ49" i="13"/>
  <c r="GJ49" i="13"/>
  <c r="FT49" i="13"/>
  <c r="FD49" i="13"/>
  <c r="EN49" i="13"/>
  <c r="DX49" i="13"/>
  <c r="DH49" i="13"/>
  <c r="X49" i="13"/>
  <c r="H49" i="13"/>
  <c r="H100" i="13" s="1"/>
  <c r="NZ49" i="13"/>
  <c r="NJ49" i="13"/>
  <c r="MT49" i="13"/>
  <c r="MD49" i="13"/>
  <c r="LN49" i="13"/>
  <c r="KX49" i="13"/>
  <c r="KH49" i="13"/>
  <c r="JR49" i="13"/>
  <c r="JB49" i="13"/>
  <c r="OF49" i="13"/>
  <c r="LT49" i="13"/>
  <c r="JH49" i="13"/>
  <c r="GV49" i="13"/>
  <c r="EJ49" i="13"/>
  <c r="OL49" i="13"/>
  <c r="LZ49" i="13"/>
  <c r="JN49" i="13"/>
  <c r="HZ49" i="13"/>
  <c r="HF49" i="13"/>
  <c r="GL49" i="13"/>
  <c r="FN49" i="13"/>
  <c r="ET49" i="13"/>
  <c r="DZ49" i="13"/>
  <c r="DB49" i="13"/>
  <c r="N49" i="13"/>
  <c r="NY49" i="13"/>
  <c r="NA49" i="13"/>
  <c r="MG49" i="13"/>
  <c r="LM49" i="13"/>
  <c r="KO49" i="13"/>
  <c r="JU49" i="13"/>
  <c r="JA49" i="13"/>
  <c r="IC49" i="13"/>
  <c r="HI49" i="13"/>
  <c r="GO49" i="13"/>
  <c r="FQ49" i="13"/>
  <c r="EW49" i="13"/>
  <c r="EC49" i="13"/>
  <c r="DE49" i="13"/>
  <c r="Q49" i="13"/>
  <c r="EE49" i="13"/>
  <c r="HW49" i="13"/>
  <c r="KY49" i="13"/>
  <c r="OA49" i="13"/>
  <c r="NP49" i="13"/>
  <c r="LD49" i="13"/>
  <c r="IR49" i="13"/>
  <c r="GF49" i="13"/>
  <c r="DT49" i="13"/>
  <c r="NV49" i="13"/>
  <c r="LJ49" i="13"/>
  <c r="IX49" i="13"/>
  <c r="HV49" i="13"/>
  <c r="HB49" i="13"/>
  <c r="GD49" i="13"/>
  <c r="FJ49" i="13"/>
  <c r="EP49" i="13"/>
  <c r="DR49" i="13"/>
  <c r="AD49" i="13"/>
  <c r="J49" i="13"/>
  <c r="J100" i="13" s="1"/>
  <c r="NQ49" i="13"/>
  <c r="MW49" i="13"/>
  <c r="MC49" i="13"/>
  <c r="LE49" i="13"/>
  <c r="KK49" i="13"/>
  <c r="JQ49" i="13"/>
  <c r="IS49" i="13"/>
  <c r="HY49" i="13"/>
  <c r="HE49" i="13"/>
  <c r="GG49" i="13"/>
  <c r="FM49" i="13"/>
  <c r="ES49" i="13"/>
  <c r="DU49" i="13"/>
  <c r="DA49" i="13"/>
  <c r="M49" i="13"/>
  <c r="FK49" i="13"/>
  <c r="IM49" i="13"/>
  <c r="LO49" i="13"/>
  <c r="MZ49" i="13"/>
  <c r="KN49" i="13"/>
  <c r="IB49" i="13"/>
  <c r="FP49" i="13"/>
  <c r="DD49" i="13"/>
  <c r="NF49" i="13"/>
  <c r="KT49" i="13"/>
  <c r="IL49" i="13"/>
  <c r="HR49" i="13"/>
  <c r="GT49" i="13"/>
  <c r="FZ49" i="13"/>
  <c r="FF49" i="13"/>
  <c r="EH49" i="13"/>
  <c r="DN49" i="13"/>
  <c r="Z49" i="13"/>
  <c r="OG49" i="13"/>
  <c r="NM49" i="13"/>
  <c r="MS49" i="13"/>
  <c r="LU49" i="13"/>
  <c r="LA49" i="13"/>
  <c r="KG49" i="13"/>
  <c r="JI49" i="13"/>
  <c r="IO49" i="13"/>
  <c r="HU49" i="13"/>
  <c r="GW49" i="13"/>
  <c r="GC49" i="13"/>
  <c r="FI49" i="13"/>
  <c r="EK49" i="13"/>
  <c r="DQ49" i="13"/>
  <c r="AC49" i="13"/>
  <c r="W49" i="13"/>
  <c r="GA49" i="13"/>
  <c r="JC49" i="13"/>
  <c r="MU49" i="13"/>
  <c r="HL49" i="13"/>
  <c r="KD49" i="13"/>
  <c r="FV49" i="13"/>
  <c r="R49" i="13"/>
  <c r="LQ49" i="13"/>
  <c r="IK49" i="13"/>
  <c r="FA49" i="13"/>
  <c r="DO49" i="13"/>
  <c r="EZ49" i="13"/>
  <c r="IH49" i="13"/>
  <c r="EX49" i="13"/>
  <c r="OC49" i="13"/>
  <c r="KW49" i="13"/>
  <c r="HM49" i="13"/>
  <c r="EG49" i="13"/>
  <c r="GQ49" i="13"/>
  <c r="MJ49" i="13"/>
  <c r="T49" i="13"/>
  <c r="HJ49" i="13"/>
  <c r="ED49" i="13"/>
  <c r="NI49" i="13"/>
  <c r="JY49" i="13"/>
  <c r="GS49" i="13"/>
  <c r="DM49" i="13"/>
  <c r="KI49" i="13"/>
  <c r="JX49" i="13"/>
  <c r="MP49" i="13"/>
  <c r="GP49" i="13"/>
  <c r="DJ49" i="13"/>
  <c r="MK49" i="13"/>
  <c r="JE49" i="13"/>
  <c r="FY49" i="13"/>
  <c r="U49" i="13"/>
  <c r="NK49" i="13"/>
  <c r="Y52" i="13"/>
  <c r="CG35" i="13"/>
  <c r="FN55" i="13"/>
  <c r="HV38" i="13"/>
  <c r="HI38" i="13"/>
  <c r="FA55" i="13"/>
  <c r="IB56" i="13"/>
  <c r="KJ39" i="13"/>
  <c r="B65" i="12"/>
  <c r="C43" i="12"/>
  <c r="JO56" i="13"/>
  <c r="LW39" i="13"/>
  <c r="KU56" i="13"/>
  <c r="NC39" i="13"/>
  <c r="NC56" i="13" s="1"/>
  <c r="IJ56" i="13"/>
  <c r="KR39" i="13"/>
  <c r="JZ56" i="13"/>
  <c r="MH39" i="13"/>
  <c r="MH56" i="13" s="1"/>
  <c r="LF56" i="13"/>
  <c r="NN39" i="13"/>
  <c r="NN56" i="13" s="1"/>
  <c r="AE52" i="13"/>
  <c r="CM35" i="13"/>
  <c r="AD52" i="13"/>
  <c r="CL35" i="13"/>
  <c r="LC56" i="13"/>
  <c r="NK39" i="13"/>
  <c r="NK56" i="13" s="1"/>
  <c r="LI56" i="13"/>
  <c r="NQ39" i="13"/>
  <c r="NQ56" i="13" s="1"/>
  <c r="FJ55" i="13"/>
  <c r="HR38" i="13"/>
  <c r="EX55" i="13"/>
  <c r="HF38" i="13"/>
  <c r="FF55" i="13"/>
  <c r="HN38" i="13"/>
  <c r="FD55" i="13"/>
  <c r="HL38" i="13"/>
  <c r="FT55" i="13"/>
  <c r="IB38" i="13"/>
  <c r="GJ55" i="13"/>
  <c r="IR38" i="13"/>
  <c r="HE38" i="13"/>
  <c r="EW55" i="13"/>
  <c r="HU38" i="13"/>
  <c r="FM55" i="13"/>
  <c r="IK38" i="13"/>
  <c r="GC55" i="13"/>
  <c r="JA38" i="13"/>
  <c r="GS55" i="13"/>
  <c r="HS38" i="13"/>
  <c r="FK55" i="13"/>
  <c r="II38" i="13"/>
  <c r="GA55" i="13"/>
  <c r="IY38" i="13"/>
  <c r="GQ55" i="13"/>
  <c r="HH56" i="13"/>
  <c r="JP39" i="13"/>
  <c r="IN56" i="13"/>
  <c r="KV39" i="13"/>
  <c r="KD56" i="13"/>
  <c r="ML39" i="13"/>
  <c r="ML56" i="13" s="1"/>
  <c r="LJ56" i="13"/>
  <c r="NR39" i="13"/>
  <c r="NR56" i="13" s="1"/>
  <c r="KM56" i="13"/>
  <c r="MU39" i="13"/>
  <c r="MU56" i="13" s="1"/>
  <c r="OL46" i="13"/>
  <c r="OH46" i="13"/>
  <c r="OD46" i="13"/>
  <c r="NZ46" i="13"/>
  <c r="NV46" i="13"/>
  <c r="NR46" i="13"/>
  <c r="NN46" i="13"/>
  <c r="NJ46" i="13"/>
  <c r="NF46" i="13"/>
  <c r="NB46" i="13"/>
  <c r="MX46" i="13"/>
  <c r="MT46" i="13"/>
  <c r="MP46" i="13"/>
  <c r="ML46" i="13"/>
  <c r="MH46" i="13"/>
  <c r="MD46" i="13"/>
  <c r="LZ46" i="13"/>
  <c r="LV46" i="13"/>
  <c r="LR46" i="13"/>
  <c r="LN46" i="13"/>
  <c r="LJ46" i="13"/>
  <c r="LF46" i="13"/>
  <c r="LB46" i="13"/>
  <c r="KX46" i="13"/>
  <c r="KT46" i="13"/>
  <c r="KP46" i="13"/>
  <c r="KL46" i="13"/>
  <c r="KH46" i="13"/>
  <c r="KD46" i="13"/>
  <c r="JZ46" i="13"/>
  <c r="JV46" i="13"/>
  <c r="JR46" i="13"/>
  <c r="JN46" i="13"/>
  <c r="JJ46" i="13"/>
  <c r="JF46" i="13"/>
  <c r="JB46" i="13"/>
  <c r="IX46" i="13"/>
  <c r="IT46" i="13"/>
  <c r="IP46" i="13"/>
  <c r="IL46" i="13"/>
  <c r="IH46" i="13"/>
  <c r="ID46" i="13"/>
  <c r="HZ46" i="13"/>
  <c r="HV46" i="13"/>
  <c r="HR46" i="13"/>
  <c r="HN46" i="13"/>
  <c r="HJ46" i="13"/>
  <c r="HF46" i="13"/>
  <c r="HB46" i="13"/>
  <c r="GX46" i="13"/>
  <c r="GT46" i="13"/>
  <c r="GP46" i="13"/>
  <c r="GL46" i="13"/>
  <c r="GH46" i="13"/>
  <c r="GD46" i="13"/>
  <c r="FZ46" i="13"/>
  <c r="FV46" i="13"/>
  <c r="FR46" i="13"/>
  <c r="FN46" i="13"/>
  <c r="FJ46" i="13"/>
  <c r="FF46" i="13"/>
  <c r="FB46" i="13"/>
  <c r="EX46" i="13"/>
  <c r="ET46" i="13"/>
  <c r="EP46" i="13"/>
  <c r="EL46" i="13"/>
  <c r="EH46" i="13"/>
  <c r="ED46" i="13"/>
  <c r="DZ46" i="13"/>
  <c r="DV46" i="13"/>
  <c r="DR46" i="13"/>
  <c r="DN46" i="13"/>
  <c r="DJ46" i="13"/>
  <c r="DF46" i="13"/>
  <c r="DB46" i="13"/>
  <c r="CX46" i="13"/>
  <c r="CT46" i="13"/>
  <c r="CP46" i="13"/>
  <c r="CL46" i="13"/>
  <c r="CH46" i="13"/>
  <c r="CD46" i="13"/>
  <c r="BZ46" i="13"/>
  <c r="BV46" i="13"/>
  <c r="BR46" i="13"/>
  <c r="BN46" i="13"/>
  <c r="BJ46" i="13"/>
  <c r="BF46" i="13"/>
  <c r="BB46" i="13"/>
  <c r="AX46" i="13"/>
  <c r="AT46" i="13"/>
  <c r="AP46" i="13"/>
  <c r="AL46" i="13"/>
  <c r="AH46" i="13"/>
  <c r="AD46" i="13"/>
  <c r="Z46" i="13"/>
  <c r="V46" i="13"/>
  <c r="R46" i="13"/>
  <c r="N46" i="13"/>
  <c r="J46" i="13"/>
  <c r="J97" i="13" s="1"/>
  <c r="OJ46" i="13"/>
  <c r="OF46" i="13"/>
  <c r="OB46" i="13"/>
  <c r="NX46" i="13"/>
  <c r="NT46" i="13"/>
  <c r="NP46" i="13"/>
  <c r="NL46" i="13"/>
  <c r="NH46" i="13"/>
  <c r="ND46" i="13"/>
  <c r="MZ46" i="13"/>
  <c r="MV46" i="13"/>
  <c r="MR46" i="13"/>
  <c r="MN46" i="13"/>
  <c r="MJ46" i="13"/>
  <c r="MF46" i="13"/>
  <c r="MB46" i="13"/>
  <c r="LX46" i="13"/>
  <c r="LT46" i="13"/>
  <c r="LP46" i="13"/>
  <c r="LL46" i="13"/>
  <c r="LH46" i="13"/>
  <c r="LD46" i="13"/>
  <c r="KZ46" i="13"/>
  <c r="KV46" i="13"/>
  <c r="KR46" i="13"/>
  <c r="KN46" i="13"/>
  <c r="KJ46" i="13"/>
  <c r="KF46" i="13"/>
  <c r="KB46" i="13"/>
  <c r="JX46" i="13"/>
  <c r="JT46" i="13"/>
  <c r="JP46" i="13"/>
  <c r="JL46" i="13"/>
  <c r="JH46" i="13"/>
  <c r="JD46" i="13"/>
  <c r="IZ46" i="13"/>
  <c r="IV46" i="13"/>
  <c r="IR46" i="13"/>
  <c r="IN46" i="13"/>
  <c r="IJ46" i="13"/>
  <c r="IF46" i="13"/>
  <c r="IB46" i="13"/>
  <c r="HX46" i="13"/>
  <c r="HT46" i="13"/>
  <c r="HP46" i="13"/>
  <c r="HL46" i="13"/>
  <c r="HH46" i="13"/>
  <c r="HD46" i="13"/>
  <c r="GZ46" i="13"/>
  <c r="GV46" i="13"/>
  <c r="GR46" i="13"/>
  <c r="GN46" i="13"/>
  <c r="GJ46" i="13"/>
  <c r="GF46" i="13"/>
  <c r="GB46" i="13"/>
  <c r="FX46" i="13"/>
  <c r="FT46" i="13"/>
  <c r="FP46" i="13"/>
  <c r="FL46" i="13"/>
  <c r="FH46" i="13"/>
  <c r="FD46" i="13"/>
  <c r="EZ46" i="13"/>
  <c r="EV46" i="13"/>
  <c r="ER46" i="13"/>
  <c r="EN46" i="13"/>
  <c r="EJ46" i="13"/>
  <c r="EF46" i="13"/>
  <c r="EB46" i="13"/>
  <c r="DX46" i="13"/>
  <c r="DT46" i="13"/>
  <c r="DP46" i="13"/>
  <c r="DL46" i="13"/>
  <c r="DH46" i="13"/>
  <c r="DD46" i="13"/>
  <c r="CZ46" i="13"/>
  <c r="CV46" i="13"/>
  <c r="CR46" i="13"/>
  <c r="CN46" i="13"/>
  <c r="CJ46" i="13"/>
  <c r="CF46" i="13"/>
  <c r="CB46" i="13"/>
  <c r="BX46" i="13"/>
  <c r="BT46" i="13"/>
  <c r="BP46" i="13"/>
  <c r="BL46" i="13"/>
  <c r="BH46" i="13"/>
  <c r="BD46" i="13"/>
  <c r="AZ46" i="13"/>
  <c r="AV46" i="13"/>
  <c r="AR46" i="13"/>
  <c r="AN46" i="13"/>
  <c r="AJ46" i="13"/>
  <c r="AF46" i="13"/>
  <c r="AB46" i="13"/>
  <c r="X46" i="13"/>
  <c r="T46" i="13"/>
  <c r="P46" i="13"/>
  <c r="L46" i="13"/>
  <c r="H46" i="13"/>
  <c r="H97" i="13" s="1"/>
  <c r="OM46" i="13"/>
  <c r="OI46" i="13"/>
  <c r="OE46" i="13"/>
  <c r="OA46" i="13"/>
  <c r="NW46" i="13"/>
  <c r="NS46" i="13"/>
  <c r="NO46" i="13"/>
  <c r="NK46" i="13"/>
  <c r="NG46" i="13"/>
  <c r="NC46" i="13"/>
  <c r="MY46" i="13"/>
  <c r="MU46" i="13"/>
  <c r="MQ46" i="13"/>
  <c r="MM46" i="13"/>
  <c r="MI46" i="13"/>
  <c r="ME46" i="13"/>
  <c r="MA46" i="13"/>
  <c r="LW46" i="13"/>
  <c r="LS46" i="13"/>
  <c r="LO46" i="13"/>
  <c r="LK46" i="13"/>
  <c r="LG46" i="13"/>
  <c r="LC46" i="13"/>
  <c r="KY46" i="13"/>
  <c r="KU46" i="13"/>
  <c r="KQ46" i="13"/>
  <c r="KM46" i="13"/>
  <c r="KI46" i="13"/>
  <c r="KE46" i="13"/>
  <c r="KA46" i="13"/>
  <c r="JW46" i="13"/>
  <c r="JS46" i="13"/>
  <c r="JO46" i="13"/>
  <c r="JK46" i="13"/>
  <c r="JG46" i="13"/>
  <c r="JC46" i="13"/>
  <c r="IY46" i="13"/>
  <c r="IU46" i="13"/>
  <c r="IQ46" i="13"/>
  <c r="IM46" i="13"/>
  <c r="II46" i="13"/>
  <c r="IE46" i="13"/>
  <c r="IA46" i="13"/>
  <c r="HW46" i="13"/>
  <c r="HS46" i="13"/>
  <c r="HO46" i="13"/>
  <c r="HK46" i="13"/>
  <c r="HG46" i="13"/>
  <c r="HC46" i="13"/>
  <c r="GY46" i="13"/>
  <c r="GU46" i="13"/>
  <c r="GQ46" i="13"/>
  <c r="GM46" i="13"/>
  <c r="GI46" i="13"/>
  <c r="GE46" i="13"/>
  <c r="GA46" i="13"/>
  <c r="FW46" i="13"/>
  <c r="FS46" i="13"/>
  <c r="FO46" i="13"/>
  <c r="FK46" i="13"/>
  <c r="FG46" i="13"/>
  <c r="FC46" i="13"/>
  <c r="EY46" i="13"/>
  <c r="EU46" i="13"/>
  <c r="EQ46" i="13"/>
  <c r="EM46" i="13"/>
  <c r="EI46" i="13"/>
  <c r="EE46" i="13"/>
  <c r="EA46" i="13"/>
  <c r="DW46" i="13"/>
  <c r="DS46" i="13"/>
  <c r="DO46" i="13"/>
  <c r="DK46" i="13"/>
  <c r="DG46" i="13"/>
  <c r="DC46" i="13"/>
  <c r="CY46" i="13"/>
  <c r="CU46" i="13"/>
  <c r="CQ46" i="13"/>
  <c r="CM46" i="13"/>
  <c r="CI46" i="13"/>
  <c r="CE46" i="13"/>
  <c r="CA46" i="13"/>
  <c r="BW46" i="13"/>
  <c r="BS46" i="13"/>
  <c r="BO46" i="13"/>
  <c r="BK46" i="13"/>
  <c r="BG46" i="13"/>
  <c r="BC46" i="13"/>
  <c r="AY46" i="13"/>
  <c r="AU46" i="13"/>
  <c r="AQ46" i="13"/>
  <c r="AM46" i="13"/>
  <c r="AI46" i="13"/>
  <c r="AE46" i="13"/>
  <c r="AA46" i="13"/>
  <c r="W46" i="13"/>
  <c r="S46" i="13"/>
  <c r="O46" i="13"/>
  <c r="K46" i="13"/>
  <c r="K97" i="13" s="1"/>
  <c r="OC46" i="13"/>
  <c r="NM46" i="13"/>
  <c r="MW46" i="13"/>
  <c r="MG46" i="13"/>
  <c r="LQ46" i="13"/>
  <c r="LA46" i="13"/>
  <c r="KK46" i="13"/>
  <c r="JU46" i="13"/>
  <c r="JE46" i="13"/>
  <c r="IO46" i="13"/>
  <c r="HY46" i="13"/>
  <c r="HI46" i="13"/>
  <c r="GS46" i="13"/>
  <c r="GC46" i="13"/>
  <c r="FM46" i="13"/>
  <c r="EW46" i="13"/>
  <c r="EG46" i="13"/>
  <c r="DQ46" i="13"/>
  <c r="DA46" i="13"/>
  <c r="CK46" i="13"/>
  <c r="BU46" i="13"/>
  <c r="BE46" i="13"/>
  <c r="AO46" i="13"/>
  <c r="Y46" i="13"/>
  <c r="I46" i="13"/>
  <c r="I97" i="13" s="1"/>
  <c r="OK46" i="13"/>
  <c r="NU46" i="13"/>
  <c r="NE46" i="13"/>
  <c r="MO46" i="13"/>
  <c r="LY46" i="13"/>
  <c r="LI46" i="13"/>
  <c r="KS46" i="13"/>
  <c r="KC46" i="13"/>
  <c r="JM46" i="13"/>
  <c r="IW46" i="13"/>
  <c r="IG46" i="13"/>
  <c r="HQ46" i="13"/>
  <c r="HA46" i="13"/>
  <c r="GK46" i="13"/>
  <c r="FU46" i="13"/>
  <c r="FE46" i="13"/>
  <c r="EO46" i="13"/>
  <c r="DY46" i="13"/>
  <c r="DI46" i="13"/>
  <c r="CS46" i="13"/>
  <c r="CC46" i="13"/>
  <c r="BM46" i="13"/>
  <c r="AW46" i="13"/>
  <c r="AG46" i="13"/>
  <c r="Q46" i="13"/>
  <c r="OG46" i="13"/>
  <c r="NQ46" i="13"/>
  <c r="NA46" i="13"/>
  <c r="MK46" i="13"/>
  <c r="LU46" i="13"/>
  <c r="LE46" i="13"/>
  <c r="KO46" i="13"/>
  <c r="JY46" i="13"/>
  <c r="JI46" i="13"/>
  <c r="IS46" i="13"/>
  <c r="IC46" i="13"/>
  <c r="HM46" i="13"/>
  <c r="GW46" i="13"/>
  <c r="GG46" i="13"/>
  <c r="FQ46" i="13"/>
  <c r="FA46" i="13"/>
  <c r="EK46" i="13"/>
  <c r="DU46" i="13"/>
  <c r="DE46" i="13"/>
  <c r="CO46" i="13"/>
  <c r="BY46" i="13"/>
  <c r="BI46" i="13"/>
  <c r="AS46" i="13"/>
  <c r="AC46" i="13"/>
  <c r="M46" i="13"/>
  <c r="MS46" i="13"/>
  <c r="KG46" i="13"/>
  <c r="HU46" i="13"/>
  <c r="FI46" i="13"/>
  <c r="CW46" i="13"/>
  <c r="AK46" i="13"/>
  <c r="KW46" i="13"/>
  <c r="DM46" i="13"/>
  <c r="MC46" i="13"/>
  <c r="JQ46" i="13"/>
  <c r="HE46" i="13"/>
  <c r="ES46" i="13"/>
  <c r="CG46" i="13"/>
  <c r="U46" i="13"/>
  <c r="IK46" i="13"/>
  <c r="BA46" i="13"/>
  <c r="NY46" i="13"/>
  <c r="LM46" i="13"/>
  <c r="JA46" i="13"/>
  <c r="GO46" i="13"/>
  <c r="EC46" i="13"/>
  <c r="BQ46" i="13"/>
  <c r="NI46" i="13"/>
  <c r="FY46" i="13"/>
  <c r="K70" i="13"/>
  <c r="K71" i="13"/>
  <c r="L88" i="13" s="1"/>
  <c r="K68" i="13"/>
  <c r="K64" i="13"/>
  <c r="L81" i="13" s="1"/>
  <c r="K73" i="13"/>
  <c r="K66" i="13"/>
  <c r="L83" i="13" s="1"/>
  <c r="K62" i="13"/>
  <c r="L79" i="13" s="1"/>
  <c r="L26" i="13"/>
  <c r="K69" i="13"/>
  <c r="K65" i="13"/>
  <c r="L82" i="13" s="1"/>
  <c r="K43" i="13"/>
  <c r="K60" i="13" s="1"/>
  <c r="K63" i="13"/>
  <c r="K67" i="13"/>
  <c r="K72" i="13"/>
  <c r="L89" i="13" s="1"/>
  <c r="KA56" i="13"/>
  <c r="MI39" i="13"/>
  <c r="MI56" i="13" s="1"/>
  <c r="LG56" i="13"/>
  <c r="NO39" i="13"/>
  <c r="NO56" i="13" s="1"/>
  <c r="E45" i="12"/>
  <c r="E47" i="12"/>
  <c r="JV56" i="13"/>
  <c r="MD39" i="13"/>
  <c r="LB56" i="13"/>
  <c r="NJ39" i="13"/>
  <c r="NJ56" i="13" s="1"/>
  <c r="AB55" i="13"/>
  <c r="X55" i="13"/>
  <c r="T55" i="13"/>
  <c r="P55" i="13"/>
  <c r="L55" i="13"/>
  <c r="H55" i="13"/>
  <c r="H106" i="13" s="1"/>
  <c r="AD55" i="13"/>
  <c r="Z55" i="13"/>
  <c r="V55" i="13"/>
  <c r="R55" i="13"/>
  <c r="N55" i="13"/>
  <c r="J55" i="13"/>
  <c r="J106" i="13" s="1"/>
  <c r="AC55" i="13"/>
  <c r="Y55" i="13"/>
  <c r="U55" i="13"/>
  <c r="Q55" i="13"/>
  <c r="M55" i="13"/>
  <c r="I55" i="13"/>
  <c r="I106" i="13" s="1"/>
  <c r="CM55" i="13"/>
  <c r="BW55" i="13"/>
  <c r="BG55" i="13"/>
  <c r="AQ55" i="13"/>
  <c r="AA55" i="13"/>
  <c r="K55" i="13"/>
  <c r="K106" i="13" s="1"/>
  <c r="CU55" i="13"/>
  <c r="CE55" i="13"/>
  <c r="BO55" i="13"/>
  <c r="AY55" i="13"/>
  <c r="AI55" i="13"/>
  <c r="S55" i="13"/>
  <c r="CQ55" i="13"/>
  <c r="CA55" i="13"/>
  <c r="BK55" i="13"/>
  <c r="AU55" i="13"/>
  <c r="AE55" i="13"/>
  <c r="O55" i="13"/>
  <c r="BS55" i="13"/>
  <c r="CI55" i="13"/>
  <c r="BC55" i="13"/>
  <c r="CY55" i="13"/>
  <c r="AM55" i="13"/>
  <c r="W55" i="13"/>
  <c r="BA55" i="13"/>
  <c r="CO55" i="13"/>
  <c r="CG55" i="13"/>
  <c r="BY55" i="13"/>
  <c r="AJ55" i="13"/>
  <c r="AZ55" i="13"/>
  <c r="BP55" i="13"/>
  <c r="CF55" i="13"/>
  <c r="CV55" i="13"/>
  <c r="AP55" i="13"/>
  <c r="BF55" i="13"/>
  <c r="BV55" i="13"/>
  <c r="CL55" i="13"/>
  <c r="AK55" i="13"/>
  <c r="BI55" i="13"/>
  <c r="AS55" i="13"/>
  <c r="CS55" i="13"/>
  <c r="AH55" i="13"/>
  <c r="CD55" i="13"/>
  <c r="BE55" i="13"/>
  <c r="CW55" i="13"/>
  <c r="AW55" i="13"/>
  <c r="AG55" i="13"/>
  <c r="CK55" i="13"/>
  <c r="AN55" i="13"/>
  <c r="BD55" i="13"/>
  <c r="BT55" i="13"/>
  <c r="CJ55" i="13"/>
  <c r="AT55" i="13"/>
  <c r="BJ55" i="13"/>
  <c r="BZ55" i="13"/>
  <c r="CP55" i="13"/>
  <c r="BQ55" i="13"/>
  <c r="AR55" i="13"/>
  <c r="BH55" i="13"/>
  <c r="BX55" i="13"/>
  <c r="CN55" i="13"/>
  <c r="BN55" i="13"/>
  <c r="AO55" i="13"/>
  <c r="CC55" i="13"/>
  <c r="BU55" i="13"/>
  <c r="BM55" i="13"/>
  <c r="AF55" i="13"/>
  <c r="AV55" i="13"/>
  <c r="BL55" i="13"/>
  <c r="CB55" i="13"/>
  <c r="CR55" i="13"/>
  <c r="AL55" i="13"/>
  <c r="BB55" i="13"/>
  <c r="BR55" i="13"/>
  <c r="CH55" i="13"/>
  <c r="CX55" i="13"/>
  <c r="AX55" i="13"/>
  <c r="CT55" i="13"/>
  <c r="OJ45" i="13"/>
  <c r="OF45" i="13"/>
  <c r="OB45" i="13"/>
  <c r="NX45" i="13"/>
  <c r="NT45" i="13"/>
  <c r="NP45" i="13"/>
  <c r="NL45" i="13"/>
  <c r="NH45" i="13"/>
  <c r="ND45" i="13"/>
  <c r="MZ45" i="13"/>
  <c r="MV45" i="13"/>
  <c r="MR45" i="13"/>
  <c r="MN45" i="13"/>
  <c r="MJ45" i="13"/>
  <c r="MF45" i="13"/>
  <c r="MB45" i="13"/>
  <c r="LX45" i="13"/>
  <c r="LT45" i="13"/>
  <c r="LP45" i="13"/>
  <c r="LL45" i="13"/>
  <c r="LH45" i="13"/>
  <c r="LD45" i="13"/>
  <c r="KZ45" i="13"/>
  <c r="KV45" i="13"/>
  <c r="KR45" i="13"/>
  <c r="KN45" i="13"/>
  <c r="KJ45" i="13"/>
  <c r="KF45" i="13"/>
  <c r="KB45" i="13"/>
  <c r="JX45" i="13"/>
  <c r="JT45" i="13"/>
  <c r="JP45" i="13"/>
  <c r="JL45" i="13"/>
  <c r="JH45" i="13"/>
  <c r="JD45" i="13"/>
  <c r="IZ45" i="13"/>
  <c r="IV45" i="13"/>
  <c r="IR45" i="13"/>
  <c r="IN45" i="13"/>
  <c r="IJ45" i="13"/>
  <c r="IF45" i="13"/>
  <c r="IB45" i="13"/>
  <c r="HX45" i="13"/>
  <c r="HT45" i="13"/>
  <c r="HP45" i="13"/>
  <c r="HL45" i="13"/>
  <c r="HH45" i="13"/>
  <c r="HD45" i="13"/>
  <c r="GZ45" i="13"/>
  <c r="GV45" i="13"/>
  <c r="GR45" i="13"/>
  <c r="GN45" i="13"/>
  <c r="GJ45" i="13"/>
  <c r="GF45" i="13"/>
  <c r="GB45" i="13"/>
  <c r="FX45" i="13"/>
  <c r="FT45" i="13"/>
  <c r="FP45" i="13"/>
  <c r="FL45" i="13"/>
  <c r="FH45" i="13"/>
  <c r="FD45" i="13"/>
  <c r="EZ45" i="13"/>
  <c r="EV45" i="13"/>
  <c r="ER45" i="13"/>
  <c r="EN45" i="13"/>
  <c r="EJ45" i="13"/>
  <c r="EF45" i="13"/>
  <c r="EB45" i="13"/>
  <c r="DX45" i="13"/>
  <c r="DT45" i="13"/>
  <c r="DP45" i="13"/>
  <c r="DL45" i="13"/>
  <c r="DH45" i="13"/>
  <c r="DD45" i="13"/>
  <c r="CZ45" i="13"/>
  <c r="CV45" i="13"/>
  <c r="CR45" i="13"/>
  <c r="CN45" i="13"/>
  <c r="CJ45" i="13"/>
  <c r="CF45" i="13"/>
  <c r="CB45" i="13"/>
  <c r="BX45" i="13"/>
  <c r="BT45" i="13"/>
  <c r="BP45" i="13"/>
  <c r="BL45" i="13"/>
  <c r="BH45" i="13"/>
  <c r="BD45" i="13"/>
  <c r="AZ45" i="13"/>
  <c r="AV45" i="13"/>
  <c r="AR45" i="13"/>
  <c r="AN45" i="13"/>
  <c r="AJ45" i="13"/>
  <c r="AF45" i="13"/>
  <c r="AB45" i="13"/>
  <c r="X45" i="13"/>
  <c r="T45" i="13"/>
  <c r="P45" i="13"/>
  <c r="L45" i="13"/>
  <c r="H45" i="13"/>
  <c r="H96" i="13" s="1"/>
  <c r="OL45" i="13"/>
  <c r="OH45" i="13"/>
  <c r="OD45" i="13"/>
  <c r="NZ45" i="13"/>
  <c r="NV45" i="13"/>
  <c r="NR45" i="13"/>
  <c r="NN45" i="13"/>
  <c r="NJ45" i="13"/>
  <c r="NF45" i="13"/>
  <c r="NB45" i="13"/>
  <c r="MX45" i="13"/>
  <c r="MT45" i="13"/>
  <c r="MP45" i="13"/>
  <c r="ML45" i="13"/>
  <c r="MH45" i="13"/>
  <c r="MD45" i="13"/>
  <c r="LZ45" i="13"/>
  <c r="LV45" i="13"/>
  <c r="LR45" i="13"/>
  <c r="LN45" i="13"/>
  <c r="LJ45" i="13"/>
  <c r="LF45" i="13"/>
  <c r="LB45" i="13"/>
  <c r="KX45" i="13"/>
  <c r="KT45" i="13"/>
  <c r="KP45" i="13"/>
  <c r="KL45" i="13"/>
  <c r="KH45" i="13"/>
  <c r="KD45" i="13"/>
  <c r="JZ45" i="13"/>
  <c r="JV45" i="13"/>
  <c r="JR45" i="13"/>
  <c r="JN45" i="13"/>
  <c r="JJ45" i="13"/>
  <c r="JF45" i="13"/>
  <c r="JB45" i="13"/>
  <c r="IX45" i="13"/>
  <c r="IT45" i="13"/>
  <c r="IP45" i="13"/>
  <c r="IL45" i="13"/>
  <c r="IH45" i="13"/>
  <c r="ID45" i="13"/>
  <c r="HZ45" i="13"/>
  <c r="HV45" i="13"/>
  <c r="HR45" i="13"/>
  <c r="HN45" i="13"/>
  <c r="HJ45" i="13"/>
  <c r="HF45" i="13"/>
  <c r="HB45" i="13"/>
  <c r="GX45" i="13"/>
  <c r="GT45" i="13"/>
  <c r="GP45" i="13"/>
  <c r="GL45" i="13"/>
  <c r="GH45" i="13"/>
  <c r="GD45" i="13"/>
  <c r="FZ45" i="13"/>
  <c r="FV45" i="13"/>
  <c r="FR45" i="13"/>
  <c r="FN45" i="13"/>
  <c r="FJ45" i="13"/>
  <c r="FF45" i="13"/>
  <c r="FB45" i="13"/>
  <c r="EX45" i="13"/>
  <c r="ET45" i="13"/>
  <c r="EP45" i="13"/>
  <c r="EL45" i="13"/>
  <c r="EH45" i="13"/>
  <c r="ED45" i="13"/>
  <c r="DZ45" i="13"/>
  <c r="DV45" i="13"/>
  <c r="DR45" i="13"/>
  <c r="DN45" i="13"/>
  <c r="DJ45" i="13"/>
  <c r="DF45" i="13"/>
  <c r="DB45" i="13"/>
  <c r="CX45" i="13"/>
  <c r="CT45" i="13"/>
  <c r="CP45" i="13"/>
  <c r="CL45" i="13"/>
  <c r="CH45" i="13"/>
  <c r="CD45" i="13"/>
  <c r="BZ45" i="13"/>
  <c r="BV45" i="13"/>
  <c r="BR45" i="13"/>
  <c r="BN45" i="13"/>
  <c r="BJ45" i="13"/>
  <c r="BF45" i="13"/>
  <c r="BB45" i="13"/>
  <c r="AX45" i="13"/>
  <c r="AT45" i="13"/>
  <c r="AP45" i="13"/>
  <c r="AL45" i="13"/>
  <c r="AH45" i="13"/>
  <c r="AD45" i="13"/>
  <c r="Z45" i="13"/>
  <c r="V45" i="13"/>
  <c r="R45" i="13"/>
  <c r="N45" i="13"/>
  <c r="J45" i="13"/>
  <c r="J96" i="13" s="1"/>
  <c r="OK45" i="13"/>
  <c r="OG45" i="13"/>
  <c r="OC45" i="13"/>
  <c r="NY45" i="13"/>
  <c r="NU45" i="13"/>
  <c r="NQ45" i="13"/>
  <c r="NM45" i="13"/>
  <c r="NI45" i="13"/>
  <c r="NE45" i="13"/>
  <c r="NA45" i="13"/>
  <c r="MW45" i="13"/>
  <c r="MS45" i="13"/>
  <c r="MO45" i="13"/>
  <c r="MK45" i="13"/>
  <c r="MG45" i="13"/>
  <c r="MC45" i="13"/>
  <c r="LY45" i="13"/>
  <c r="LU45" i="13"/>
  <c r="LQ45" i="13"/>
  <c r="LM45" i="13"/>
  <c r="LI45" i="13"/>
  <c r="LE45" i="13"/>
  <c r="LA45" i="13"/>
  <c r="KW45" i="13"/>
  <c r="KS45" i="13"/>
  <c r="KO45" i="13"/>
  <c r="KK45" i="13"/>
  <c r="KG45" i="13"/>
  <c r="KC45" i="13"/>
  <c r="JY45" i="13"/>
  <c r="JU45" i="13"/>
  <c r="JQ45" i="13"/>
  <c r="JM45" i="13"/>
  <c r="JI45" i="13"/>
  <c r="JE45" i="13"/>
  <c r="JA45" i="13"/>
  <c r="IW45" i="13"/>
  <c r="IS45" i="13"/>
  <c r="IO45" i="13"/>
  <c r="IK45" i="13"/>
  <c r="IG45" i="13"/>
  <c r="IC45" i="13"/>
  <c r="HY45" i="13"/>
  <c r="HU45" i="13"/>
  <c r="HQ45" i="13"/>
  <c r="HM45" i="13"/>
  <c r="HI45" i="13"/>
  <c r="HE45" i="13"/>
  <c r="HA45" i="13"/>
  <c r="GW45" i="13"/>
  <c r="GS45" i="13"/>
  <c r="GO45" i="13"/>
  <c r="GK45" i="13"/>
  <c r="GG45" i="13"/>
  <c r="GC45" i="13"/>
  <c r="FY45" i="13"/>
  <c r="FU45" i="13"/>
  <c r="FQ45" i="13"/>
  <c r="FM45" i="13"/>
  <c r="FI45" i="13"/>
  <c r="FE45" i="13"/>
  <c r="FA45" i="13"/>
  <c r="EW45" i="13"/>
  <c r="ES45" i="13"/>
  <c r="EO45" i="13"/>
  <c r="EK45" i="13"/>
  <c r="EG45" i="13"/>
  <c r="EC45" i="13"/>
  <c r="DY45" i="13"/>
  <c r="DU45" i="13"/>
  <c r="DQ45" i="13"/>
  <c r="DM45" i="13"/>
  <c r="DI45" i="13"/>
  <c r="DE45" i="13"/>
  <c r="DA45" i="13"/>
  <c r="CW45" i="13"/>
  <c r="CS45" i="13"/>
  <c r="CO45" i="13"/>
  <c r="CK45" i="13"/>
  <c r="CG45" i="13"/>
  <c r="CC45" i="13"/>
  <c r="BY45" i="13"/>
  <c r="BU45" i="13"/>
  <c r="BQ45" i="13"/>
  <c r="BM45" i="13"/>
  <c r="BI45" i="13"/>
  <c r="BE45" i="13"/>
  <c r="BA45" i="13"/>
  <c r="AW45" i="13"/>
  <c r="AS45" i="13"/>
  <c r="AO45" i="13"/>
  <c r="AK45" i="13"/>
  <c r="AG45" i="13"/>
  <c r="AC45" i="13"/>
  <c r="Y45" i="13"/>
  <c r="U45" i="13"/>
  <c r="Q45" i="13"/>
  <c r="M45" i="13"/>
  <c r="I45" i="13"/>
  <c r="I96" i="13" s="1"/>
  <c r="OA45" i="13"/>
  <c r="NK45" i="13"/>
  <c r="MU45" i="13"/>
  <c r="ME45" i="13"/>
  <c r="LO45" i="13"/>
  <c r="KY45" i="13"/>
  <c r="KI45" i="13"/>
  <c r="JS45" i="13"/>
  <c r="JC45" i="13"/>
  <c r="IM45" i="13"/>
  <c r="HW45" i="13"/>
  <c r="HG45" i="13"/>
  <c r="GQ45" i="13"/>
  <c r="GA45" i="13"/>
  <c r="FK45" i="13"/>
  <c r="EU45" i="13"/>
  <c r="EE45" i="13"/>
  <c r="DO45" i="13"/>
  <c r="CY45" i="13"/>
  <c r="CI45" i="13"/>
  <c r="BS45" i="13"/>
  <c r="BC45" i="13"/>
  <c r="AM45" i="13"/>
  <c r="W45" i="13"/>
  <c r="OI45" i="13"/>
  <c r="NS45" i="13"/>
  <c r="NC45" i="13"/>
  <c r="MM45" i="13"/>
  <c r="LW45" i="13"/>
  <c r="LG45" i="13"/>
  <c r="KQ45" i="13"/>
  <c r="KA45" i="13"/>
  <c r="JK45" i="13"/>
  <c r="IU45" i="13"/>
  <c r="IE45" i="13"/>
  <c r="HO45" i="13"/>
  <c r="GY45" i="13"/>
  <c r="GI45" i="13"/>
  <c r="FS45" i="13"/>
  <c r="FC45" i="13"/>
  <c r="EM45" i="13"/>
  <c r="DW45" i="13"/>
  <c r="DG45" i="13"/>
  <c r="CQ45" i="13"/>
  <c r="CA45" i="13"/>
  <c r="BK45" i="13"/>
  <c r="AU45" i="13"/>
  <c r="AE45" i="13"/>
  <c r="O45" i="13"/>
  <c r="OE45" i="13"/>
  <c r="NO45" i="13"/>
  <c r="MY45" i="13"/>
  <c r="MI45" i="13"/>
  <c r="LS45" i="13"/>
  <c r="LC45" i="13"/>
  <c r="KM45" i="13"/>
  <c r="JW45" i="13"/>
  <c r="JG45" i="13"/>
  <c r="IQ45" i="13"/>
  <c r="IA45" i="13"/>
  <c r="HK45" i="13"/>
  <c r="GU45" i="13"/>
  <c r="GE45" i="13"/>
  <c r="FO45" i="13"/>
  <c r="EY45" i="13"/>
  <c r="EI45" i="13"/>
  <c r="DS45" i="13"/>
  <c r="DC45" i="13"/>
  <c r="CM45" i="13"/>
  <c r="BW45" i="13"/>
  <c r="BG45" i="13"/>
  <c r="AQ45" i="13"/>
  <c r="AA45" i="13"/>
  <c r="K45" i="13"/>
  <c r="K96" i="13" s="1"/>
  <c r="NG45" i="13"/>
  <c r="KU45" i="13"/>
  <c r="II45" i="13"/>
  <c r="FW45" i="13"/>
  <c r="DK45" i="13"/>
  <c r="AY45" i="13"/>
  <c r="LK45" i="13"/>
  <c r="BO45" i="13"/>
  <c r="MQ45" i="13"/>
  <c r="KE45" i="13"/>
  <c r="HS45" i="13"/>
  <c r="FG45" i="13"/>
  <c r="CU45" i="13"/>
  <c r="AI45" i="13"/>
  <c r="IY45" i="13"/>
  <c r="EA45" i="13"/>
  <c r="OM45" i="13"/>
  <c r="MA45" i="13"/>
  <c r="JO45" i="13"/>
  <c r="HC45" i="13"/>
  <c r="EQ45" i="13"/>
  <c r="CE45" i="13"/>
  <c r="S45" i="13"/>
  <c r="NW45" i="13"/>
  <c r="GM45" i="13"/>
  <c r="OJ51" i="13"/>
  <c r="OF51" i="13"/>
  <c r="OB51" i="13"/>
  <c r="NX51" i="13"/>
  <c r="NT51" i="13"/>
  <c r="NP51" i="13"/>
  <c r="NL51" i="13"/>
  <c r="NH51" i="13"/>
  <c r="ND51" i="13"/>
  <c r="MZ51" i="13"/>
  <c r="MV51" i="13"/>
  <c r="MR51" i="13"/>
  <c r="MN51" i="13"/>
  <c r="MJ51" i="13"/>
  <c r="MF51" i="13"/>
  <c r="MB51" i="13"/>
  <c r="LX51" i="13"/>
  <c r="LT51" i="13"/>
  <c r="LP51" i="13"/>
  <c r="LL51" i="13"/>
  <c r="LH51" i="13"/>
  <c r="LD51" i="13"/>
  <c r="KZ51" i="13"/>
  <c r="KV51" i="13"/>
  <c r="KR51" i="13"/>
  <c r="KN51" i="13"/>
  <c r="KJ51" i="13"/>
  <c r="KF51" i="13"/>
  <c r="KB51" i="13"/>
  <c r="JX51" i="13"/>
  <c r="JT51" i="13"/>
  <c r="JP51" i="13"/>
  <c r="JL51" i="13"/>
  <c r="JH51" i="13"/>
  <c r="JD51" i="13"/>
  <c r="IZ51" i="13"/>
  <c r="IV51" i="13"/>
  <c r="IR51" i="13"/>
  <c r="IN51" i="13"/>
  <c r="IJ51" i="13"/>
  <c r="IF51" i="13"/>
  <c r="IB51" i="13"/>
  <c r="HX51" i="13"/>
  <c r="HT51" i="13"/>
  <c r="HP51" i="13"/>
  <c r="HL51" i="13"/>
  <c r="HH51" i="13"/>
  <c r="HD51" i="13"/>
  <c r="GZ51" i="13"/>
  <c r="GV51" i="13"/>
  <c r="GR51" i="13"/>
  <c r="GN51" i="13"/>
  <c r="GJ51" i="13"/>
  <c r="GF51" i="13"/>
  <c r="GB51" i="13"/>
  <c r="FX51" i="13"/>
  <c r="FT51" i="13"/>
  <c r="FP51" i="13"/>
  <c r="FL51" i="13"/>
  <c r="FH51" i="13"/>
  <c r="FD51" i="13"/>
  <c r="EZ51" i="13"/>
  <c r="EV51" i="13"/>
  <c r="ER51" i="13"/>
  <c r="EN51" i="13"/>
  <c r="CB51" i="13"/>
  <c r="BX51" i="13"/>
  <c r="BT51" i="13"/>
  <c r="BP51" i="13"/>
  <c r="BL51" i="13"/>
  <c r="BH51" i="13"/>
  <c r="BD51" i="13"/>
  <c r="AZ51" i="13"/>
  <c r="AV51" i="13"/>
  <c r="AR51" i="13"/>
  <c r="AN51" i="13"/>
  <c r="AJ51" i="13"/>
  <c r="AF51" i="13"/>
  <c r="T51" i="13"/>
  <c r="P51" i="13"/>
  <c r="L51" i="13"/>
  <c r="H51" i="13"/>
  <c r="H102" i="13" s="1"/>
  <c r="OL51" i="13"/>
  <c r="OH51" i="13"/>
  <c r="OD51" i="13"/>
  <c r="NZ51" i="13"/>
  <c r="NV51" i="13"/>
  <c r="NR51" i="13"/>
  <c r="NN51" i="13"/>
  <c r="NJ51" i="13"/>
  <c r="NF51" i="13"/>
  <c r="NB51" i="13"/>
  <c r="MX51" i="13"/>
  <c r="MT51" i="13"/>
  <c r="MP51" i="13"/>
  <c r="ML51" i="13"/>
  <c r="MH51" i="13"/>
  <c r="MD51" i="13"/>
  <c r="LZ51" i="13"/>
  <c r="LV51" i="13"/>
  <c r="LR51" i="13"/>
  <c r="LN51" i="13"/>
  <c r="LJ51" i="13"/>
  <c r="LF51" i="13"/>
  <c r="LB51" i="13"/>
  <c r="KX51" i="13"/>
  <c r="KT51" i="13"/>
  <c r="KP51" i="13"/>
  <c r="KL51" i="13"/>
  <c r="KH51" i="13"/>
  <c r="KD51" i="13"/>
  <c r="JZ51" i="13"/>
  <c r="JV51" i="13"/>
  <c r="JR51" i="13"/>
  <c r="JN51" i="13"/>
  <c r="JJ51" i="13"/>
  <c r="JF51" i="13"/>
  <c r="JB51" i="13"/>
  <c r="IX51" i="13"/>
  <c r="IT51" i="13"/>
  <c r="IP51" i="13"/>
  <c r="IL51" i="13"/>
  <c r="IH51" i="13"/>
  <c r="ID51" i="13"/>
  <c r="HZ51" i="13"/>
  <c r="HV51" i="13"/>
  <c r="HR51" i="13"/>
  <c r="HN51" i="13"/>
  <c r="HJ51" i="13"/>
  <c r="HF51" i="13"/>
  <c r="HB51" i="13"/>
  <c r="GX51" i="13"/>
  <c r="GT51" i="13"/>
  <c r="GP51" i="13"/>
  <c r="GL51" i="13"/>
  <c r="GH51" i="13"/>
  <c r="GD51" i="13"/>
  <c r="FZ51" i="13"/>
  <c r="FV51" i="13"/>
  <c r="FR51" i="13"/>
  <c r="FN51" i="13"/>
  <c r="FJ51" i="13"/>
  <c r="FF51" i="13"/>
  <c r="FB51" i="13"/>
  <c r="EX51" i="13"/>
  <c r="ET51" i="13"/>
  <c r="EP51" i="13"/>
  <c r="CD51" i="13"/>
  <c r="BZ51" i="13"/>
  <c r="BV51" i="13"/>
  <c r="BR51" i="13"/>
  <c r="BN51" i="13"/>
  <c r="BJ51" i="13"/>
  <c r="BF51" i="13"/>
  <c r="BB51" i="13"/>
  <c r="AX51" i="13"/>
  <c r="AT51" i="13"/>
  <c r="AP51" i="13"/>
  <c r="AL51" i="13"/>
  <c r="AH51" i="13"/>
  <c r="V51" i="13"/>
  <c r="R51" i="13"/>
  <c r="N51" i="13"/>
  <c r="J51" i="13"/>
  <c r="J102" i="13" s="1"/>
  <c r="OK51" i="13"/>
  <c r="OG51" i="13"/>
  <c r="OC51" i="13"/>
  <c r="NY51" i="13"/>
  <c r="NU51" i="13"/>
  <c r="NQ51" i="13"/>
  <c r="NM51" i="13"/>
  <c r="NI51" i="13"/>
  <c r="NE51" i="13"/>
  <c r="NA51" i="13"/>
  <c r="MW51" i="13"/>
  <c r="MS51" i="13"/>
  <c r="MO51" i="13"/>
  <c r="MK51" i="13"/>
  <c r="MG51" i="13"/>
  <c r="MC51" i="13"/>
  <c r="LY51" i="13"/>
  <c r="LU51" i="13"/>
  <c r="LQ51" i="13"/>
  <c r="LM51" i="13"/>
  <c r="LI51" i="13"/>
  <c r="LE51" i="13"/>
  <c r="LA51" i="13"/>
  <c r="KW51" i="13"/>
  <c r="KS51" i="13"/>
  <c r="KO51" i="13"/>
  <c r="KK51" i="13"/>
  <c r="KG51" i="13"/>
  <c r="KC51" i="13"/>
  <c r="JY51" i="13"/>
  <c r="JU51" i="13"/>
  <c r="JQ51" i="13"/>
  <c r="JM51" i="13"/>
  <c r="JI51" i="13"/>
  <c r="JE51" i="13"/>
  <c r="JA51" i="13"/>
  <c r="IW51" i="13"/>
  <c r="IS51" i="13"/>
  <c r="IO51" i="13"/>
  <c r="IK51" i="13"/>
  <c r="IG51" i="13"/>
  <c r="IC51" i="13"/>
  <c r="HY51" i="13"/>
  <c r="HU51" i="13"/>
  <c r="HQ51" i="13"/>
  <c r="HM51" i="13"/>
  <c r="HI51" i="13"/>
  <c r="HE51" i="13"/>
  <c r="HA51" i="13"/>
  <c r="GW51" i="13"/>
  <c r="GS51" i="13"/>
  <c r="GO51" i="13"/>
  <c r="GK51" i="13"/>
  <c r="GG51" i="13"/>
  <c r="GC51" i="13"/>
  <c r="FY51" i="13"/>
  <c r="FU51" i="13"/>
  <c r="FQ51" i="13"/>
  <c r="FM51" i="13"/>
  <c r="FI51" i="13"/>
  <c r="FE51" i="13"/>
  <c r="FA51" i="13"/>
  <c r="EW51" i="13"/>
  <c r="ES51" i="13"/>
  <c r="EO51" i="13"/>
  <c r="EK51" i="13"/>
  <c r="EG51" i="13"/>
  <c r="EC51" i="13"/>
  <c r="DY51" i="13"/>
  <c r="DU51" i="13"/>
  <c r="DQ51" i="13"/>
  <c r="DM51" i="13"/>
  <c r="DI51" i="13"/>
  <c r="DE51" i="13"/>
  <c r="DA51" i="13"/>
  <c r="CW51" i="13"/>
  <c r="CS51" i="13"/>
  <c r="CO51" i="13"/>
  <c r="CC51" i="13"/>
  <c r="BY51" i="13"/>
  <c r="BU51" i="13"/>
  <c r="BQ51" i="13"/>
  <c r="BM51" i="13"/>
  <c r="BI51" i="13"/>
  <c r="BE51" i="13"/>
  <c r="BA51" i="13"/>
  <c r="AW51" i="13"/>
  <c r="AS51" i="13"/>
  <c r="AO51" i="13"/>
  <c r="AK51" i="13"/>
  <c r="AG51" i="13"/>
  <c r="U51" i="13"/>
  <c r="Q51" i="13"/>
  <c r="M51" i="13"/>
  <c r="I51" i="13"/>
  <c r="I102" i="13" s="1"/>
  <c r="OM51" i="13"/>
  <c r="NW51" i="13"/>
  <c r="NG51" i="13"/>
  <c r="MQ51" i="13"/>
  <c r="MA51" i="13"/>
  <c r="LK51" i="13"/>
  <c r="KU51" i="13"/>
  <c r="KE51" i="13"/>
  <c r="JO51" i="13"/>
  <c r="IY51" i="13"/>
  <c r="II51" i="13"/>
  <c r="HS51" i="13"/>
  <c r="HC51" i="13"/>
  <c r="GM51" i="13"/>
  <c r="FW51" i="13"/>
  <c r="FG51" i="13"/>
  <c r="EQ51" i="13"/>
  <c r="EA51" i="13"/>
  <c r="DK51" i="13"/>
  <c r="CU51" i="13"/>
  <c r="CE51" i="13"/>
  <c r="BO51" i="13"/>
  <c r="AY51" i="13"/>
  <c r="AI51" i="13"/>
  <c r="S51" i="13"/>
  <c r="OE51" i="13"/>
  <c r="NO51" i="13"/>
  <c r="MY51" i="13"/>
  <c r="MI51" i="13"/>
  <c r="LS51" i="13"/>
  <c r="LC51" i="13"/>
  <c r="KM51" i="13"/>
  <c r="JW51" i="13"/>
  <c r="JG51" i="13"/>
  <c r="IQ51" i="13"/>
  <c r="IA51" i="13"/>
  <c r="HK51" i="13"/>
  <c r="GU51" i="13"/>
  <c r="GE51" i="13"/>
  <c r="FO51" i="13"/>
  <c r="EY51" i="13"/>
  <c r="EI51" i="13"/>
  <c r="DS51" i="13"/>
  <c r="DC51" i="13"/>
  <c r="BW51" i="13"/>
  <c r="BG51" i="13"/>
  <c r="AQ51" i="13"/>
  <c r="K51" i="13"/>
  <c r="K102" i="13" s="1"/>
  <c r="OA51" i="13"/>
  <c r="NK51" i="13"/>
  <c r="MU51" i="13"/>
  <c r="ME51" i="13"/>
  <c r="LO51" i="13"/>
  <c r="KY51" i="13"/>
  <c r="KI51" i="13"/>
  <c r="JS51" i="13"/>
  <c r="JC51" i="13"/>
  <c r="IM51" i="13"/>
  <c r="HW51" i="13"/>
  <c r="HG51" i="13"/>
  <c r="GQ51" i="13"/>
  <c r="GA51" i="13"/>
  <c r="FK51" i="13"/>
  <c r="EU51" i="13"/>
  <c r="EE51" i="13"/>
  <c r="DO51" i="13"/>
  <c r="CY51" i="13"/>
  <c r="BS51" i="13"/>
  <c r="BC51" i="13"/>
  <c r="AM51" i="13"/>
  <c r="W51" i="13"/>
  <c r="NS51" i="13"/>
  <c r="LG51" i="13"/>
  <c r="IU51" i="13"/>
  <c r="GI51" i="13"/>
  <c r="DW51" i="13"/>
  <c r="BK51" i="13"/>
  <c r="OI51" i="13"/>
  <c r="GY51" i="13"/>
  <c r="O51" i="13"/>
  <c r="NC51" i="13"/>
  <c r="KQ51" i="13"/>
  <c r="IE51" i="13"/>
  <c r="FS51" i="13"/>
  <c r="DG51" i="13"/>
  <c r="AU51" i="13"/>
  <c r="LW51" i="13"/>
  <c r="EM51" i="13"/>
  <c r="MM51" i="13"/>
  <c r="KA51" i="13"/>
  <c r="HO51" i="13"/>
  <c r="FC51" i="13"/>
  <c r="CQ51" i="13"/>
  <c r="JK51" i="13"/>
  <c r="CA51" i="13"/>
  <c r="CZ51" i="13"/>
  <c r="DP51" i="13"/>
  <c r="EF51" i="13"/>
  <c r="DB51" i="13"/>
  <c r="DR51" i="13"/>
  <c r="EH51" i="13"/>
  <c r="CR51" i="13"/>
  <c r="DJ51" i="13"/>
  <c r="CN51" i="13"/>
  <c r="DD51" i="13"/>
  <c r="DT51" i="13"/>
  <c r="EJ51" i="13"/>
  <c r="CP51" i="13"/>
  <c r="DF51" i="13"/>
  <c r="DV51" i="13"/>
  <c r="EL51" i="13"/>
  <c r="DX51" i="13"/>
  <c r="CV51" i="13"/>
  <c r="DL51" i="13"/>
  <c r="EB51" i="13"/>
  <c r="CX51" i="13"/>
  <c r="DN51" i="13"/>
  <c r="ED51" i="13"/>
  <c r="DH51" i="13"/>
  <c r="CT51" i="13"/>
  <c r="DZ51" i="13"/>
  <c r="BO50" i="13"/>
  <c r="BG50" i="13"/>
  <c r="BK50" i="13"/>
  <c r="BC50" i="13"/>
  <c r="AG50" i="13"/>
  <c r="AW50" i="13"/>
  <c r="BM50" i="13"/>
  <c r="CC50" i="13"/>
  <c r="CS50" i="13"/>
  <c r="AP50" i="13"/>
  <c r="BF50" i="13"/>
  <c r="BV50" i="13"/>
  <c r="CL50" i="13"/>
  <c r="KF37" i="13"/>
  <c r="KF54" i="13" s="1"/>
  <c r="KB37" i="13"/>
  <c r="KB54" i="13" s="1"/>
  <c r="JX37" i="13"/>
  <c r="JX54" i="13" s="1"/>
  <c r="JT37" i="13"/>
  <c r="JT54" i="13" s="1"/>
  <c r="JP37" i="13"/>
  <c r="JP54" i="13" s="1"/>
  <c r="JL37" i="13"/>
  <c r="JL54" i="13" s="1"/>
  <c r="JH37" i="13"/>
  <c r="JD37" i="13"/>
  <c r="IZ37" i="13"/>
  <c r="IV37" i="13"/>
  <c r="IR37" i="13"/>
  <c r="IN37" i="13"/>
  <c r="IJ37" i="13"/>
  <c r="IF37" i="13"/>
  <c r="IB37" i="13"/>
  <c r="HX37" i="13"/>
  <c r="HT37" i="13"/>
  <c r="HP37" i="13"/>
  <c r="HL37" i="13"/>
  <c r="HH37" i="13"/>
  <c r="HD37" i="13"/>
  <c r="GZ37" i="13"/>
  <c r="GV37" i="13"/>
  <c r="GR37" i="13"/>
  <c r="GN37" i="13"/>
  <c r="GJ37" i="13"/>
  <c r="GF37" i="13"/>
  <c r="GB37" i="13"/>
  <c r="FX37" i="13"/>
  <c r="FT37" i="13"/>
  <c r="AF50" i="13"/>
  <c r="KH37" i="13"/>
  <c r="KH54" i="13" s="1"/>
  <c r="KD37" i="13"/>
  <c r="KD54" i="13" s="1"/>
  <c r="JZ37" i="13"/>
  <c r="JZ54" i="13" s="1"/>
  <c r="JV37" i="13"/>
  <c r="JV54" i="13" s="1"/>
  <c r="JR37" i="13"/>
  <c r="JR54" i="13" s="1"/>
  <c r="JN37" i="13"/>
  <c r="JN54" i="13" s="1"/>
  <c r="JJ37" i="13"/>
  <c r="JF37" i="13"/>
  <c r="JB37" i="13"/>
  <c r="IX37" i="13"/>
  <c r="IT37" i="13"/>
  <c r="IP37" i="13"/>
  <c r="IL37" i="13"/>
  <c r="IH37" i="13"/>
  <c r="ID37" i="13"/>
  <c r="HZ37" i="13"/>
  <c r="HV37" i="13"/>
  <c r="HR37" i="13"/>
  <c r="HN37" i="13"/>
  <c r="HJ37" i="13"/>
  <c r="HF37" i="13"/>
  <c r="HB37" i="13"/>
  <c r="GX37" i="13"/>
  <c r="GT37" i="13"/>
  <c r="GP37" i="13"/>
  <c r="GL37" i="13"/>
  <c r="GH37" i="13"/>
  <c r="GD37" i="13"/>
  <c r="FZ37" i="13"/>
  <c r="FV37" i="13"/>
  <c r="KG37" i="13"/>
  <c r="KG54" i="13" s="1"/>
  <c r="KC37" i="13"/>
  <c r="KC54" i="13" s="1"/>
  <c r="JY37" i="13"/>
  <c r="JY54" i="13" s="1"/>
  <c r="JU37" i="13"/>
  <c r="JU54" i="13" s="1"/>
  <c r="JQ37" i="13"/>
  <c r="JQ54" i="13" s="1"/>
  <c r="JM37" i="13"/>
  <c r="JM54" i="13" s="1"/>
  <c r="JI37" i="13"/>
  <c r="JE37" i="13"/>
  <c r="JA37" i="13"/>
  <c r="IW37" i="13"/>
  <c r="IS37" i="13"/>
  <c r="IO37" i="13"/>
  <c r="IK37" i="13"/>
  <c r="IG37" i="13"/>
  <c r="IC37" i="13"/>
  <c r="HY37" i="13"/>
  <c r="HU37" i="13"/>
  <c r="HQ37" i="13"/>
  <c r="HM37" i="13"/>
  <c r="HI37" i="13"/>
  <c r="HE37" i="13"/>
  <c r="HA37" i="13"/>
  <c r="GW37" i="13"/>
  <c r="GS37" i="13"/>
  <c r="GO37" i="13"/>
  <c r="GK37" i="13"/>
  <c r="GG37" i="13"/>
  <c r="GC37" i="13"/>
  <c r="FY37" i="13"/>
  <c r="FU37" i="13"/>
  <c r="KI37" i="13"/>
  <c r="KI54" i="13" s="1"/>
  <c r="JS37" i="13"/>
  <c r="JS54" i="13" s="1"/>
  <c r="JC37" i="13"/>
  <c r="IM37" i="13"/>
  <c r="HW37" i="13"/>
  <c r="HG37" i="13"/>
  <c r="GQ37" i="13"/>
  <c r="GA37" i="13"/>
  <c r="KA37" i="13"/>
  <c r="KA54" i="13" s="1"/>
  <c r="JK37" i="13"/>
  <c r="IU37" i="13"/>
  <c r="IE37" i="13"/>
  <c r="HO37" i="13"/>
  <c r="GY37" i="13"/>
  <c r="GI37" i="13"/>
  <c r="JW37" i="13"/>
  <c r="JW54" i="13" s="1"/>
  <c r="JG37" i="13"/>
  <c r="IQ37" i="13"/>
  <c r="IA37" i="13"/>
  <c r="HK37" i="13"/>
  <c r="GU37" i="13"/>
  <c r="GE37" i="13"/>
  <c r="KE37" i="13"/>
  <c r="KE54" i="13" s="1"/>
  <c r="HS37" i="13"/>
  <c r="II37" i="13"/>
  <c r="JO37" i="13"/>
  <c r="JO54" i="13" s="1"/>
  <c r="HC37" i="13"/>
  <c r="FW37" i="13"/>
  <c r="IY37" i="13"/>
  <c r="GM37" i="13"/>
  <c r="AV50" i="13"/>
  <c r="BL50" i="13"/>
  <c r="CB50" i="13"/>
  <c r="CR50" i="13"/>
  <c r="FB55" i="13"/>
  <c r="HJ38" i="13"/>
  <c r="FH55" i="13"/>
  <c r="HP38" i="13"/>
  <c r="HY38" i="13"/>
  <c r="FQ55" i="13"/>
  <c r="HG38" i="13"/>
  <c r="EY55" i="13"/>
  <c r="JC38" i="13"/>
  <c r="GU55" i="13"/>
  <c r="KC56" i="13"/>
  <c r="MK39" i="13"/>
  <c r="MK56" i="13" s="1"/>
  <c r="OJ47" i="13"/>
  <c r="OF47" i="13"/>
  <c r="OB47" i="13"/>
  <c r="NX47" i="13"/>
  <c r="NT47" i="13"/>
  <c r="NP47" i="13"/>
  <c r="NL47" i="13"/>
  <c r="NH47" i="13"/>
  <c r="ND47" i="13"/>
  <c r="MZ47" i="13"/>
  <c r="MV47" i="13"/>
  <c r="MR47" i="13"/>
  <c r="MN47" i="13"/>
  <c r="MJ47" i="13"/>
  <c r="MF47" i="13"/>
  <c r="MB47" i="13"/>
  <c r="LX47" i="13"/>
  <c r="LT47" i="13"/>
  <c r="LP47" i="13"/>
  <c r="LL47" i="13"/>
  <c r="LH47" i="13"/>
  <c r="LD47" i="13"/>
  <c r="KZ47" i="13"/>
  <c r="KV47" i="13"/>
  <c r="KR47" i="13"/>
  <c r="KN47" i="13"/>
  <c r="KJ47" i="13"/>
  <c r="KF47" i="13"/>
  <c r="KB47" i="13"/>
  <c r="JX47" i="13"/>
  <c r="JT47" i="13"/>
  <c r="JP47" i="13"/>
  <c r="JL47" i="13"/>
  <c r="JH47" i="13"/>
  <c r="JD47" i="13"/>
  <c r="IZ47" i="13"/>
  <c r="IV47" i="13"/>
  <c r="IR47" i="13"/>
  <c r="IN47" i="13"/>
  <c r="IJ47" i="13"/>
  <c r="IF47" i="13"/>
  <c r="IB47" i="13"/>
  <c r="HX47" i="13"/>
  <c r="HT47" i="13"/>
  <c r="HP47" i="13"/>
  <c r="HL47" i="13"/>
  <c r="HH47" i="13"/>
  <c r="HD47" i="13"/>
  <c r="GZ47" i="13"/>
  <c r="GV47" i="13"/>
  <c r="GR47" i="13"/>
  <c r="GN47" i="13"/>
  <c r="GJ47" i="13"/>
  <c r="GF47" i="13"/>
  <c r="GB47" i="13"/>
  <c r="FX47" i="13"/>
  <c r="FT47" i="13"/>
  <c r="FP47" i="13"/>
  <c r="FL47" i="13"/>
  <c r="FH47" i="13"/>
  <c r="FD47" i="13"/>
  <c r="EZ47" i="13"/>
  <c r="EV47" i="13"/>
  <c r="ER47" i="13"/>
  <c r="EN47" i="13"/>
  <c r="EJ47" i="13"/>
  <c r="EF47" i="13"/>
  <c r="EB47" i="13"/>
  <c r="DX47" i="13"/>
  <c r="DT47" i="13"/>
  <c r="DP47" i="13"/>
  <c r="DL47" i="13"/>
  <c r="DH47" i="13"/>
  <c r="DD47" i="13"/>
  <c r="CZ47" i="13"/>
  <c r="CV47" i="13"/>
  <c r="CR47" i="13"/>
  <c r="CN47" i="13"/>
  <c r="CJ47" i="13"/>
  <c r="CF47" i="13"/>
  <c r="CB47" i="13"/>
  <c r="BX47" i="13"/>
  <c r="BT47" i="13"/>
  <c r="BP47" i="13"/>
  <c r="BL47" i="13"/>
  <c r="BH47" i="13"/>
  <c r="BD47" i="13"/>
  <c r="AZ47" i="13"/>
  <c r="AV47" i="13"/>
  <c r="AR47" i="13"/>
  <c r="AN47" i="13"/>
  <c r="AJ47" i="13"/>
  <c r="AF47" i="13"/>
  <c r="AB47" i="13"/>
  <c r="X47" i="13"/>
  <c r="T47" i="13"/>
  <c r="P47" i="13"/>
  <c r="L47" i="13"/>
  <c r="H47" i="13"/>
  <c r="H98" i="13" s="1"/>
  <c r="OL47" i="13"/>
  <c r="OH47" i="13"/>
  <c r="OD47" i="13"/>
  <c r="NZ47" i="13"/>
  <c r="NV47" i="13"/>
  <c r="NR47" i="13"/>
  <c r="NN47" i="13"/>
  <c r="NJ47" i="13"/>
  <c r="NF47" i="13"/>
  <c r="NB47" i="13"/>
  <c r="MX47" i="13"/>
  <c r="MT47" i="13"/>
  <c r="MP47" i="13"/>
  <c r="ML47" i="13"/>
  <c r="MH47" i="13"/>
  <c r="MD47" i="13"/>
  <c r="LZ47" i="13"/>
  <c r="LV47" i="13"/>
  <c r="LR47" i="13"/>
  <c r="LN47" i="13"/>
  <c r="LJ47" i="13"/>
  <c r="LF47" i="13"/>
  <c r="LB47" i="13"/>
  <c r="KX47" i="13"/>
  <c r="KT47" i="13"/>
  <c r="KP47" i="13"/>
  <c r="KL47" i="13"/>
  <c r="KH47" i="13"/>
  <c r="KD47" i="13"/>
  <c r="JZ47" i="13"/>
  <c r="JV47" i="13"/>
  <c r="JR47" i="13"/>
  <c r="JN47" i="13"/>
  <c r="JJ47" i="13"/>
  <c r="JF47" i="13"/>
  <c r="JB47" i="13"/>
  <c r="IX47" i="13"/>
  <c r="IT47" i="13"/>
  <c r="IP47" i="13"/>
  <c r="IL47" i="13"/>
  <c r="IH47" i="13"/>
  <c r="ID47" i="13"/>
  <c r="HZ47" i="13"/>
  <c r="HV47" i="13"/>
  <c r="HR47" i="13"/>
  <c r="HN47" i="13"/>
  <c r="HJ47" i="13"/>
  <c r="HF47" i="13"/>
  <c r="HB47" i="13"/>
  <c r="GX47" i="13"/>
  <c r="GT47" i="13"/>
  <c r="GP47" i="13"/>
  <c r="GL47" i="13"/>
  <c r="GH47" i="13"/>
  <c r="GD47" i="13"/>
  <c r="FZ47" i="13"/>
  <c r="FV47" i="13"/>
  <c r="FR47" i="13"/>
  <c r="FN47" i="13"/>
  <c r="FJ47" i="13"/>
  <c r="FF47" i="13"/>
  <c r="FB47" i="13"/>
  <c r="EX47" i="13"/>
  <c r="ET47" i="13"/>
  <c r="EP47" i="13"/>
  <c r="EL47" i="13"/>
  <c r="EH47" i="13"/>
  <c r="ED47" i="13"/>
  <c r="DZ47" i="13"/>
  <c r="DV47" i="13"/>
  <c r="DR47" i="13"/>
  <c r="DN47" i="13"/>
  <c r="DJ47" i="13"/>
  <c r="DF47" i="13"/>
  <c r="DB47" i="13"/>
  <c r="CX47" i="13"/>
  <c r="CT47" i="13"/>
  <c r="CP47" i="13"/>
  <c r="CL47" i="13"/>
  <c r="CH47" i="13"/>
  <c r="CD47" i="13"/>
  <c r="BZ47" i="13"/>
  <c r="BV47" i="13"/>
  <c r="BR47" i="13"/>
  <c r="BN47" i="13"/>
  <c r="BJ47" i="13"/>
  <c r="BF47" i="13"/>
  <c r="BB47" i="13"/>
  <c r="AX47" i="13"/>
  <c r="AT47" i="13"/>
  <c r="AP47" i="13"/>
  <c r="AL47" i="13"/>
  <c r="AH47" i="13"/>
  <c r="AD47" i="13"/>
  <c r="Z47" i="13"/>
  <c r="V47" i="13"/>
  <c r="R47" i="13"/>
  <c r="N47" i="13"/>
  <c r="J47" i="13"/>
  <c r="J98" i="13" s="1"/>
  <c r="OK47" i="13"/>
  <c r="OG47" i="13"/>
  <c r="OC47" i="13"/>
  <c r="NY47" i="13"/>
  <c r="NU47" i="13"/>
  <c r="NQ47" i="13"/>
  <c r="NM47" i="13"/>
  <c r="NI47" i="13"/>
  <c r="NE47" i="13"/>
  <c r="NA47" i="13"/>
  <c r="MW47" i="13"/>
  <c r="MS47" i="13"/>
  <c r="MO47" i="13"/>
  <c r="MK47" i="13"/>
  <c r="MG47" i="13"/>
  <c r="MC47" i="13"/>
  <c r="LY47" i="13"/>
  <c r="LU47" i="13"/>
  <c r="LQ47" i="13"/>
  <c r="LM47" i="13"/>
  <c r="LI47" i="13"/>
  <c r="LE47" i="13"/>
  <c r="LA47" i="13"/>
  <c r="KW47" i="13"/>
  <c r="KS47" i="13"/>
  <c r="KO47" i="13"/>
  <c r="KK47" i="13"/>
  <c r="KG47" i="13"/>
  <c r="KC47" i="13"/>
  <c r="JY47" i="13"/>
  <c r="JU47" i="13"/>
  <c r="JQ47" i="13"/>
  <c r="JM47" i="13"/>
  <c r="JI47" i="13"/>
  <c r="JE47" i="13"/>
  <c r="JA47" i="13"/>
  <c r="IW47" i="13"/>
  <c r="IS47" i="13"/>
  <c r="IO47" i="13"/>
  <c r="IK47" i="13"/>
  <c r="IG47" i="13"/>
  <c r="IC47" i="13"/>
  <c r="HY47" i="13"/>
  <c r="HU47" i="13"/>
  <c r="HQ47" i="13"/>
  <c r="HM47" i="13"/>
  <c r="HI47" i="13"/>
  <c r="HE47" i="13"/>
  <c r="HA47" i="13"/>
  <c r="GW47" i="13"/>
  <c r="GS47" i="13"/>
  <c r="GO47" i="13"/>
  <c r="GK47" i="13"/>
  <c r="GG47" i="13"/>
  <c r="GC47" i="13"/>
  <c r="FY47" i="13"/>
  <c r="FU47" i="13"/>
  <c r="FQ47" i="13"/>
  <c r="FM47" i="13"/>
  <c r="FI47" i="13"/>
  <c r="FE47" i="13"/>
  <c r="FA47" i="13"/>
  <c r="EW47" i="13"/>
  <c r="ES47" i="13"/>
  <c r="EO47" i="13"/>
  <c r="EK47" i="13"/>
  <c r="EG47" i="13"/>
  <c r="EC47" i="13"/>
  <c r="DY47" i="13"/>
  <c r="DU47" i="13"/>
  <c r="DQ47" i="13"/>
  <c r="DM47" i="13"/>
  <c r="DI47" i="13"/>
  <c r="DE47" i="13"/>
  <c r="DA47" i="13"/>
  <c r="CW47" i="13"/>
  <c r="CS47" i="13"/>
  <c r="CO47" i="13"/>
  <c r="CK47" i="13"/>
  <c r="CG47" i="13"/>
  <c r="CC47" i="13"/>
  <c r="BY47" i="13"/>
  <c r="BU47" i="13"/>
  <c r="BQ47" i="13"/>
  <c r="BM47" i="13"/>
  <c r="BI47" i="13"/>
  <c r="BE47" i="13"/>
  <c r="BA47" i="13"/>
  <c r="AW47" i="13"/>
  <c r="AS47" i="13"/>
  <c r="AO47" i="13"/>
  <c r="AK47" i="13"/>
  <c r="AG47" i="13"/>
  <c r="AC47" i="13"/>
  <c r="Y47" i="13"/>
  <c r="U47" i="13"/>
  <c r="Q47" i="13"/>
  <c r="M47" i="13"/>
  <c r="I47" i="13"/>
  <c r="I98" i="13" s="1"/>
  <c r="OE47" i="13"/>
  <c r="NO47" i="13"/>
  <c r="MY47" i="13"/>
  <c r="MI47" i="13"/>
  <c r="LS47" i="13"/>
  <c r="LC47" i="13"/>
  <c r="KM47" i="13"/>
  <c r="JW47" i="13"/>
  <c r="JG47" i="13"/>
  <c r="IQ47" i="13"/>
  <c r="IA47" i="13"/>
  <c r="HK47" i="13"/>
  <c r="GU47" i="13"/>
  <c r="GE47" i="13"/>
  <c r="FO47" i="13"/>
  <c r="EY47" i="13"/>
  <c r="EI47" i="13"/>
  <c r="DS47" i="13"/>
  <c r="DC47" i="13"/>
  <c r="CM47" i="13"/>
  <c r="BW47" i="13"/>
  <c r="BG47" i="13"/>
  <c r="AQ47" i="13"/>
  <c r="AA47" i="13"/>
  <c r="K47" i="13"/>
  <c r="K98" i="13" s="1"/>
  <c r="OM47" i="13"/>
  <c r="NW47" i="13"/>
  <c r="NG47" i="13"/>
  <c r="MQ47" i="13"/>
  <c r="MA47" i="13"/>
  <c r="LK47" i="13"/>
  <c r="KU47" i="13"/>
  <c r="KE47" i="13"/>
  <c r="JO47" i="13"/>
  <c r="IY47" i="13"/>
  <c r="II47" i="13"/>
  <c r="HS47" i="13"/>
  <c r="HC47" i="13"/>
  <c r="GM47" i="13"/>
  <c r="FW47" i="13"/>
  <c r="FG47" i="13"/>
  <c r="EQ47" i="13"/>
  <c r="EA47" i="13"/>
  <c r="DK47" i="13"/>
  <c r="CU47" i="13"/>
  <c r="CE47" i="13"/>
  <c r="BO47" i="13"/>
  <c r="AY47" i="13"/>
  <c r="AI47" i="13"/>
  <c r="S47" i="13"/>
  <c r="OI47" i="13"/>
  <c r="NS47" i="13"/>
  <c r="NC47" i="13"/>
  <c r="MM47" i="13"/>
  <c r="LW47" i="13"/>
  <c r="LG47" i="13"/>
  <c r="KQ47" i="13"/>
  <c r="KA47" i="13"/>
  <c r="JK47" i="13"/>
  <c r="IU47" i="13"/>
  <c r="IE47" i="13"/>
  <c r="HO47" i="13"/>
  <c r="GY47" i="13"/>
  <c r="GI47" i="13"/>
  <c r="FS47" i="13"/>
  <c r="FC47" i="13"/>
  <c r="EM47" i="13"/>
  <c r="DW47" i="13"/>
  <c r="DG47" i="13"/>
  <c r="CQ47" i="13"/>
  <c r="CA47" i="13"/>
  <c r="BK47" i="13"/>
  <c r="AU47" i="13"/>
  <c r="AE47" i="13"/>
  <c r="O47" i="13"/>
  <c r="ME47" i="13"/>
  <c r="JS47" i="13"/>
  <c r="HG47" i="13"/>
  <c r="EU47" i="13"/>
  <c r="CI47" i="13"/>
  <c r="W47" i="13"/>
  <c r="MU47" i="13"/>
  <c r="FK47" i="13"/>
  <c r="OA47" i="13"/>
  <c r="LO47" i="13"/>
  <c r="JC47" i="13"/>
  <c r="GQ47" i="13"/>
  <c r="EE47" i="13"/>
  <c r="BS47" i="13"/>
  <c r="KI47" i="13"/>
  <c r="AM47" i="13"/>
  <c r="NK47" i="13"/>
  <c r="KY47" i="13"/>
  <c r="IM47" i="13"/>
  <c r="GA47" i="13"/>
  <c r="DO47" i="13"/>
  <c r="BC47" i="13"/>
  <c r="HW47" i="13"/>
  <c r="CY47" i="13"/>
  <c r="JW56" i="13"/>
  <c r="ME39" i="13"/>
  <c r="BW50" i="13"/>
  <c r="AK50" i="13"/>
  <c r="CG50" i="13"/>
  <c r="BJ50" i="13"/>
  <c r="AJ50" i="13"/>
  <c r="CF50" i="13"/>
  <c r="KE56" i="13"/>
  <c r="MM39" i="13"/>
  <c r="MM56" i="13" s="1"/>
  <c r="IZ56" i="13"/>
  <c r="LH39" i="13"/>
  <c r="L80" i="13"/>
  <c r="AC52" i="13"/>
  <c r="CK35" i="13"/>
  <c r="AB52" i="13"/>
  <c r="CJ35" i="13"/>
  <c r="GH55" i="13"/>
  <c r="IP38" i="13"/>
  <c r="GP55" i="13"/>
  <c r="IX38" i="13"/>
  <c r="GD55" i="13"/>
  <c r="IL38" i="13"/>
  <c r="GL55" i="13"/>
  <c r="IT38" i="13"/>
  <c r="FL55" i="13"/>
  <c r="HT38" i="13"/>
  <c r="GB55" i="13"/>
  <c r="IJ38" i="13"/>
  <c r="GR55" i="13"/>
  <c r="IZ38" i="13"/>
  <c r="HM38" i="13"/>
  <c r="FE55" i="13"/>
  <c r="IC38" i="13"/>
  <c r="FU55" i="13"/>
  <c r="IS38" i="13"/>
  <c r="GK55" i="13"/>
  <c r="HK38" i="13"/>
  <c r="FC55" i="13"/>
  <c r="IA38" i="13"/>
  <c r="FS55" i="13"/>
  <c r="IQ38" i="13"/>
  <c r="GI55" i="13"/>
  <c r="HX56" i="13"/>
  <c r="KF39" i="13"/>
  <c r="JN56" i="13"/>
  <c r="LV39" i="13"/>
  <c r="KT56" i="13"/>
  <c r="NB39" i="13"/>
  <c r="NB56" i="13" s="1"/>
  <c r="K84" i="13"/>
  <c r="L84" i="13" s="1"/>
  <c r="KQ56" i="13"/>
  <c r="MY39" i="13"/>
  <c r="MY56" i="13" s="1"/>
  <c r="B61" i="12"/>
  <c r="CW32" i="13"/>
  <c r="CW49" i="13" s="1"/>
  <c r="CS32" i="13"/>
  <c r="CS49" i="13" s="1"/>
  <c r="CO32" i="13"/>
  <c r="CO49" i="13" s="1"/>
  <c r="CK32" i="13"/>
  <c r="CK49" i="13" s="1"/>
  <c r="CG32" i="13"/>
  <c r="CG49" i="13" s="1"/>
  <c r="CC32" i="13"/>
  <c r="CC49" i="13" s="1"/>
  <c r="BY32" i="13"/>
  <c r="BY49" i="13" s="1"/>
  <c r="BU32" i="13"/>
  <c r="BU49" i="13" s="1"/>
  <c r="BQ32" i="13"/>
  <c r="BQ49" i="13" s="1"/>
  <c r="BM32" i="13"/>
  <c r="BM49" i="13" s="1"/>
  <c r="BI32" i="13"/>
  <c r="BI49" i="13" s="1"/>
  <c r="BE32" i="13"/>
  <c r="BE49" i="13" s="1"/>
  <c r="BA32" i="13"/>
  <c r="BA49" i="13" s="1"/>
  <c r="AW32" i="13"/>
  <c r="AW49" i="13" s="1"/>
  <c r="AS32" i="13"/>
  <c r="AS49" i="13" s="1"/>
  <c r="AO32" i="13"/>
  <c r="AO49" i="13" s="1"/>
  <c r="AK32" i="13"/>
  <c r="AK49" i="13" s="1"/>
  <c r="AG32" i="13"/>
  <c r="AG49" i="13" s="1"/>
  <c r="CY32" i="13"/>
  <c r="CY49" i="13" s="1"/>
  <c r="CU32" i="13"/>
  <c r="CU49" i="13" s="1"/>
  <c r="CQ32" i="13"/>
  <c r="CQ49" i="13" s="1"/>
  <c r="CM32" i="13"/>
  <c r="CM49" i="13" s="1"/>
  <c r="CI32" i="13"/>
  <c r="CI49" i="13" s="1"/>
  <c r="CE32" i="13"/>
  <c r="CE49" i="13" s="1"/>
  <c r="CA32" i="13"/>
  <c r="CA49" i="13" s="1"/>
  <c r="BW32" i="13"/>
  <c r="BW49" i="13" s="1"/>
  <c r="BS32" i="13"/>
  <c r="BS49" i="13" s="1"/>
  <c r="BO32" i="13"/>
  <c r="BO49" i="13" s="1"/>
  <c r="BK32" i="13"/>
  <c r="BK49" i="13" s="1"/>
  <c r="BG32" i="13"/>
  <c r="BG49" i="13" s="1"/>
  <c r="BC32" i="13"/>
  <c r="BC49" i="13" s="1"/>
  <c r="AY32" i="13"/>
  <c r="AY49" i="13" s="1"/>
  <c r="AU32" i="13"/>
  <c r="AU49" i="13" s="1"/>
  <c r="AQ32" i="13"/>
  <c r="AQ49" i="13" s="1"/>
  <c r="AM32" i="13"/>
  <c r="AM49" i="13" s="1"/>
  <c r="AI32" i="13"/>
  <c r="AI49" i="13" s="1"/>
  <c r="CX32" i="13"/>
  <c r="CX49" i="13" s="1"/>
  <c r="CT32" i="13"/>
  <c r="CT49" i="13" s="1"/>
  <c r="CP32" i="13"/>
  <c r="CP49" i="13" s="1"/>
  <c r="CL32" i="13"/>
  <c r="CL49" i="13" s="1"/>
  <c r="CH32" i="13"/>
  <c r="CH49" i="13" s="1"/>
  <c r="CD32" i="13"/>
  <c r="CD49" i="13" s="1"/>
  <c r="BZ32" i="13"/>
  <c r="BZ49" i="13" s="1"/>
  <c r="BV32" i="13"/>
  <c r="BV49" i="13" s="1"/>
  <c r="BR32" i="13"/>
  <c r="BR49" i="13" s="1"/>
  <c r="BN32" i="13"/>
  <c r="BN49" i="13" s="1"/>
  <c r="BJ32" i="13"/>
  <c r="BJ49" i="13" s="1"/>
  <c r="BF32" i="13"/>
  <c r="BF49" i="13" s="1"/>
  <c r="BB32" i="13"/>
  <c r="BB49" i="13" s="1"/>
  <c r="AX32" i="13"/>
  <c r="AX49" i="13" s="1"/>
  <c r="AT32" i="13"/>
  <c r="AT49" i="13" s="1"/>
  <c r="AP32" i="13"/>
  <c r="AP49" i="13" s="1"/>
  <c r="AL32" i="13"/>
  <c r="AL49" i="13" s="1"/>
  <c r="AH32" i="13"/>
  <c r="AH49" i="13" s="1"/>
  <c r="CR32" i="13"/>
  <c r="CR49" i="13" s="1"/>
  <c r="CB32" i="13"/>
  <c r="BL32" i="13"/>
  <c r="BL49" i="13" s="1"/>
  <c r="AV32" i="13"/>
  <c r="AV49" i="13" s="1"/>
  <c r="AF32" i="13"/>
  <c r="CJ32" i="13"/>
  <c r="CJ49" i="13" s="1"/>
  <c r="BT32" i="13"/>
  <c r="BT49" i="13" s="1"/>
  <c r="BD32" i="13"/>
  <c r="AN32" i="13"/>
  <c r="AN49" i="13" s="1"/>
  <c r="CV32" i="13"/>
  <c r="CV49" i="13" s="1"/>
  <c r="CF32" i="13"/>
  <c r="CF49" i="13" s="1"/>
  <c r="BP32" i="13"/>
  <c r="AZ32" i="13"/>
  <c r="AZ49" i="13" s="1"/>
  <c r="AJ32" i="13"/>
  <c r="AJ49" i="13" s="1"/>
  <c r="AR32" i="13"/>
  <c r="CN32" i="13"/>
  <c r="BX32" i="13"/>
  <c r="BX49" i="13" s="1"/>
  <c r="BH32" i="13"/>
  <c r="BH49" i="13" s="1"/>
  <c r="KL56" i="13"/>
  <c r="MT39" i="13"/>
  <c r="MT56" i="13" s="1"/>
  <c r="AY50" i="13"/>
  <c r="CE50" i="13"/>
  <c r="CM50" i="13"/>
  <c r="CQ50" i="13"/>
  <c r="CI50" i="13"/>
  <c r="AO50" i="13"/>
  <c r="BE50" i="13"/>
  <c r="BU50" i="13"/>
  <c r="CK50" i="13"/>
  <c r="AH50" i="13"/>
  <c r="AX50" i="13"/>
  <c r="BN50" i="13"/>
  <c r="CD50" i="13"/>
  <c r="CT50" i="13"/>
  <c r="AN50" i="13"/>
  <c r="BD50" i="13"/>
  <c r="BT50" i="13"/>
  <c r="CJ50" i="13"/>
  <c r="L86" i="13"/>
  <c r="OL50" i="13"/>
  <c r="OH50" i="13"/>
  <c r="OD50" i="13"/>
  <c r="NZ50" i="13"/>
  <c r="NV50" i="13"/>
  <c r="NR50" i="13"/>
  <c r="NN50" i="13"/>
  <c r="NJ50" i="13"/>
  <c r="NF50" i="13"/>
  <c r="NB50" i="13"/>
  <c r="MX50" i="13"/>
  <c r="MT50" i="13"/>
  <c r="MP50" i="13"/>
  <c r="ML50" i="13"/>
  <c r="MH50" i="13"/>
  <c r="MD50" i="13"/>
  <c r="LZ50" i="13"/>
  <c r="LV50" i="13"/>
  <c r="LR50" i="13"/>
  <c r="LN50" i="13"/>
  <c r="LJ50" i="13"/>
  <c r="LF50" i="13"/>
  <c r="LB50" i="13"/>
  <c r="KX50" i="13"/>
  <c r="KT50" i="13"/>
  <c r="KP50" i="13"/>
  <c r="KL50" i="13"/>
  <c r="KH50" i="13"/>
  <c r="KD50" i="13"/>
  <c r="JZ50" i="13"/>
  <c r="JV50" i="13"/>
  <c r="JR50" i="13"/>
  <c r="JN50" i="13"/>
  <c r="JJ50" i="13"/>
  <c r="JF50" i="13"/>
  <c r="JB50" i="13"/>
  <c r="IX50" i="13"/>
  <c r="IT50" i="13"/>
  <c r="IP50" i="13"/>
  <c r="IL50" i="13"/>
  <c r="IH50" i="13"/>
  <c r="ID50" i="13"/>
  <c r="HZ50" i="13"/>
  <c r="HV50" i="13"/>
  <c r="HR50" i="13"/>
  <c r="HN50" i="13"/>
  <c r="HJ50" i="13"/>
  <c r="HF50" i="13"/>
  <c r="HB50" i="13"/>
  <c r="GX50" i="13"/>
  <c r="GT50" i="13"/>
  <c r="GP50" i="13"/>
  <c r="GL50" i="13"/>
  <c r="GH50" i="13"/>
  <c r="GD50" i="13"/>
  <c r="FZ50" i="13"/>
  <c r="FV50" i="13"/>
  <c r="FR50" i="13"/>
  <c r="FN50" i="13"/>
  <c r="FJ50" i="13"/>
  <c r="FF50" i="13"/>
  <c r="FB50" i="13"/>
  <c r="EX50" i="13"/>
  <c r="ET50" i="13"/>
  <c r="EP50" i="13"/>
  <c r="EL50" i="13"/>
  <c r="EH50" i="13"/>
  <c r="ED50" i="13"/>
  <c r="DZ50" i="13"/>
  <c r="DV50" i="13"/>
  <c r="DR50" i="13"/>
  <c r="DN50" i="13"/>
  <c r="DJ50" i="13"/>
  <c r="DF50" i="13"/>
  <c r="DB50" i="13"/>
  <c r="AD50" i="13"/>
  <c r="Z50" i="13"/>
  <c r="V50" i="13"/>
  <c r="R50" i="13"/>
  <c r="N50" i="13"/>
  <c r="J50" i="13"/>
  <c r="J101" i="13" s="1"/>
  <c r="OJ50" i="13"/>
  <c r="OF50" i="13"/>
  <c r="OB50" i="13"/>
  <c r="NX50" i="13"/>
  <c r="NT50" i="13"/>
  <c r="NP50" i="13"/>
  <c r="NL50" i="13"/>
  <c r="NH50" i="13"/>
  <c r="ND50" i="13"/>
  <c r="MZ50" i="13"/>
  <c r="MV50" i="13"/>
  <c r="MR50" i="13"/>
  <c r="MN50" i="13"/>
  <c r="MJ50" i="13"/>
  <c r="MF50" i="13"/>
  <c r="MB50" i="13"/>
  <c r="LX50" i="13"/>
  <c r="LT50" i="13"/>
  <c r="LP50" i="13"/>
  <c r="LL50" i="13"/>
  <c r="LH50" i="13"/>
  <c r="LD50" i="13"/>
  <c r="KZ50" i="13"/>
  <c r="KV50" i="13"/>
  <c r="KR50" i="13"/>
  <c r="KN50" i="13"/>
  <c r="KJ50" i="13"/>
  <c r="KF50" i="13"/>
  <c r="KB50" i="13"/>
  <c r="JX50" i="13"/>
  <c r="JT50" i="13"/>
  <c r="JP50" i="13"/>
  <c r="JL50" i="13"/>
  <c r="JH50" i="13"/>
  <c r="JD50" i="13"/>
  <c r="IZ50" i="13"/>
  <c r="IV50" i="13"/>
  <c r="IR50" i="13"/>
  <c r="IN50" i="13"/>
  <c r="IJ50" i="13"/>
  <c r="IF50" i="13"/>
  <c r="IB50" i="13"/>
  <c r="HX50" i="13"/>
  <c r="HT50" i="13"/>
  <c r="HP50" i="13"/>
  <c r="HL50" i="13"/>
  <c r="HH50" i="13"/>
  <c r="HD50" i="13"/>
  <c r="GZ50" i="13"/>
  <c r="GV50" i="13"/>
  <c r="GR50" i="13"/>
  <c r="GN50" i="13"/>
  <c r="GJ50" i="13"/>
  <c r="GF50" i="13"/>
  <c r="GB50" i="13"/>
  <c r="FX50" i="13"/>
  <c r="FT50" i="13"/>
  <c r="FP50" i="13"/>
  <c r="FL50" i="13"/>
  <c r="FH50" i="13"/>
  <c r="FD50" i="13"/>
  <c r="EZ50" i="13"/>
  <c r="EV50" i="13"/>
  <c r="ER50" i="13"/>
  <c r="EN50" i="13"/>
  <c r="EJ50" i="13"/>
  <c r="EF50" i="13"/>
  <c r="EB50" i="13"/>
  <c r="DX50" i="13"/>
  <c r="DT50" i="13"/>
  <c r="DP50" i="13"/>
  <c r="DL50" i="13"/>
  <c r="DH50" i="13"/>
  <c r="DD50" i="13"/>
  <c r="CZ50" i="13"/>
  <c r="AB50" i="13"/>
  <c r="X50" i="13"/>
  <c r="T50" i="13"/>
  <c r="P50" i="13"/>
  <c r="L50" i="13"/>
  <c r="L101" i="13" s="1"/>
  <c r="H50" i="13"/>
  <c r="H101" i="13" s="1"/>
  <c r="OM50" i="13"/>
  <c r="OI50" i="13"/>
  <c r="OE50" i="13"/>
  <c r="OA50" i="13"/>
  <c r="NW50" i="13"/>
  <c r="NS50" i="13"/>
  <c r="NO50" i="13"/>
  <c r="NK50" i="13"/>
  <c r="NG50" i="13"/>
  <c r="NC50" i="13"/>
  <c r="MY50" i="13"/>
  <c r="MU50" i="13"/>
  <c r="MQ50" i="13"/>
  <c r="MM50" i="13"/>
  <c r="MI50" i="13"/>
  <c r="ME50" i="13"/>
  <c r="MA50" i="13"/>
  <c r="LW50" i="13"/>
  <c r="LS50" i="13"/>
  <c r="LO50" i="13"/>
  <c r="LK50" i="13"/>
  <c r="LG50" i="13"/>
  <c r="LC50" i="13"/>
  <c r="KY50" i="13"/>
  <c r="KU50" i="13"/>
  <c r="KQ50" i="13"/>
  <c r="KM50" i="13"/>
  <c r="KI50" i="13"/>
  <c r="KE50" i="13"/>
  <c r="KA50" i="13"/>
  <c r="JW50" i="13"/>
  <c r="JS50" i="13"/>
  <c r="JO50" i="13"/>
  <c r="JK50" i="13"/>
  <c r="JG50" i="13"/>
  <c r="JC50" i="13"/>
  <c r="IY50" i="13"/>
  <c r="IU50" i="13"/>
  <c r="IQ50" i="13"/>
  <c r="IM50" i="13"/>
  <c r="II50" i="13"/>
  <c r="IE50" i="13"/>
  <c r="IA50" i="13"/>
  <c r="HW50" i="13"/>
  <c r="HS50" i="13"/>
  <c r="HO50" i="13"/>
  <c r="HK50" i="13"/>
  <c r="HG50" i="13"/>
  <c r="HC50" i="13"/>
  <c r="GY50" i="13"/>
  <c r="GU50" i="13"/>
  <c r="GQ50" i="13"/>
  <c r="GM50" i="13"/>
  <c r="GI50" i="13"/>
  <c r="GE50" i="13"/>
  <c r="GA50" i="13"/>
  <c r="FW50" i="13"/>
  <c r="FS50" i="13"/>
  <c r="FO50" i="13"/>
  <c r="FK50" i="13"/>
  <c r="FG50" i="13"/>
  <c r="FC50" i="13"/>
  <c r="EY50" i="13"/>
  <c r="EU50" i="13"/>
  <c r="EQ50" i="13"/>
  <c r="EM50" i="13"/>
  <c r="EI50" i="13"/>
  <c r="EE50" i="13"/>
  <c r="EA50" i="13"/>
  <c r="DW50" i="13"/>
  <c r="DS50" i="13"/>
  <c r="DO50" i="13"/>
  <c r="DK50" i="13"/>
  <c r="DG50" i="13"/>
  <c r="DC50" i="13"/>
  <c r="AE50" i="13"/>
  <c r="AA50" i="13"/>
  <c r="W50" i="13"/>
  <c r="S50" i="13"/>
  <c r="O50" i="13"/>
  <c r="K50" i="13"/>
  <c r="K101" i="13" s="1"/>
  <c r="OK50" i="13"/>
  <c r="NU50" i="13"/>
  <c r="NE50" i="13"/>
  <c r="MO50" i="13"/>
  <c r="LY50" i="13"/>
  <c r="LI50" i="13"/>
  <c r="KS50" i="13"/>
  <c r="KC50" i="13"/>
  <c r="JM50" i="13"/>
  <c r="IW50" i="13"/>
  <c r="IG50" i="13"/>
  <c r="HQ50" i="13"/>
  <c r="HA50" i="13"/>
  <c r="GK50" i="13"/>
  <c r="FU50" i="13"/>
  <c r="FE50" i="13"/>
  <c r="EO50" i="13"/>
  <c r="DY50" i="13"/>
  <c r="DI50" i="13"/>
  <c r="Q50" i="13"/>
  <c r="OC50" i="13"/>
  <c r="NM50" i="13"/>
  <c r="MW50" i="13"/>
  <c r="MG50" i="13"/>
  <c r="LQ50" i="13"/>
  <c r="LA50" i="13"/>
  <c r="KK50" i="13"/>
  <c r="JU50" i="13"/>
  <c r="JE50" i="13"/>
  <c r="IO50" i="13"/>
  <c r="HY50" i="13"/>
  <c r="HI50" i="13"/>
  <c r="GS50" i="13"/>
  <c r="GC50" i="13"/>
  <c r="FM50" i="13"/>
  <c r="EW50" i="13"/>
  <c r="EG50" i="13"/>
  <c r="DQ50" i="13"/>
  <c r="DA50" i="13"/>
  <c r="Y50" i="13"/>
  <c r="I50" i="13"/>
  <c r="I101" i="13" s="1"/>
  <c r="NY50" i="13"/>
  <c r="NI50" i="13"/>
  <c r="MS50" i="13"/>
  <c r="MC50" i="13"/>
  <c r="LM50" i="13"/>
  <c r="KW50" i="13"/>
  <c r="KG50" i="13"/>
  <c r="JQ50" i="13"/>
  <c r="JA50" i="13"/>
  <c r="IK50" i="13"/>
  <c r="HU50" i="13"/>
  <c r="HE50" i="13"/>
  <c r="GO50" i="13"/>
  <c r="FY50" i="13"/>
  <c r="FI50" i="13"/>
  <c r="ES50" i="13"/>
  <c r="EC50" i="13"/>
  <c r="DM50" i="13"/>
  <c r="U50" i="13"/>
  <c r="OG50" i="13"/>
  <c r="LU50" i="13"/>
  <c r="JI50" i="13"/>
  <c r="GW50" i="13"/>
  <c r="EK50" i="13"/>
  <c r="M50" i="13"/>
  <c r="FA50" i="13"/>
  <c r="NQ50" i="13"/>
  <c r="LE50" i="13"/>
  <c r="IS50" i="13"/>
  <c r="GG50" i="13"/>
  <c r="DU50" i="13"/>
  <c r="JY50" i="13"/>
  <c r="AC50" i="13"/>
  <c r="NA50" i="13"/>
  <c r="KO50" i="13"/>
  <c r="IC50" i="13"/>
  <c r="FQ50" i="13"/>
  <c r="DE50" i="13"/>
  <c r="MK50" i="13"/>
  <c r="HM50" i="13"/>
  <c r="X52" i="13"/>
  <c r="CF35" i="13"/>
  <c r="KH56" i="13"/>
  <c r="MP39" i="13"/>
  <c r="MP56" i="13" s="1"/>
  <c r="LY56" i="13"/>
  <c r="OG39" i="13"/>
  <c r="OG56" i="13" s="1"/>
  <c r="FZ55" i="13"/>
  <c r="IH38" i="13"/>
  <c r="FV55" i="13"/>
  <c r="ID38" i="13"/>
  <c r="FX55" i="13"/>
  <c r="IF38" i="13"/>
  <c r="GN55" i="13"/>
  <c r="IV38" i="13"/>
  <c r="IO38" i="13"/>
  <c r="GG55" i="13"/>
  <c r="HW38" i="13"/>
  <c r="FO55" i="13"/>
  <c r="IM38" i="13"/>
  <c r="GE55" i="13"/>
  <c r="KI56" i="13"/>
  <c r="MQ39" i="13"/>
  <c r="MQ56" i="13" s="1"/>
  <c r="KT54" i="13"/>
  <c r="KP54" i="13"/>
  <c r="KL54" i="13"/>
  <c r="FR54" i="13"/>
  <c r="FN54" i="13"/>
  <c r="FJ54" i="13"/>
  <c r="FF54" i="13"/>
  <c r="FB54" i="13"/>
  <c r="EX54" i="13"/>
  <c r="ET54" i="13"/>
  <c r="EP54" i="13"/>
  <c r="EL54" i="13"/>
  <c r="EH54" i="13"/>
  <c r="ED54" i="13"/>
  <c r="DZ54" i="13"/>
  <c r="DV54" i="13"/>
  <c r="DR54" i="13"/>
  <c r="DN54" i="13"/>
  <c r="DJ54" i="13"/>
  <c r="DF54" i="13"/>
  <c r="DB54" i="13"/>
  <c r="CX54" i="13"/>
  <c r="CT54" i="13"/>
  <c r="CP54" i="13"/>
  <c r="CL54" i="13"/>
  <c r="CH54" i="13"/>
  <c r="CD54" i="13"/>
  <c r="BZ54" i="13"/>
  <c r="BV54" i="13"/>
  <c r="BR54" i="13"/>
  <c r="BN54" i="13"/>
  <c r="BJ54" i="13"/>
  <c r="BF54" i="13"/>
  <c r="BB54" i="13"/>
  <c r="AX54" i="13"/>
  <c r="AT54" i="13"/>
  <c r="AP54" i="13"/>
  <c r="AL54" i="13"/>
  <c r="AH54" i="13"/>
  <c r="AD54" i="13"/>
  <c r="Z54" i="13"/>
  <c r="V54" i="13"/>
  <c r="R54" i="13"/>
  <c r="N54" i="13"/>
  <c r="J54" i="13"/>
  <c r="J105" i="13" s="1"/>
  <c r="KR54" i="13"/>
  <c r="KN54" i="13"/>
  <c r="KJ54" i="13"/>
  <c r="FP54" i="13"/>
  <c r="FL54" i="13"/>
  <c r="FH54" i="13"/>
  <c r="FD54" i="13"/>
  <c r="EZ54" i="13"/>
  <c r="EV54" i="13"/>
  <c r="ER54" i="13"/>
  <c r="EN54" i="13"/>
  <c r="EJ54" i="13"/>
  <c r="EF54" i="13"/>
  <c r="EB54" i="13"/>
  <c r="DX54" i="13"/>
  <c r="DT54" i="13"/>
  <c r="DP54" i="13"/>
  <c r="DL54" i="13"/>
  <c r="DH54" i="13"/>
  <c r="DD54" i="13"/>
  <c r="CZ54" i="13"/>
  <c r="CV54" i="13"/>
  <c r="CR54" i="13"/>
  <c r="CN54" i="13"/>
  <c r="CJ54" i="13"/>
  <c r="CF54" i="13"/>
  <c r="CB54" i="13"/>
  <c r="BX54" i="13"/>
  <c r="BT54" i="13"/>
  <c r="BP54" i="13"/>
  <c r="BL54" i="13"/>
  <c r="BH54" i="13"/>
  <c r="BD54" i="13"/>
  <c r="AZ54" i="13"/>
  <c r="AV54" i="13"/>
  <c r="AR54" i="13"/>
  <c r="AN54" i="13"/>
  <c r="AJ54" i="13"/>
  <c r="AF54" i="13"/>
  <c r="AB54" i="13"/>
  <c r="X54" i="13"/>
  <c r="T54" i="13"/>
  <c r="P54" i="13"/>
  <c r="L54" i="13"/>
  <c r="L105" i="13" s="1"/>
  <c r="H54" i="13"/>
  <c r="H105" i="13" s="1"/>
  <c r="KU54" i="13"/>
  <c r="KQ54" i="13"/>
  <c r="KM54" i="13"/>
  <c r="FS54" i="13"/>
  <c r="FO54" i="13"/>
  <c r="FK54" i="13"/>
  <c r="FG54" i="13"/>
  <c r="FC54" i="13"/>
  <c r="EY54" i="13"/>
  <c r="EU54" i="13"/>
  <c r="EQ54" i="13"/>
  <c r="EM54" i="13"/>
  <c r="EI54" i="13"/>
  <c r="EE54" i="13"/>
  <c r="EA54" i="13"/>
  <c r="DW54" i="13"/>
  <c r="DS54" i="13"/>
  <c r="DO54" i="13"/>
  <c r="DK54" i="13"/>
  <c r="DG54" i="13"/>
  <c r="DC54" i="13"/>
  <c r="CY54" i="13"/>
  <c r="CU54" i="13"/>
  <c r="CQ54" i="13"/>
  <c r="CM54" i="13"/>
  <c r="CI54" i="13"/>
  <c r="CE54" i="13"/>
  <c r="CA54" i="13"/>
  <c r="BW54" i="13"/>
  <c r="BS54" i="13"/>
  <c r="BO54" i="13"/>
  <c r="BK54" i="13"/>
  <c r="BG54" i="13"/>
  <c r="BC54" i="13"/>
  <c r="AY54" i="13"/>
  <c r="AU54" i="13"/>
  <c r="AQ54" i="13"/>
  <c r="AM54" i="13"/>
  <c r="AI54" i="13"/>
  <c r="AE54" i="13"/>
  <c r="AA54" i="13"/>
  <c r="W54" i="13"/>
  <c r="S54" i="13"/>
  <c r="O54" i="13"/>
  <c r="K54" i="13"/>
  <c r="K105" i="13" s="1"/>
  <c r="KK54" i="13"/>
  <c r="FM54" i="13"/>
  <c r="EW54" i="13"/>
  <c r="EG54" i="13"/>
  <c r="DQ54" i="13"/>
  <c r="DA54" i="13"/>
  <c r="CK54" i="13"/>
  <c r="BU54" i="13"/>
  <c r="BE54" i="13"/>
  <c r="AO54" i="13"/>
  <c r="Y54" i="13"/>
  <c r="I54" i="13"/>
  <c r="I105" i="13" s="1"/>
  <c r="KS54" i="13"/>
  <c r="FE54" i="13"/>
  <c r="EO54" i="13"/>
  <c r="DY54" i="13"/>
  <c r="DI54" i="13"/>
  <c r="CS54" i="13"/>
  <c r="CC54" i="13"/>
  <c r="BM54" i="13"/>
  <c r="AW54" i="13"/>
  <c r="AG54" i="13"/>
  <c r="Q54" i="13"/>
  <c r="KO54" i="13"/>
  <c r="FQ54" i="13"/>
  <c r="FA54" i="13"/>
  <c r="EK54" i="13"/>
  <c r="DU54" i="13"/>
  <c r="DE54" i="13"/>
  <c r="CO54" i="13"/>
  <c r="BY54" i="13"/>
  <c r="BI54" i="13"/>
  <c r="AS54" i="13"/>
  <c r="AC54" i="13"/>
  <c r="M54" i="13"/>
  <c r="ES54" i="13"/>
  <c r="CG54" i="13"/>
  <c r="U54" i="13"/>
  <c r="AK54" i="13"/>
  <c r="EC54" i="13"/>
  <c r="BQ54" i="13"/>
  <c r="FI54" i="13"/>
  <c r="DM54" i="13"/>
  <c r="BA54" i="13"/>
  <c r="CW54" i="13"/>
  <c r="HP56" i="13"/>
  <c r="JX39" i="13"/>
  <c r="IV56" i="13"/>
  <c r="LD39" i="13"/>
  <c r="OL52" i="13"/>
  <c r="OH52" i="13"/>
  <c r="OD52" i="13"/>
  <c r="NZ52" i="13"/>
  <c r="NV52" i="13"/>
  <c r="NR52" i="13"/>
  <c r="NN52" i="13"/>
  <c r="NJ52" i="13"/>
  <c r="NF52" i="13"/>
  <c r="NB52" i="13"/>
  <c r="MX52" i="13"/>
  <c r="MT52" i="13"/>
  <c r="MP52" i="13"/>
  <c r="ML52" i="13"/>
  <c r="MH52" i="13"/>
  <c r="MD52" i="13"/>
  <c r="LZ52" i="13"/>
  <c r="LV52" i="13"/>
  <c r="LR52" i="13"/>
  <c r="LN52" i="13"/>
  <c r="LJ52" i="13"/>
  <c r="LF52" i="13"/>
  <c r="LB52" i="13"/>
  <c r="KX52" i="13"/>
  <c r="KT52" i="13"/>
  <c r="KP52" i="13"/>
  <c r="KL52" i="13"/>
  <c r="KH52" i="13"/>
  <c r="KD52" i="13"/>
  <c r="JZ52" i="13"/>
  <c r="JV52" i="13"/>
  <c r="JR52" i="13"/>
  <c r="JN52" i="13"/>
  <c r="JJ52" i="13"/>
  <c r="JF52" i="13"/>
  <c r="JB52" i="13"/>
  <c r="IX52" i="13"/>
  <c r="IT52" i="13"/>
  <c r="IP52" i="13"/>
  <c r="IL52" i="13"/>
  <c r="IH52" i="13"/>
  <c r="ID52" i="13"/>
  <c r="HZ52" i="13"/>
  <c r="HV52" i="13"/>
  <c r="HR52" i="13"/>
  <c r="HN52" i="13"/>
  <c r="HJ52" i="13"/>
  <c r="HF52" i="13"/>
  <c r="HB52" i="13"/>
  <c r="GX52" i="13"/>
  <c r="GT52" i="13"/>
  <c r="GP52" i="13"/>
  <c r="GL52" i="13"/>
  <c r="GH52" i="13"/>
  <c r="GD52" i="13"/>
  <c r="FZ52" i="13"/>
  <c r="FV52" i="13"/>
  <c r="FR52" i="13"/>
  <c r="FN52" i="13"/>
  <c r="FJ52" i="13"/>
  <c r="FF52" i="13"/>
  <c r="FB52" i="13"/>
  <c r="EX52" i="13"/>
  <c r="ET52" i="13"/>
  <c r="EP52" i="13"/>
  <c r="CD52" i="13"/>
  <c r="BZ52" i="13"/>
  <c r="BV52" i="13"/>
  <c r="BR52" i="13"/>
  <c r="BN52" i="13"/>
  <c r="BJ52" i="13"/>
  <c r="BF52" i="13"/>
  <c r="BB52" i="13"/>
  <c r="AX52" i="13"/>
  <c r="AT52" i="13"/>
  <c r="AP52" i="13"/>
  <c r="AL52" i="13"/>
  <c r="AH52" i="13"/>
  <c r="V52" i="13"/>
  <c r="R52" i="13"/>
  <c r="N52" i="13"/>
  <c r="J52" i="13"/>
  <c r="J103" i="13" s="1"/>
  <c r="OJ52" i="13"/>
  <c r="OF52" i="13"/>
  <c r="OB52" i="13"/>
  <c r="NX52" i="13"/>
  <c r="NT52" i="13"/>
  <c r="NP52" i="13"/>
  <c r="NL52" i="13"/>
  <c r="NH52" i="13"/>
  <c r="ND52" i="13"/>
  <c r="MZ52" i="13"/>
  <c r="MV52" i="13"/>
  <c r="MR52" i="13"/>
  <c r="MN52" i="13"/>
  <c r="MJ52" i="13"/>
  <c r="MF52" i="13"/>
  <c r="MB52" i="13"/>
  <c r="LX52" i="13"/>
  <c r="LT52" i="13"/>
  <c r="LP52" i="13"/>
  <c r="LL52" i="13"/>
  <c r="LH52" i="13"/>
  <c r="LD52" i="13"/>
  <c r="KZ52" i="13"/>
  <c r="KV52" i="13"/>
  <c r="KR52" i="13"/>
  <c r="KN52" i="13"/>
  <c r="KJ52" i="13"/>
  <c r="KF52" i="13"/>
  <c r="KB52" i="13"/>
  <c r="JX52" i="13"/>
  <c r="JT52" i="13"/>
  <c r="JP52" i="13"/>
  <c r="JL52" i="13"/>
  <c r="JH52" i="13"/>
  <c r="JD52" i="13"/>
  <c r="IZ52" i="13"/>
  <c r="IV52" i="13"/>
  <c r="IR52" i="13"/>
  <c r="IN52" i="13"/>
  <c r="IJ52" i="13"/>
  <c r="IF52" i="13"/>
  <c r="IB52" i="13"/>
  <c r="HX52" i="13"/>
  <c r="HT52" i="13"/>
  <c r="HP52" i="13"/>
  <c r="HL52" i="13"/>
  <c r="HH52" i="13"/>
  <c r="HD52" i="13"/>
  <c r="GZ52" i="13"/>
  <c r="GV52" i="13"/>
  <c r="GR52" i="13"/>
  <c r="GN52" i="13"/>
  <c r="GJ52" i="13"/>
  <c r="GF52" i="13"/>
  <c r="GB52" i="13"/>
  <c r="FX52" i="13"/>
  <c r="FT52" i="13"/>
  <c r="FP52" i="13"/>
  <c r="FL52" i="13"/>
  <c r="FH52" i="13"/>
  <c r="FD52" i="13"/>
  <c r="EZ52" i="13"/>
  <c r="EV52" i="13"/>
  <c r="ER52" i="13"/>
  <c r="EN52" i="13"/>
  <c r="CB52" i="13"/>
  <c r="BX52" i="13"/>
  <c r="BT52" i="13"/>
  <c r="BP52" i="13"/>
  <c r="BL52" i="13"/>
  <c r="BH52" i="13"/>
  <c r="BD52" i="13"/>
  <c r="AZ52" i="13"/>
  <c r="AV52" i="13"/>
  <c r="AR52" i="13"/>
  <c r="AN52" i="13"/>
  <c r="AJ52" i="13"/>
  <c r="AF52" i="13"/>
  <c r="T52" i="13"/>
  <c r="P52" i="13"/>
  <c r="L52" i="13"/>
  <c r="H52" i="13"/>
  <c r="H103" i="13" s="1"/>
  <c r="OM52" i="13"/>
  <c r="OI52" i="13"/>
  <c r="OE52" i="13"/>
  <c r="OA52" i="13"/>
  <c r="NW52" i="13"/>
  <c r="NS52" i="13"/>
  <c r="NO52" i="13"/>
  <c r="NK52" i="13"/>
  <c r="NG52" i="13"/>
  <c r="NC52" i="13"/>
  <c r="MY52" i="13"/>
  <c r="MU52" i="13"/>
  <c r="MQ52" i="13"/>
  <c r="MM52" i="13"/>
  <c r="MI52" i="13"/>
  <c r="ME52" i="13"/>
  <c r="MA52" i="13"/>
  <c r="LW52" i="13"/>
  <c r="LS52" i="13"/>
  <c r="LO52" i="13"/>
  <c r="LK52" i="13"/>
  <c r="LG52" i="13"/>
  <c r="LC52" i="13"/>
  <c r="KY52" i="13"/>
  <c r="KU52" i="13"/>
  <c r="KQ52" i="13"/>
  <c r="KM52" i="13"/>
  <c r="KI52" i="13"/>
  <c r="KE52" i="13"/>
  <c r="KA52" i="13"/>
  <c r="JW52" i="13"/>
  <c r="JS52" i="13"/>
  <c r="JO52" i="13"/>
  <c r="JK52" i="13"/>
  <c r="JG52" i="13"/>
  <c r="JC52" i="13"/>
  <c r="IY52" i="13"/>
  <c r="IU52" i="13"/>
  <c r="IQ52" i="13"/>
  <c r="IM52" i="13"/>
  <c r="II52" i="13"/>
  <c r="IE52" i="13"/>
  <c r="IA52" i="13"/>
  <c r="HW52" i="13"/>
  <c r="HS52" i="13"/>
  <c r="HO52" i="13"/>
  <c r="HK52" i="13"/>
  <c r="HG52" i="13"/>
  <c r="HC52" i="13"/>
  <c r="GY52" i="13"/>
  <c r="GU52" i="13"/>
  <c r="GQ52" i="13"/>
  <c r="GM52" i="13"/>
  <c r="GI52" i="13"/>
  <c r="GE52" i="13"/>
  <c r="GA52" i="13"/>
  <c r="FW52" i="13"/>
  <c r="FS52" i="13"/>
  <c r="FO52" i="13"/>
  <c r="FK52" i="13"/>
  <c r="FG52" i="13"/>
  <c r="FC52" i="13"/>
  <c r="EY52" i="13"/>
  <c r="EU52" i="13"/>
  <c r="EQ52" i="13"/>
  <c r="CE52" i="13"/>
  <c r="CA52" i="13"/>
  <c r="BW52" i="13"/>
  <c r="BS52" i="13"/>
  <c r="BO52" i="13"/>
  <c r="BK52" i="13"/>
  <c r="BG52" i="13"/>
  <c r="BC52" i="13"/>
  <c r="AY52" i="13"/>
  <c r="AU52" i="13"/>
  <c r="AQ52" i="13"/>
  <c r="AM52" i="13"/>
  <c r="AI52" i="13"/>
  <c r="W52" i="13"/>
  <c r="S52" i="13"/>
  <c r="O52" i="13"/>
  <c r="K52" i="13"/>
  <c r="K103" i="13" s="1"/>
  <c r="NY52" i="13"/>
  <c r="NI52" i="13"/>
  <c r="MS52" i="13"/>
  <c r="MC52" i="13"/>
  <c r="LM52" i="13"/>
  <c r="KW52" i="13"/>
  <c r="KG52" i="13"/>
  <c r="JQ52" i="13"/>
  <c r="JA52" i="13"/>
  <c r="IK52" i="13"/>
  <c r="HU52" i="13"/>
  <c r="HE52" i="13"/>
  <c r="GO52" i="13"/>
  <c r="FY52" i="13"/>
  <c r="FI52" i="13"/>
  <c r="ES52" i="13"/>
  <c r="BQ52" i="13"/>
  <c r="BA52" i="13"/>
  <c r="AK52" i="13"/>
  <c r="U52" i="13"/>
  <c r="OG52" i="13"/>
  <c r="NQ52" i="13"/>
  <c r="NA52" i="13"/>
  <c r="MK52" i="13"/>
  <c r="LU52" i="13"/>
  <c r="LE52" i="13"/>
  <c r="KO52" i="13"/>
  <c r="JY52" i="13"/>
  <c r="JI52" i="13"/>
  <c r="IS52" i="13"/>
  <c r="IC52" i="13"/>
  <c r="HM52" i="13"/>
  <c r="GW52" i="13"/>
  <c r="GG52" i="13"/>
  <c r="FQ52" i="13"/>
  <c r="FA52" i="13"/>
  <c r="BY52" i="13"/>
  <c r="BI52" i="13"/>
  <c r="AS52" i="13"/>
  <c r="M52" i="13"/>
  <c r="OC52" i="13"/>
  <c r="NM52" i="13"/>
  <c r="MW52" i="13"/>
  <c r="MG52" i="13"/>
  <c r="LQ52" i="13"/>
  <c r="LA52" i="13"/>
  <c r="KK52" i="13"/>
  <c r="JU52" i="13"/>
  <c r="JE52" i="13"/>
  <c r="IO52" i="13"/>
  <c r="HY52" i="13"/>
  <c r="HI52" i="13"/>
  <c r="GS52" i="13"/>
  <c r="GC52" i="13"/>
  <c r="FM52" i="13"/>
  <c r="EW52" i="13"/>
  <c r="BU52" i="13"/>
  <c r="BE52" i="13"/>
  <c r="AO52" i="13"/>
  <c r="I52" i="13"/>
  <c r="I103" i="13" s="1"/>
  <c r="NE52" i="13"/>
  <c r="KS52" i="13"/>
  <c r="IG52" i="13"/>
  <c r="FU52" i="13"/>
  <c r="DI52" i="13"/>
  <c r="AW52" i="13"/>
  <c r="IW52" i="13"/>
  <c r="MO52" i="13"/>
  <c r="KC52" i="13"/>
  <c r="HQ52" i="13"/>
  <c r="FE52" i="13"/>
  <c r="CS52" i="13"/>
  <c r="AG52" i="13"/>
  <c r="NU52" i="13"/>
  <c r="DY52" i="13"/>
  <c r="OK52" i="13"/>
  <c r="LY52" i="13"/>
  <c r="JM52" i="13"/>
  <c r="HA52" i="13"/>
  <c r="EO52" i="13"/>
  <c r="CC52" i="13"/>
  <c r="Q52" i="13"/>
  <c r="LI52" i="13"/>
  <c r="GK52" i="13"/>
  <c r="BM52" i="13"/>
  <c r="CN52" i="13"/>
  <c r="DD52" i="13"/>
  <c r="DT52" i="13"/>
  <c r="EJ52" i="13"/>
  <c r="CW52" i="13"/>
  <c r="DQ52" i="13"/>
  <c r="EK52" i="13"/>
  <c r="CX52" i="13"/>
  <c r="DN52" i="13"/>
  <c r="ED52" i="13"/>
  <c r="CQ52" i="13"/>
  <c r="DG52" i="13"/>
  <c r="DW52" i="13"/>
  <c r="EM52" i="13"/>
  <c r="CV52" i="13"/>
  <c r="DL52" i="13"/>
  <c r="EB52" i="13"/>
  <c r="DE52" i="13"/>
  <c r="EC52" i="13"/>
  <c r="CP52" i="13"/>
  <c r="DF52" i="13"/>
  <c r="DV52" i="13"/>
  <c r="EL52" i="13"/>
  <c r="CR52" i="13"/>
  <c r="DH52" i="13"/>
  <c r="DX52" i="13"/>
  <c r="DA52" i="13"/>
  <c r="DU52" i="13"/>
  <c r="DB52" i="13"/>
  <c r="DR52" i="13"/>
  <c r="EH52" i="13"/>
  <c r="CU52" i="13"/>
  <c r="DK52" i="13"/>
  <c r="EA52" i="13"/>
  <c r="CZ52" i="13"/>
  <c r="DP52" i="13"/>
  <c r="EF52" i="13"/>
  <c r="CO52" i="13"/>
  <c r="DM52" i="13"/>
  <c r="EG52" i="13"/>
  <c r="CT52" i="13"/>
  <c r="DJ52" i="13"/>
  <c r="DZ52" i="13"/>
  <c r="DC52" i="13"/>
  <c r="DS52" i="13"/>
  <c r="EI52" i="13"/>
  <c r="CY52" i="13"/>
  <c r="DO52" i="13"/>
  <c r="EE52" i="13"/>
  <c r="CU50" i="13"/>
  <c r="CA50" i="13"/>
  <c r="BS50" i="13"/>
  <c r="BA50" i="13"/>
  <c r="BQ50" i="13"/>
  <c r="CW50" i="13"/>
  <c r="AT50" i="13"/>
  <c r="BZ50" i="13"/>
  <c r="CP50" i="13"/>
  <c r="AZ50" i="13"/>
  <c r="BP50" i="13"/>
  <c r="CV50" i="13"/>
  <c r="L85" i="13"/>
  <c r="LK56" i="13"/>
  <c r="NS39" i="13"/>
  <c r="NS56" i="13" s="1"/>
  <c r="HT56" i="13"/>
  <c r="KB39" i="13"/>
  <c r="KP56" i="13"/>
  <c r="MX39" i="13"/>
  <c r="MX56" i="13" s="1"/>
  <c r="JM56" i="13"/>
  <c r="LU39" i="13"/>
  <c r="KS56" i="13"/>
  <c r="NA39" i="13"/>
  <c r="NA56" i="13" s="1"/>
  <c r="OL48" i="13"/>
  <c r="OH48" i="13"/>
  <c r="OD48" i="13"/>
  <c r="NZ48" i="13"/>
  <c r="NV48" i="13"/>
  <c r="NR48" i="13"/>
  <c r="NN48" i="13"/>
  <c r="NJ48" i="13"/>
  <c r="NF48" i="13"/>
  <c r="NB48" i="13"/>
  <c r="MX48" i="13"/>
  <c r="MT48" i="13"/>
  <c r="MP48" i="13"/>
  <c r="ML48" i="13"/>
  <c r="MH48" i="13"/>
  <c r="MD48" i="13"/>
  <c r="LZ48" i="13"/>
  <c r="LV48" i="13"/>
  <c r="LR48" i="13"/>
  <c r="LN48" i="13"/>
  <c r="LJ48" i="13"/>
  <c r="LF48" i="13"/>
  <c r="LB48" i="13"/>
  <c r="KX48" i="13"/>
  <c r="KT48" i="13"/>
  <c r="KP48" i="13"/>
  <c r="KL48" i="13"/>
  <c r="KH48" i="13"/>
  <c r="KD48" i="13"/>
  <c r="JZ48" i="13"/>
  <c r="JV48" i="13"/>
  <c r="JR48" i="13"/>
  <c r="JN48" i="13"/>
  <c r="JJ48" i="13"/>
  <c r="JF48" i="13"/>
  <c r="JB48" i="13"/>
  <c r="IX48" i="13"/>
  <c r="IT48" i="13"/>
  <c r="IP48" i="13"/>
  <c r="IL48" i="13"/>
  <c r="IH48" i="13"/>
  <c r="ID48" i="13"/>
  <c r="HZ48" i="13"/>
  <c r="HV48" i="13"/>
  <c r="HR48" i="13"/>
  <c r="HN48" i="13"/>
  <c r="HJ48" i="13"/>
  <c r="HF48" i="13"/>
  <c r="HB48" i="13"/>
  <c r="GX48" i="13"/>
  <c r="GT48" i="13"/>
  <c r="GP48" i="13"/>
  <c r="GL48" i="13"/>
  <c r="GH48" i="13"/>
  <c r="GD48" i="13"/>
  <c r="FZ48" i="13"/>
  <c r="FV48" i="13"/>
  <c r="FR48" i="13"/>
  <c r="FN48" i="13"/>
  <c r="FJ48" i="13"/>
  <c r="FF48" i="13"/>
  <c r="FB48" i="13"/>
  <c r="EX48" i="13"/>
  <c r="ET48" i="13"/>
  <c r="EP48" i="13"/>
  <c r="EL48" i="13"/>
  <c r="EH48" i="13"/>
  <c r="ED48" i="13"/>
  <c r="DZ48" i="13"/>
  <c r="DV48" i="13"/>
  <c r="DR48" i="13"/>
  <c r="DN48" i="13"/>
  <c r="DJ48" i="13"/>
  <c r="DF48" i="13"/>
  <c r="DB48" i="13"/>
  <c r="CX48" i="13"/>
  <c r="CT48" i="13"/>
  <c r="CP48" i="13"/>
  <c r="CL48" i="13"/>
  <c r="CH48" i="13"/>
  <c r="CD48" i="13"/>
  <c r="BZ48" i="13"/>
  <c r="BV48" i="13"/>
  <c r="BR48" i="13"/>
  <c r="BN48" i="13"/>
  <c r="BJ48" i="13"/>
  <c r="BF48" i="13"/>
  <c r="BB48" i="13"/>
  <c r="AX48" i="13"/>
  <c r="AT48" i="13"/>
  <c r="AP48" i="13"/>
  <c r="AL48" i="13"/>
  <c r="AH48" i="13"/>
  <c r="AD48" i="13"/>
  <c r="Z48" i="13"/>
  <c r="V48" i="13"/>
  <c r="R48" i="13"/>
  <c r="N48" i="13"/>
  <c r="J48" i="13"/>
  <c r="J99" i="13" s="1"/>
  <c r="OJ48" i="13"/>
  <c r="OF48" i="13"/>
  <c r="OB48" i="13"/>
  <c r="NX48" i="13"/>
  <c r="NT48" i="13"/>
  <c r="NP48" i="13"/>
  <c r="NL48" i="13"/>
  <c r="NH48" i="13"/>
  <c r="ND48" i="13"/>
  <c r="MZ48" i="13"/>
  <c r="MV48" i="13"/>
  <c r="MR48" i="13"/>
  <c r="MN48" i="13"/>
  <c r="MJ48" i="13"/>
  <c r="MF48" i="13"/>
  <c r="MB48" i="13"/>
  <c r="LX48" i="13"/>
  <c r="LT48" i="13"/>
  <c r="LP48" i="13"/>
  <c r="LL48" i="13"/>
  <c r="LH48" i="13"/>
  <c r="LD48" i="13"/>
  <c r="KZ48" i="13"/>
  <c r="KV48" i="13"/>
  <c r="KR48" i="13"/>
  <c r="KN48" i="13"/>
  <c r="KJ48" i="13"/>
  <c r="KF48" i="13"/>
  <c r="KB48" i="13"/>
  <c r="JX48" i="13"/>
  <c r="JT48" i="13"/>
  <c r="JP48" i="13"/>
  <c r="JL48" i="13"/>
  <c r="JH48" i="13"/>
  <c r="JD48" i="13"/>
  <c r="IZ48" i="13"/>
  <c r="IV48" i="13"/>
  <c r="IR48" i="13"/>
  <c r="IN48" i="13"/>
  <c r="IJ48" i="13"/>
  <c r="IF48" i="13"/>
  <c r="IB48" i="13"/>
  <c r="HX48" i="13"/>
  <c r="HT48" i="13"/>
  <c r="HP48" i="13"/>
  <c r="HL48" i="13"/>
  <c r="HH48" i="13"/>
  <c r="HD48" i="13"/>
  <c r="GZ48" i="13"/>
  <c r="GV48" i="13"/>
  <c r="GR48" i="13"/>
  <c r="GN48" i="13"/>
  <c r="GJ48" i="13"/>
  <c r="GF48" i="13"/>
  <c r="GB48" i="13"/>
  <c r="FX48" i="13"/>
  <c r="FT48" i="13"/>
  <c r="FP48" i="13"/>
  <c r="FL48" i="13"/>
  <c r="FH48" i="13"/>
  <c r="FD48" i="13"/>
  <c r="EZ48" i="13"/>
  <c r="EV48" i="13"/>
  <c r="ER48" i="13"/>
  <c r="EN48" i="13"/>
  <c r="EJ48" i="13"/>
  <c r="EF48" i="13"/>
  <c r="EB48" i="13"/>
  <c r="DX48" i="13"/>
  <c r="DT48" i="13"/>
  <c r="DP48" i="13"/>
  <c r="DL48" i="13"/>
  <c r="DH48" i="13"/>
  <c r="DD48" i="13"/>
  <c r="CZ48" i="13"/>
  <c r="CV48" i="13"/>
  <c r="CR48" i="13"/>
  <c r="CN48" i="13"/>
  <c r="CJ48" i="13"/>
  <c r="CF48" i="13"/>
  <c r="CB48" i="13"/>
  <c r="BX48" i="13"/>
  <c r="BT48" i="13"/>
  <c r="BP48" i="13"/>
  <c r="BL48" i="13"/>
  <c r="BH48" i="13"/>
  <c r="BD48" i="13"/>
  <c r="AZ48" i="13"/>
  <c r="AV48" i="13"/>
  <c r="AR48" i="13"/>
  <c r="AN48" i="13"/>
  <c r="AJ48" i="13"/>
  <c r="AF48" i="13"/>
  <c r="AB48" i="13"/>
  <c r="X48" i="13"/>
  <c r="T48" i="13"/>
  <c r="P48" i="13"/>
  <c r="L48" i="13"/>
  <c r="L99" i="13" s="1"/>
  <c r="H48" i="13"/>
  <c r="H99" i="13" s="1"/>
  <c r="OM48" i="13"/>
  <c r="OI48" i="13"/>
  <c r="OE48" i="13"/>
  <c r="OA48" i="13"/>
  <c r="NW48" i="13"/>
  <c r="NS48" i="13"/>
  <c r="NO48" i="13"/>
  <c r="NK48" i="13"/>
  <c r="NG48" i="13"/>
  <c r="NC48" i="13"/>
  <c r="MY48" i="13"/>
  <c r="MU48" i="13"/>
  <c r="MQ48" i="13"/>
  <c r="MM48" i="13"/>
  <c r="MI48" i="13"/>
  <c r="ME48" i="13"/>
  <c r="MA48" i="13"/>
  <c r="LW48" i="13"/>
  <c r="LS48" i="13"/>
  <c r="LO48" i="13"/>
  <c r="LK48" i="13"/>
  <c r="LG48" i="13"/>
  <c r="LC48" i="13"/>
  <c r="KY48" i="13"/>
  <c r="KU48" i="13"/>
  <c r="KQ48" i="13"/>
  <c r="KM48" i="13"/>
  <c r="KI48" i="13"/>
  <c r="KE48" i="13"/>
  <c r="KA48" i="13"/>
  <c r="JW48" i="13"/>
  <c r="JS48" i="13"/>
  <c r="JO48" i="13"/>
  <c r="JK48" i="13"/>
  <c r="JG48" i="13"/>
  <c r="JC48" i="13"/>
  <c r="IY48" i="13"/>
  <c r="IU48" i="13"/>
  <c r="IQ48" i="13"/>
  <c r="IM48" i="13"/>
  <c r="II48" i="13"/>
  <c r="IE48" i="13"/>
  <c r="IA48" i="13"/>
  <c r="HW48" i="13"/>
  <c r="HS48" i="13"/>
  <c r="HO48" i="13"/>
  <c r="HK48" i="13"/>
  <c r="HG48" i="13"/>
  <c r="HC48" i="13"/>
  <c r="GY48" i="13"/>
  <c r="GU48" i="13"/>
  <c r="GQ48" i="13"/>
  <c r="GM48" i="13"/>
  <c r="GI48" i="13"/>
  <c r="GE48" i="13"/>
  <c r="GA48" i="13"/>
  <c r="FW48" i="13"/>
  <c r="FS48" i="13"/>
  <c r="FO48" i="13"/>
  <c r="FK48" i="13"/>
  <c r="FG48" i="13"/>
  <c r="FC48" i="13"/>
  <c r="EY48" i="13"/>
  <c r="EU48" i="13"/>
  <c r="EQ48" i="13"/>
  <c r="EM48" i="13"/>
  <c r="EI48" i="13"/>
  <c r="EE48" i="13"/>
  <c r="EA48" i="13"/>
  <c r="DW48" i="13"/>
  <c r="DS48" i="13"/>
  <c r="DO48" i="13"/>
  <c r="DK48" i="13"/>
  <c r="DG48" i="13"/>
  <c r="DC48" i="13"/>
  <c r="CY48" i="13"/>
  <c r="CU48" i="13"/>
  <c r="CQ48" i="13"/>
  <c r="CM48" i="13"/>
  <c r="CI48" i="13"/>
  <c r="CE48" i="13"/>
  <c r="CA48" i="13"/>
  <c r="BW48" i="13"/>
  <c r="BS48" i="13"/>
  <c r="BO48" i="13"/>
  <c r="BK48" i="13"/>
  <c r="BG48" i="13"/>
  <c r="BC48" i="13"/>
  <c r="AY48" i="13"/>
  <c r="AU48" i="13"/>
  <c r="AQ48" i="13"/>
  <c r="AM48" i="13"/>
  <c r="AI48" i="13"/>
  <c r="AE48" i="13"/>
  <c r="AA48" i="13"/>
  <c r="W48" i="13"/>
  <c r="S48" i="13"/>
  <c r="O48" i="13"/>
  <c r="K48" i="13"/>
  <c r="K99" i="13" s="1"/>
  <c r="OG48" i="13"/>
  <c r="NQ48" i="13"/>
  <c r="NA48" i="13"/>
  <c r="MK48" i="13"/>
  <c r="LU48" i="13"/>
  <c r="LE48" i="13"/>
  <c r="KO48" i="13"/>
  <c r="JY48" i="13"/>
  <c r="JI48" i="13"/>
  <c r="IS48" i="13"/>
  <c r="IC48" i="13"/>
  <c r="HM48" i="13"/>
  <c r="GW48" i="13"/>
  <c r="GG48" i="13"/>
  <c r="FQ48" i="13"/>
  <c r="FA48" i="13"/>
  <c r="EK48" i="13"/>
  <c r="DU48" i="13"/>
  <c r="DE48" i="13"/>
  <c r="CO48" i="13"/>
  <c r="BY48" i="13"/>
  <c r="BI48" i="13"/>
  <c r="AS48" i="13"/>
  <c r="AC48" i="13"/>
  <c r="M48" i="13"/>
  <c r="NY48" i="13"/>
  <c r="NI48" i="13"/>
  <c r="MS48" i="13"/>
  <c r="MC48" i="13"/>
  <c r="LM48" i="13"/>
  <c r="KW48" i="13"/>
  <c r="KG48" i="13"/>
  <c r="JQ48" i="13"/>
  <c r="JA48" i="13"/>
  <c r="IK48" i="13"/>
  <c r="HU48" i="13"/>
  <c r="HE48" i="13"/>
  <c r="GO48" i="13"/>
  <c r="FY48" i="13"/>
  <c r="FI48" i="13"/>
  <c r="ES48" i="13"/>
  <c r="EC48" i="13"/>
  <c r="DM48" i="13"/>
  <c r="CW48" i="13"/>
  <c r="CG48" i="13"/>
  <c r="BQ48" i="13"/>
  <c r="BA48" i="13"/>
  <c r="AK48" i="13"/>
  <c r="U48" i="13"/>
  <c r="OK48" i="13"/>
  <c r="NU48" i="13"/>
  <c r="NE48" i="13"/>
  <c r="MO48" i="13"/>
  <c r="LY48" i="13"/>
  <c r="LI48" i="13"/>
  <c r="KS48" i="13"/>
  <c r="KC48" i="13"/>
  <c r="JM48" i="13"/>
  <c r="IW48" i="13"/>
  <c r="IG48" i="13"/>
  <c r="HQ48" i="13"/>
  <c r="HA48" i="13"/>
  <c r="GK48" i="13"/>
  <c r="FU48" i="13"/>
  <c r="FE48" i="13"/>
  <c r="EO48" i="13"/>
  <c r="DY48" i="13"/>
  <c r="DI48" i="13"/>
  <c r="CS48" i="13"/>
  <c r="CC48" i="13"/>
  <c r="BM48" i="13"/>
  <c r="AW48" i="13"/>
  <c r="AG48" i="13"/>
  <c r="Q48" i="13"/>
  <c r="OC48" i="13"/>
  <c r="LQ48" i="13"/>
  <c r="JE48" i="13"/>
  <c r="GS48" i="13"/>
  <c r="EG48" i="13"/>
  <c r="BU48" i="13"/>
  <c r="I48" i="13"/>
  <c r="I99" i="13" s="1"/>
  <c r="JU48" i="13"/>
  <c r="EW48" i="13"/>
  <c r="NM48" i="13"/>
  <c r="LA48" i="13"/>
  <c r="IO48" i="13"/>
  <c r="GC48" i="13"/>
  <c r="DQ48" i="13"/>
  <c r="BE48" i="13"/>
  <c r="MW48" i="13"/>
  <c r="KK48" i="13"/>
  <c r="HY48" i="13"/>
  <c r="FM48" i="13"/>
  <c r="DA48" i="13"/>
  <c r="AO48" i="13"/>
  <c r="MG48" i="13"/>
  <c r="HI48" i="13"/>
  <c r="CK48" i="13"/>
  <c r="Y48" i="13"/>
  <c r="AA52" i="13"/>
  <c r="CI35" i="13"/>
  <c r="Z52" i="13"/>
  <c r="CH35" i="13"/>
  <c r="JL56" i="13"/>
  <c r="LT39" i="13"/>
  <c r="L87" i="13"/>
  <c r="JR56" i="13"/>
  <c r="LZ39" i="13"/>
  <c r="KX56" i="13"/>
  <c r="NF39" i="13"/>
  <c r="NF56" i="13" s="1"/>
  <c r="FR55" i="13"/>
  <c r="HZ38" i="13"/>
  <c r="GT55" i="13"/>
  <c r="JB38" i="13"/>
  <c r="EZ55" i="13"/>
  <c r="HH38" i="13"/>
  <c r="FP55" i="13"/>
  <c r="HX38" i="13"/>
  <c r="GF55" i="13"/>
  <c r="IN38" i="13"/>
  <c r="DA55" i="13"/>
  <c r="DB38" i="13"/>
  <c r="HQ38" i="13"/>
  <c r="FI55" i="13"/>
  <c r="IG38" i="13"/>
  <c r="FY55" i="13"/>
  <c r="IW38" i="13"/>
  <c r="GO55" i="13"/>
  <c r="HO38" i="13"/>
  <c r="FG55" i="13"/>
  <c r="IE38" i="13"/>
  <c r="FW55" i="13"/>
  <c r="IU38" i="13"/>
  <c r="GM55" i="13"/>
  <c r="JS56" i="13"/>
  <c r="MA39" i="13"/>
  <c r="KY56" i="13"/>
  <c r="NG39" i="13"/>
  <c r="NG56" i="13" s="1"/>
  <c r="K90" i="13"/>
  <c r="J107" i="13"/>
  <c r="HL56" i="13"/>
  <c r="JT39" i="13"/>
  <c r="IR56" i="13"/>
  <c r="KZ39" i="13"/>
  <c r="J94" i="13"/>
  <c r="J77" i="13"/>
  <c r="J111" i="13" s="1"/>
  <c r="IF56" i="13"/>
  <c r="KN39" i="13"/>
  <c r="KR53" i="13"/>
  <c r="KN53" i="13"/>
  <c r="KJ53" i="13"/>
  <c r="FP53" i="13"/>
  <c r="FL53" i="13"/>
  <c r="FH53" i="13"/>
  <c r="FD53" i="13"/>
  <c r="EZ53" i="13"/>
  <c r="EV53" i="13"/>
  <c r="ER53" i="13"/>
  <c r="EN53" i="13"/>
  <c r="EJ53" i="13"/>
  <c r="EF53" i="13"/>
  <c r="EB53" i="13"/>
  <c r="DX53" i="13"/>
  <c r="DT53" i="13"/>
  <c r="DP53" i="13"/>
  <c r="DL53" i="13"/>
  <c r="DH53" i="13"/>
  <c r="DD53" i="13"/>
  <c r="CZ53" i="13"/>
  <c r="CV53" i="13"/>
  <c r="CR53" i="13"/>
  <c r="CN53" i="13"/>
  <c r="CJ53" i="13"/>
  <c r="CF53" i="13"/>
  <c r="CB53" i="13"/>
  <c r="BX53" i="13"/>
  <c r="BT53" i="13"/>
  <c r="BP53" i="13"/>
  <c r="BL53" i="13"/>
  <c r="BH53" i="13"/>
  <c r="BD53" i="13"/>
  <c r="AZ53" i="13"/>
  <c r="AV53" i="13"/>
  <c r="AR53" i="13"/>
  <c r="AN53" i="13"/>
  <c r="AJ53" i="13"/>
  <c r="AF53" i="13"/>
  <c r="AB53" i="13"/>
  <c r="X53" i="13"/>
  <c r="T53" i="13"/>
  <c r="P53" i="13"/>
  <c r="L53" i="13"/>
  <c r="H53" i="13"/>
  <c r="H104" i="13" s="1"/>
  <c r="KT53" i="13"/>
  <c r="KP53" i="13"/>
  <c r="KL53" i="13"/>
  <c r="FR53" i="13"/>
  <c r="FN53" i="13"/>
  <c r="FJ53" i="13"/>
  <c r="FF53" i="13"/>
  <c r="FB53" i="13"/>
  <c r="EX53" i="13"/>
  <c r="ET53" i="13"/>
  <c r="EP53" i="13"/>
  <c r="EL53" i="13"/>
  <c r="EH53" i="13"/>
  <c r="ED53" i="13"/>
  <c r="DZ53" i="13"/>
  <c r="DV53" i="13"/>
  <c r="DR53" i="13"/>
  <c r="DN53" i="13"/>
  <c r="DJ53" i="13"/>
  <c r="DF53" i="13"/>
  <c r="DB53" i="13"/>
  <c r="CX53" i="13"/>
  <c r="CT53" i="13"/>
  <c r="CP53" i="13"/>
  <c r="CL53" i="13"/>
  <c r="CH53" i="13"/>
  <c r="CD53" i="13"/>
  <c r="BZ53" i="13"/>
  <c r="BV53" i="13"/>
  <c r="BR53" i="13"/>
  <c r="BN53" i="13"/>
  <c r="BJ53" i="13"/>
  <c r="BF53" i="13"/>
  <c r="BB53" i="13"/>
  <c r="AX53" i="13"/>
  <c r="AT53" i="13"/>
  <c r="AP53" i="13"/>
  <c r="AL53" i="13"/>
  <c r="AH53" i="13"/>
  <c r="AD53" i="13"/>
  <c r="Z53" i="13"/>
  <c r="V53" i="13"/>
  <c r="R53" i="13"/>
  <c r="N53" i="13"/>
  <c r="J53" i="13"/>
  <c r="J104" i="13" s="1"/>
  <c r="KS53" i="13"/>
  <c r="KO53" i="13"/>
  <c r="KK53" i="13"/>
  <c r="FQ53" i="13"/>
  <c r="FM53" i="13"/>
  <c r="FI53" i="13"/>
  <c r="FE53" i="13"/>
  <c r="FA53" i="13"/>
  <c r="EW53" i="13"/>
  <c r="ES53" i="13"/>
  <c r="EO53" i="13"/>
  <c r="EK53" i="13"/>
  <c r="EG53" i="13"/>
  <c r="EC53" i="13"/>
  <c r="DY53" i="13"/>
  <c r="DU53" i="13"/>
  <c r="DQ53" i="13"/>
  <c r="DM53" i="13"/>
  <c r="DI53" i="13"/>
  <c r="DE53" i="13"/>
  <c r="DA53" i="13"/>
  <c r="CW53" i="13"/>
  <c r="CS53" i="13"/>
  <c r="CO53" i="13"/>
  <c r="CK53" i="13"/>
  <c r="CG53" i="13"/>
  <c r="CC53" i="13"/>
  <c r="BY53" i="13"/>
  <c r="BU53" i="13"/>
  <c r="BQ53" i="13"/>
  <c r="BM53" i="13"/>
  <c r="BI53" i="13"/>
  <c r="BE53" i="13"/>
  <c r="BA53" i="13"/>
  <c r="AW53" i="13"/>
  <c r="AS53" i="13"/>
  <c r="AO53" i="13"/>
  <c r="AK53" i="13"/>
  <c r="AG53" i="13"/>
  <c r="AC53" i="13"/>
  <c r="Y53" i="13"/>
  <c r="U53" i="13"/>
  <c r="Q53" i="13"/>
  <c r="M53" i="13"/>
  <c r="I53" i="13"/>
  <c r="I104" i="13" s="1"/>
  <c r="FK53" i="13"/>
  <c r="EU53" i="13"/>
  <c r="EE53" i="13"/>
  <c r="DO53" i="13"/>
  <c r="CY53" i="13"/>
  <c r="CI53" i="13"/>
  <c r="BS53" i="13"/>
  <c r="BC53" i="13"/>
  <c r="AM53" i="13"/>
  <c r="W53" i="13"/>
  <c r="KQ53" i="13"/>
  <c r="FS53" i="13"/>
  <c r="FC53" i="13"/>
  <c r="EM53" i="13"/>
  <c r="DW53" i="13"/>
  <c r="DG53" i="13"/>
  <c r="CQ53" i="13"/>
  <c r="CA53" i="13"/>
  <c r="BK53" i="13"/>
  <c r="AU53" i="13"/>
  <c r="AE53" i="13"/>
  <c r="O53" i="13"/>
  <c r="KM53" i="13"/>
  <c r="FO53" i="13"/>
  <c r="EY53" i="13"/>
  <c r="EI53" i="13"/>
  <c r="DS53" i="13"/>
  <c r="DC53" i="13"/>
  <c r="CM53" i="13"/>
  <c r="BW53" i="13"/>
  <c r="BG53" i="13"/>
  <c r="AQ53" i="13"/>
  <c r="AA53" i="13"/>
  <c r="K53" i="13"/>
  <c r="K104" i="13" s="1"/>
  <c r="FG53" i="13"/>
  <c r="CU53" i="13"/>
  <c r="AI53" i="13"/>
  <c r="AY53" i="13"/>
  <c r="EQ53" i="13"/>
  <c r="CE53" i="13"/>
  <c r="S53" i="13"/>
  <c r="EA53" i="13"/>
  <c r="BO53" i="13"/>
  <c r="KU53" i="13"/>
  <c r="DK53" i="13"/>
  <c r="AI50" i="13"/>
  <c r="AQ50" i="13"/>
  <c r="AU50" i="13"/>
  <c r="AM50" i="13"/>
  <c r="CY50" i="13"/>
  <c r="AS50" i="13"/>
  <c r="BI50" i="13"/>
  <c r="BY50" i="13"/>
  <c r="CO50" i="13"/>
  <c r="AL50" i="13"/>
  <c r="BB50" i="13"/>
  <c r="BR50" i="13"/>
  <c r="CH50" i="13"/>
  <c r="CX50" i="13"/>
  <c r="AR50" i="13"/>
  <c r="BH50" i="13"/>
  <c r="BX50" i="13"/>
  <c r="CN50" i="13"/>
  <c r="R19" i="13" l="1"/>
  <c r="R21" i="13"/>
  <c r="S18" i="23"/>
  <c r="T13" i="23"/>
  <c r="S16" i="13"/>
  <c r="AL10" i="13"/>
  <c r="R17" i="23"/>
  <c r="Q20" i="13"/>
  <c r="Q18" i="13"/>
  <c r="L103" i="13"/>
  <c r="L98" i="13"/>
  <c r="R12" i="23"/>
  <c r="L102" i="13"/>
  <c r="L106" i="13"/>
  <c r="S7" i="23"/>
  <c r="R11" i="13"/>
  <c r="U9" i="23"/>
  <c r="T13" i="13"/>
  <c r="R11" i="23"/>
  <c r="Q15" i="13"/>
  <c r="W10" i="23"/>
  <c r="V14" i="13"/>
  <c r="S8" i="23"/>
  <c r="R12" i="13"/>
  <c r="I127" i="13"/>
  <c r="H127" i="13"/>
  <c r="J127" i="13"/>
  <c r="CN49" i="13"/>
  <c r="BD49" i="13"/>
  <c r="ME56" i="13"/>
  <c r="OM39" i="13"/>
  <c r="OM56" i="13" s="1"/>
  <c r="JB55" i="13"/>
  <c r="LJ38" i="13"/>
  <c r="KQ38" i="13"/>
  <c r="II55" i="13"/>
  <c r="LI38" i="13"/>
  <c r="JA55" i="13"/>
  <c r="KC38" i="13"/>
  <c r="HU55" i="13"/>
  <c r="J130" i="13"/>
  <c r="L130" i="13"/>
  <c r="H130" i="13"/>
  <c r="K130" i="13"/>
  <c r="I130" i="13"/>
  <c r="IV55" i="13"/>
  <c r="LD38" i="13"/>
  <c r="ID55" i="13"/>
  <c r="KL38" i="13"/>
  <c r="H124" i="13"/>
  <c r="J124" i="13"/>
  <c r="I124" i="13"/>
  <c r="K124" i="13"/>
  <c r="JQ38" i="13"/>
  <c r="HI55" i="13"/>
  <c r="OC39" i="13"/>
  <c r="OC56" i="13" s="1"/>
  <c r="LU56" i="13"/>
  <c r="BP49" i="13"/>
  <c r="LH56" i="13"/>
  <c r="NP39" i="13"/>
  <c r="NP56" i="13" s="1"/>
  <c r="KN56" i="13"/>
  <c r="MV39" i="13"/>
  <c r="MV56" i="13" s="1"/>
  <c r="DC38" i="13"/>
  <c r="DB55" i="13"/>
  <c r="HX55" i="13"/>
  <c r="KF38" i="13"/>
  <c r="LD56" i="13"/>
  <c r="NL39" i="13"/>
  <c r="NL56" i="13" s="1"/>
  <c r="KY38" i="13"/>
  <c r="IQ55" i="13"/>
  <c r="JS38" i="13"/>
  <c r="HK55" i="13"/>
  <c r="KK38" i="13"/>
  <c r="IC55" i="13"/>
  <c r="JO38" i="13"/>
  <c r="HG55" i="13"/>
  <c r="GM54" i="13"/>
  <c r="LO37" i="13"/>
  <c r="LO54" i="13" s="1"/>
  <c r="GE54" i="13"/>
  <c r="LG37" i="13"/>
  <c r="LG54" i="13" s="1"/>
  <c r="IQ54" i="13"/>
  <c r="NS37" i="13"/>
  <c r="NS54" i="13" s="1"/>
  <c r="GY54" i="13"/>
  <c r="MA37" i="13"/>
  <c r="MA54" i="13" s="1"/>
  <c r="JK54" i="13"/>
  <c r="OM37" i="13"/>
  <c r="OM54" i="13" s="1"/>
  <c r="HG54" i="13"/>
  <c r="MI37" i="13"/>
  <c r="MI54" i="13" s="1"/>
  <c r="LE37" i="13"/>
  <c r="LE54" i="13" s="1"/>
  <c r="GC54" i="13"/>
  <c r="LU37" i="13"/>
  <c r="LU54" i="13" s="1"/>
  <c r="GS54" i="13"/>
  <c r="MK37" i="13"/>
  <c r="MK54" i="13" s="1"/>
  <c r="HI54" i="13"/>
  <c r="NA37" i="13"/>
  <c r="NA54" i="13" s="1"/>
  <c r="HY54" i="13"/>
  <c r="NQ37" i="13"/>
  <c r="NQ54" i="13" s="1"/>
  <c r="IO54" i="13"/>
  <c r="OG37" i="13"/>
  <c r="OG54" i="13" s="1"/>
  <c r="JE54" i="13"/>
  <c r="FV54" i="13"/>
  <c r="KX37" i="13"/>
  <c r="KX54" i="13" s="1"/>
  <c r="GL54" i="13"/>
  <c r="LN37" i="13"/>
  <c r="LN54" i="13" s="1"/>
  <c r="HB54" i="13"/>
  <c r="MD37" i="13"/>
  <c r="MD54" i="13" s="1"/>
  <c r="HR54" i="13"/>
  <c r="MT37" i="13"/>
  <c r="MT54" i="13" s="1"/>
  <c r="IH54" i="13"/>
  <c r="NJ37" i="13"/>
  <c r="NJ54" i="13" s="1"/>
  <c r="IX54" i="13"/>
  <c r="NZ37" i="13"/>
  <c r="NZ54" i="13" s="1"/>
  <c r="KZ37" i="13"/>
  <c r="KZ54" i="13" s="1"/>
  <c r="FX54" i="13"/>
  <c r="LP37" i="13"/>
  <c r="LP54" i="13" s="1"/>
  <c r="GN54" i="13"/>
  <c r="MF37" i="13"/>
  <c r="MF54" i="13" s="1"/>
  <c r="HD54" i="13"/>
  <c r="MV37" i="13"/>
  <c r="MV54" i="13" s="1"/>
  <c r="HT54" i="13"/>
  <c r="NL37" i="13"/>
  <c r="NL54" i="13" s="1"/>
  <c r="IJ54" i="13"/>
  <c r="OB37" i="13"/>
  <c r="OB54" i="13" s="1"/>
  <c r="IZ54" i="13"/>
  <c r="K123" i="13"/>
  <c r="I123" i="13"/>
  <c r="H123" i="13"/>
  <c r="J123" i="13"/>
  <c r="L100" i="13"/>
  <c r="KZ56" i="13"/>
  <c r="NH39" i="13"/>
  <c r="NH56" i="13" s="1"/>
  <c r="L90" i="13"/>
  <c r="K107" i="13"/>
  <c r="KM38" i="13"/>
  <c r="IE55" i="13"/>
  <c r="LE38" i="13"/>
  <c r="IW55" i="13"/>
  <c r="JY38" i="13"/>
  <c r="HQ55" i="13"/>
  <c r="CH52" i="13"/>
  <c r="EP39" i="13"/>
  <c r="J126" i="13"/>
  <c r="L126" i="13"/>
  <c r="H126" i="13"/>
  <c r="K126" i="13"/>
  <c r="I126" i="13"/>
  <c r="KU38" i="13"/>
  <c r="IM55" i="13"/>
  <c r="KW38" i="13"/>
  <c r="IO55" i="13"/>
  <c r="AF49" i="13"/>
  <c r="KG36" i="13"/>
  <c r="KG53" i="13" s="1"/>
  <c r="KC36" i="13"/>
  <c r="KC53" i="13" s="1"/>
  <c r="JY36" i="13"/>
  <c r="JY53" i="13" s="1"/>
  <c r="JU36" i="13"/>
  <c r="JU53" i="13" s="1"/>
  <c r="JQ36" i="13"/>
  <c r="JQ53" i="13" s="1"/>
  <c r="JM36" i="13"/>
  <c r="JM53" i="13" s="1"/>
  <c r="JI36" i="13"/>
  <c r="JE36" i="13"/>
  <c r="JA36" i="13"/>
  <c r="IW36" i="13"/>
  <c r="IS36" i="13"/>
  <c r="IO36" i="13"/>
  <c r="IK36" i="13"/>
  <c r="IG36" i="13"/>
  <c r="IC36" i="13"/>
  <c r="HY36" i="13"/>
  <c r="HU36" i="13"/>
  <c r="HQ36" i="13"/>
  <c r="HM36" i="13"/>
  <c r="HI36" i="13"/>
  <c r="HE36" i="13"/>
  <c r="HA36" i="13"/>
  <c r="GW36" i="13"/>
  <c r="GS36" i="13"/>
  <c r="GO36" i="13"/>
  <c r="GK36" i="13"/>
  <c r="GG36" i="13"/>
  <c r="GC36" i="13"/>
  <c r="FY36" i="13"/>
  <c r="FU36" i="13"/>
  <c r="KI36" i="13"/>
  <c r="KI53" i="13" s="1"/>
  <c r="KE36" i="13"/>
  <c r="KE53" i="13" s="1"/>
  <c r="KA36" i="13"/>
  <c r="KA53" i="13" s="1"/>
  <c r="JW36" i="13"/>
  <c r="JW53" i="13" s="1"/>
  <c r="JS36" i="13"/>
  <c r="JS53" i="13" s="1"/>
  <c r="JO36" i="13"/>
  <c r="JO53" i="13" s="1"/>
  <c r="JK36" i="13"/>
  <c r="JG36" i="13"/>
  <c r="JC36" i="13"/>
  <c r="IY36" i="13"/>
  <c r="IU36" i="13"/>
  <c r="IQ36" i="13"/>
  <c r="IM36" i="13"/>
  <c r="II36" i="13"/>
  <c r="IE36" i="13"/>
  <c r="IA36" i="13"/>
  <c r="HW36" i="13"/>
  <c r="HS36" i="13"/>
  <c r="HO36" i="13"/>
  <c r="HK36" i="13"/>
  <c r="HG36" i="13"/>
  <c r="HC36" i="13"/>
  <c r="GY36" i="13"/>
  <c r="GU36" i="13"/>
  <c r="GQ36" i="13"/>
  <c r="GM36" i="13"/>
  <c r="GI36" i="13"/>
  <c r="GE36" i="13"/>
  <c r="GA36" i="13"/>
  <c r="FW36" i="13"/>
  <c r="KH36" i="13"/>
  <c r="KH53" i="13" s="1"/>
  <c r="KD36" i="13"/>
  <c r="KD53" i="13" s="1"/>
  <c r="JZ36" i="13"/>
  <c r="JZ53" i="13" s="1"/>
  <c r="JV36" i="13"/>
  <c r="JV53" i="13" s="1"/>
  <c r="JR36" i="13"/>
  <c r="JR53" i="13" s="1"/>
  <c r="JN36" i="13"/>
  <c r="JN53" i="13" s="1"/>
  <c r="JJ36" i="13"/>
  <c r="JF36" i="13"/>
  <c r="JB36" i="13"/>
  <c r="IX36" i="13"/>
  <c r="IT36" i="13"/>
  <c r="IP36" i="13"/>
  <c r="IL36" i="13"/>
  <c r="IH36" i="13"/>
  <c r="ID36" i="13"/>
  <c r="HZ36" i="13"/>
  <c r="HV36" i="13"/>
  <c r="HR36" i="13"/>
  <c r="HN36" i="13"/>
  <c r="HJ36" i="13"/>
  <c r="HF36" i="13"/>
  <c r="HB36" i="13"/>
  <c r="GX36" i="13"/>
  <c r="GT36" i="13"/>
  <c r="GP36" i="13"/>
  <c r="GL36" i="13"/>
  <c r="GH36" i="13"/>
  <c r="GD36" i="13"/>
  <c r="FZ36" i="13"/>
  <c r="FV36" i="13"/>
  <c r="KB36" i="13"/>
  <c r="KB53" i="13" s="1"/>
  <c r="JL36" i="13"/>
  <c r="JL53" i="13" s="1"/>
  <c r="IV36" i="13"/>
  <c r="IF36" i="13"/>
  <c r="HP36" i="13"/>
  <c r="GZ36" i="13"/>
  <c r="GJ36" i="13"/>
  <c r="FT36" i="13"/>
  <c r="JT36" i="13"/>
  <c r="JT53" i="13" s="1"/>
  <c r="JD36" i="13"/>
  <c r="IN36" i="13"/>
  <c r="HX36" i="13"/>
  <c r="HH36" i="13"/>
  <c r="GR36" i="13"/>
  <c r="GB36" i="13"/>
  <c r="KF36" i="13"/>
  <c r="KF53" i="13" s="1"/>
  <c r="JP36" i="13"/>
  <c r="JP53" i="13" s="1"/>
  <c r="IZ36" i="13"/>
  <c r="IJ36" i="13"/>
  <c r="HT36" i="13"/>
  <c r="HD36" i="13"/>
  <c r="GN36" i="13"/>
  <c r="FX36" i="13"/>
  <c r="JH36" i="13"/>
  <c r="GV36" i="13"/>
  <c r="JX36" i="13"/>
  <c r="JX53" i="13" s="1"/>
  <c r="IR36" i="13"/>
  <c r="GF36" i="13"/>
  <c r="HL36" i="13"/>
  <c r="IB36" i="13"/>
  <c r="KF56" i="13"/>
  <c r="MN39" i="13"/>
  <c r="MN56" i="13" s="1"/>
  <c r="IZ55" i="13"/>
  <c r="LH38" i="13"/>
  <c r="HT55" i="13"/>
  <c r="KB38" i="13"/>
  <c r="IL55" i="13"/>
  <c r="KT38" i="13"/>
  <c r="IP55" i="13"/>
  <c r="KX38" i="13"/>
  <c r="CK52" i="13"/>
  <c r="ES39" i="13"/>
  <c r="I125" i="13"/>
  <c r="K125" i="13"/>
  <c r="J125" i="13"/>
  <c r="H125" i="13"/>
  <c r="L125" i="13"/>
  <c r="HP55" i="13"/>
  <c r="JX38" i="13"/>
  <c r="HC54" i="13"/>
  <c r="ME37" i="13"/>
  <c r="ME54" i="13" s="1"/>
  <c r="IA54" i="13"/>
  <c r="NC37" i="13"/>
  <c r="NC54" i="13" s="1"/>
  <c r="GI54" i="13"/>
  <c r="LK37" i="13"/>
  <c r="LK54" i="13" s="1"/>
  <c r="IU54" i="13"/>
  <c r="NW37" i="13"/>
  <c r="NW54" i="13" s="1"/>
  <c r="GQ54" i="13"/>
  <c r="LS37" i="13"/>
  <c r="LS54" i="13" s="1"/>
  <c r="JC54" i="13"/>
  <c r="OE37" i="13"/>
  <c r="OE54" i="13" s="1"/>
  <c r="LA37" i="13"/>
  <c r="LA54" i="13" s="1"/>
  <c r="FY54" i="13"/>
  <c r="LQ37" i="13"/>
  <c r="LQ54" i="13" s="1"/>
  <c r="GO54" i="13"/>
  <c r="MG37" i="13"/>
  <c r="MG54" i="13" s="1"/>
  <c r="HE54" i="13"/>
  <c r="MW37" i="13"/>
  <c r="MW54" i="13" s="1"/>
  <c r="HU54" i="13"/>
  <c r="NM37" i="13"/>
  <c r="NM54" i="13" s="1"/>
  <c r="IK54" i="13"/>
  <c r="OC37" i="13"/>
  <c r="OC54" i="13" s="1"/>
  <c r="JA54" i="13"/>
  <c r="GH54" i="13"/>
  <c r="LJ37" i="13"/>
  <c r="LJ54" i="13" s="1"/>
  <c r="GX54" i="13"/>
  <c r="LZ37" i="13"/>
  <c r="LZ54" i="13" s="1"/>
  <c r="HN54" i="13"/>
  <c r="MP37" i="13"/>
  <c r="MP54" i="13" s="1"/>
  <c r="ID54" i="13"/>
  <c r="NF37" i="13"/>
  <c r="NF54" i="13" s="1"/>
  <c r="IT54" i="13"/>
  <c r="NV37" i="13"/>
  <c r="NV54" i="13" s="1"/>
  <c r="JJ54" i="13"/>
  <c r="OL37" i="13"/>
  <c r="OL54" i="13" s="1"/>
  <c r="KV37" i="13"/>
  <c r="KV54" i="13" s="1"/>
  <c r="FT54" i="13"/>
  <c r="LL37" i="13"/>
  <c r="LL54" i="13" s="1"/>
  <c r="GJ54" i="13"/>
  <c r="MB37" i="13"/>
  <c r="MB54" i="13" s="1"/>
  <c r="GZ54" i="13"/>
  <c r="MR37" i="13"/>
  <c r="MR54" i="13" s="1"/>
  <c r="HP54" i="13"/>
  <c r="NH37" i="13"/>
  <c r="NH54" i="13" s="1"/>
  <c r="IF54" i="13"/>
  <c r="NX37" i="13"/>
  <c r="NX54" i="13" s="1"/>
  <c r="IV54" i="13"/>
  <c r="I129" i="13"/>
  <c r="K129" i="13"/>
  <c r="J129" i="13"/>
  <c r="L129" i="13"/>
  <c r="H129" i="13"/>
  <c r="MD56" i="13"/>
  <c r="OL39" i="13"/>
  <c r="OL56" i="13" s="1"/>
  <c r="K77" i="13"/>
  <c r="K111" i="13" s="1"/>
  <c r="K94" i="13"/>
  <c r="KV56" i="13"/>
  <c r="ND39" i="13"/>
  <c r="ND56" i="13" s="1"/>
  <c r="IR55" i="13"/>
  <c r="KZ38" i="13"/>
  <c r="HL55" i="13"/>
  <c r="JT38" i="13"/>
  <c r="HF55" i="13"/>
  <c r="JN38" i="13"/>
  <c r="CL52" i="13"/>
  <c r="ET39" i="13"/>
  <c r="AE34" i="13"/>
  <c r="AA34" i="13"/>
  <c r="AC34" i="13"/>
  <c r="Y34" i="13"/>
  <c r="AB34" i="13"/>
  <c r="X34" i="13"/>
  <c r="Z34" i="13"/>
  <c r="AD34" i="13"/>
  <c r="B66" i="12"/>
  <c r="B75" i="12" s="1"/>
  <c r="CG52" i="13"/>
  <c r="EO39" i="13"/>
  <c r="JT56" i="13"/>
  <c r="MB39" i="13"/>
  <c r="LC38" i="13"/>
  <c r="IU55" i="13"/>
  <c r="JW38" i="13"/>
  <c r="HO55" i="13"/>
  <c r="KO38" i="13"/>
  <c r="IG55" i="13"/>
  <c r="LT56" i="13"/>
  <c r="OB39" i="13"/>
  <c r="OB56" i="13" s="1"/>
  <c r="CI52" i="13"/>
  <c r="EQ39" i="13"/>
  <c r="KE38" i="13"/>
  <c r="HW55" i="13"/>
  <c r="CF52" i="13"/>
  <c r="EN39" i="13"/>
  <c r="AR49" i="13"/>
  <c r="LV56" i="13"/>
  <c r="OD39" i="13"/>
  <c r="OD56" i="13" s="1"/>
  <c r="IJ55" i="13"/>
  <c r="KR38" i="13"/>
  <c r="IT55" i="13"/>
  <c r="LB38" i="13"/>
  <c r="IX55" i="13"/>
  <c r="LF38" i="13"/>
  <c r="CJ52" i="13"/>
  <c r="ER39" i="13"/>
  <c r="HJ55" i="13"/>
  <c r="JR38" i="13"/>
  <c r="IY54" i="13"/>
  <c r="OA37" i="13"/>
  <c r="OA54" i="13" s="1"/>
  <c r="II54" i="13"/>
  <c r="NK37" i="13"/>
  <c r="NK54" i="13" s="1"/>
  <c r="GU54" i="13"/>
  <c r="LW37" i="13"/>
  <c r="LW54" i="13" s="1"/>
  <c r="JG54" i="13"/>
  <c r="OI37" i="13"/>
  <c r="OI54" i="13" s="1"/>
  <c r="HO54" i="13"/>
  <c r="MQ37" i="13"/>
  <c r="MQ54" i="13" s="1"/>
  <c r="HW54" i="13"/>
  <c r="MY37" i="13"/>
  <c r="MY54" i="13" s="1"/>
  <c r="LI37" i="13"/>
  <c r="LI54" i="13" s="1"/>
  <c r="GG54" i="13"/>
  <c r="LY37" i="13"/>
  <c r="LY54" i="13" s="1"/>
  <c r="GW54" i="13"/>
  <c r="MO37" i="13"/>
  <c r="MO54" i="13" s="1"/>
  <c r="HM54" i="13"/>
  <c r="NE37" i="13"/>
  <c r="NE54" i="13" s="1"/>
  <c r="IC54" i="13"/>
  <c r="NU37" i="13"/>
  <c r="NU54" i="13" s="1"/>
  <c r="IS54" i="13"/>
  <c r="OK37" i="13"/>
  <c r="OK54" i="13" s="1"/>
  <c r="JI54" i="13"/>
  <c r="FZ54" i="13"/>
  <c r="LB37" i="13"/>
  <c r="LB54" i="13" s="1"/>
  <c r="GP54" i="13"/>
  <c r="LR37" i="13"/>
  <c r="LR54" i="13" s="1"/>
  <c r="HF54" i="13"/>
  <c r="MH37" i="13"/>
  <c r="MH54" i="13" s="1"/>
  <c r="HV54" i="13"/>
  <c r="MX37" i="13"/>
  <c r="MX54" i="13" s="1"/>
  <c r="IL54" i="13"/>
  <c r="NN37" i="13"/>
  <c r="NN54" i="13" s="1"/>
  <c r="JB54" i="13"/>
  <c r="OD37" i="13"/>
  <c r="OD54" i="13" s="1"/>
  <c r="LD37" i="13"/>
  <c r="LD54" i="13" s="1"/>
  <c r="GB54" i="13"/>
  <c r="LT37" i="13"/>
  <c r="LT54" i="13" s="1"/>
  <c r="GR54" i="13"/>
  <c r="MJ37" i="13"/>
  <c r="MJ54" i="13" s="1"/>
  <c r="HH54" i="13"/>
  <c r="MZ37" i="13"/>
  <c r="MZ54" i="13" s="1"/>
  <c r="HX54" i="13"/>
  <c r="NP37" i="13"/>
  <c r="NP54" i="13" s="1"/>
  <c r="IN54" i="13"/>
  <c r="OF37" i="13"/>
  <c r="OF54" i="13" s="1"/>
  <c r="JD54" i="13"/>
  <c r="L96" i="13"/>
  <c r="L123" i="13" s="1"/>
  <c r="L97" i="13"/>
  <c r="JP56" i="13"/>
  <c r="LX39" i="13"/>
  <c r="IB55" i="13"/>
  <c r="KJ38" i="13"/>
  <c r="HN55" i="13"/>
  <c r="JV38" i="13"/>
  <c r="HR55" i="13"/>
  <c r="JZ38" i="13"/>
  <c r="CM52" i="13"/>
  <c r="EU39" i="13"/>
  <c r="KR56" i="13"/>
  <c r="MZ39" i="13"/>
  <c r="MZ56" i="13" s="1"/>
  <c r="LW56" i="13"/>
  <c r="OE39" i="13"/>
  <c r="OE56" i="13" s="1"/>
  <c r="KJ56" i="13"/>
  <c r="MR39" i="13"/>
  <c r="MR56" i="13" s="1"/>
  <c r="HV55" i="13"/>
  <c r="KD38" i="13"/>
  <c r="K127" i="13"/>
  <c r="L127" i="13"/>
  <c r="L104" i="13"/>
  <c r="MA56" i="13"/>
  <c r="OI39" i="13"/>
  <c r="OI56" i="13" s="1"/>
  <c r="IN55" i="13"/>
  <c r="KV38" i="13"/>
  <c r="HH55" i="13"/>
  <c r="JP38" i="13"/>
  <c r="HZ55" i="13"/>
  <c r="KH38" i="13"/>
  <c r="LZ56" i="13"/>
  <c r="OH39" i="13"/>
  <c r="OH56" i="13" s="1"/>
  <c r="KB56" i="13"/>
  <c r="MJ39" i="13"/>
  <c r="MJ56" i="13" s="1"/>
  <c r="JX56" i="13"/>
  <c r="MF39" i="13"/>
  <c r="MF56" i="13" s="1"/>
  <c r="IF55" i="13"/>
  <c r="KN38" i="13"/>
  <c r="IH55" i="13"/>
  <c r="KP38" i="13"/>
  <c r="L128" i="13"/>
  <c r="H128" i="13"/>
  <c r="J128" i="13"/>
  <c r="I128" i="13"/>
  <c r="K128" i="13"/>
  <c r="CB49" i="13"/>
  <c r="KI38" i="13"/>
  <c r="IA55" i="13"/>
  <c r="LA38" i="13"/>
  <c r="IS55" i="13"/>
  <c r="JU38" i="13"/>
  <c r="HM55" i="13"/>
  <c r="LK38" i="13"/>
  <c r="JC55" i="13"/>
  <c r="KG38" i="13"/>
  <c r="HY55" i="13"/>
  <c r="FW54" i="13"/>
  <c r="KY37" i="13"/>
  <c r="KY54" i="13" s="1"/>
  <c r="HS54" i="13"/>
  <c r="MU37" i="13"/>
  <c r="MU54" i="13" s="1"/>
  <c r="HK54" i="13"/>
  <c r="MM37" i="13"/>
  <c r="MM54" i="13" s="1"/>
  <c r="IE54" i="13"/>
  <c r="NG37" i="13"/>
  <c r="NG54" i="13" s="1"/>
  <c r="GA54" i="13"/>
  <c r="LC37" i="13"/>
  <c r="LC54" i="13" s="1"/>
  <c r="IM54" i="13"/>
  <c r="NO37" i="13"/>
  <c r="NO54" i="13" s="1"/>
  <c r="KW37" i="13"/>
  <c r="KW54" i="13" s="1"/>
  <c r="FU54" i="13"/>
  <c r="LM37" i="13"/>
  <c r="LM54" i="13" s="1"/>
  <c r="GK54" i="13"/>
  <c r="MC37" i="13"/>
  <c r="MC54" i="13" s="1"/>
  <c r="HA54" i="13"/>
  <c r="MS37" i="13"/>
  <c r="MS54" i="13" s="1"/>
  <c r="HQ54" i="13"/>
  <c r="NI37" i="13"/>
  <c r="NI54" i="13" s="1"/>
  <c r="IG54" i="13"/>
  <c r="NY37" i="13"/>
  <c r="NY54" i="13" s="1"/>
  <c r="IW54" i="13"/>
  <c r="GD54" i="13"/>
  <c r="LF37" i="13"/>
  <c r="LF54" i="13" s="1"/>
  <c r="GT54" i="13"/>
  <c r="LV37" i="13"/>
  <c r="LV54" i="13" s="1"/>
  <c r="HJ54" i="13"/>
  <c r="ML37" i="13"/>
  <c r="ML54" i="13" s="1"/>
  <c r="HZ54" i="13"/>
  <c r="NB37" i="13"/>
  <c r="NB54" i="13" s="1"/>
  <c r="IP54" i="13"/>
  <c r="NR37" i="13"/>
  <c r="NR54" i="13" s="1"/>
  <c r="JF54" i="13"/>
  <c r="OH37" i="13"/>
  <c r="OH54" i="13" s="1"/>
  <c r="LH37" i="13"/>
  <c r="LH54" i="13" s="1"/>
  <c r="GF54" i="13"/>
  <c r="LX37" i="13"/>
  <c r="LX54" i="13" s="1"/>
  <c r="GV54" i="13"/>
  <c r="MN37" i="13"/>
  <c r="MN54" i="13" s="1"/>
  <c r="HL54" i="13"/>
  <c r="ND37" i="13"/>
  <c r="ND54" i="13" s="1"/>
  <c r="IB54" i="13"/>
  <c r="NT37" i="13"/>
  <c r="NT54" i="13" s="1"/>
  <c r="IR54" i="13"/>
  <c r="OJ37" i="13"/>
  <c r="OJ54" i="13" s="1"/>
  <c r="JH54" i="13"/>
  <c r="L73" i="13"/>
  <c r="L70" i="13"/>
  <c r="M87" i="13" s="1"/>
  <c r="L72" i="13"/>
  <c r="M89" i="13" s="1"/>
  <c r="L67" i="13"/>
  <c r="M84" i="13" s="1"/>
  <c r="L63" i="13"/>
  <c r="M80" i="13" s="1"/>
  <c r="L69" i="13"/>
  <c r="M86" i="13" s="1"/>
  <c r="M103" i="13" s="1"/>
  <c r="L65" i="13"/>
  <c r="M82" i="13" s="1"/>
  <c r="M99" i="13" s="1"/>
  <c r="M126" i="13" s="1"/>
  <c r="L43" i="13"/>
  <c r="L60" i="13" s="1"/>
  <c r="L71" i="13"/>
  <c r="M88" i="13" s="1"/>
  <c r="L68" i="13"/>
  <c r="M85" i="13" s="1"/>
  <c r="L64" i="13"/>
  <c r="M81" i="13" s="1"/>
  <c r="M98" i="13" s="1"/>
  <c r="L66" i="13"/>
  <c r="M83" i="13" s="1"/>
  <c r="L62" i="13"/>
  <c r="M79" i="13" s="1"/>
  <c r="M26" i="13"/>
  <c r="LG38" i="13"/>
  <c r="IY55" i="13"/>
  <c r="KA38" i="13"/>
  <c r="HS55" i="13"/>
  <c r="KS38" i="13"/>
  <c r="IK55" i="13"/>
  <c r="JM38" i="13"/>
  <c r="HE55" i="13"/>
  <c r="C108" i="12"/>
  <c r="C116" i="12" s="1"/>
  <c r="E116" i="12" s="1"/>
  <c r="B77" i="12"/>
  <c r="U13" i="23" l="1"/>
  <c r="T16" i="13"/>
  <c r="T8" i="23"/>
  <c r="S12" i="13"/>
  <c r="X10" i="23"/>
  <c r="W14" i="13"/>
  <c r="S11" i="23"/>
  <c r="R15" i="13"/>
  <c r="V9" i="23"/>
  <c r="U13" i="13"/>
  <c r="T7" i="23"/>
  <c r="S11" i="13"/>
  <c r="S17" i="23"/>
  <c r="R20" i="13"/>
  <c r="R18" i="13"/>
  <c r="S12" i="23"/>
  <c r="T18" i="23"/>
  <c r="S19" i="13"/>
  <c r="S21" i="13"/>
  <c r="M100" i="13"/>
  <c r="M130" i="13"/>
  <c r="M96" i="13"/>
  <c r="M105" i="13"/>
  <c r="M97" i="13"/>
  <c r="M101" i="13"/>
  <c r="M106" i="13"/>
  <c r="M104" i="13"/>
  <c r="NA38" i="13"/>
  <c r="NA55" i="13" s="1"/>
  <c r="KS55" i="13"/>
  <c r="MQ38" i="13"/>
  <c r="MQ55" i="13" s="1"/>
  <c r="KI55" i="13"/>
  <c r="JP55" i="13"/>
  <c r="LX38" i="13"/>
  <c r="JZ55" i="13"/>
  <c r="MH38" i="13"/>
  <c r="MH55" i="13" s="1"/>
  <c r="LF55" i="13"/>
  <c r="NN38" i="13"/>
  <c r="NN55" i="13" s="1"/>
  <c r="AB51" i="13"/>
  <c r="CJ34" i="13"/>
  <c r="CJ51" i="13" s="1"/>
  <c r="GV53" i="13"/>
  <c r="LX36" i="13"/>
  <c r="LX53" i="13" s="1"/>
  <c r="HJ53" i="13"/>
  <c r="ML36" i="13"/>
  <c r="ML53" i="13" s="1"/>
  <c r="IP53" i="13"/>
  <c r="NR36" i="13"/>
  <c r="NR53" i="13" s="1"/>
  <c r="LO36" i="13"/>
  <c r="LO53" i="13" s="1"/>
  <c r="GM53" i="13"/>
  <c r="MK36" i="13"/>
  <c r="MK53" i="13" s="1"/>
  <c r="HI53" i="13"/>
  <c r="OG36" i="13"/>
  <c r="OG53" i="13" s="1"/>
  <c r="JE53" i="13"/>
  <c r="NM38" i="13"/>
  <c r="NM55" i="13" s="1"/>
  <c r="LE55" i="13"/>
  <c r="KN55" i="13"/>
  <c r="MV38" i="13"/>
  <c r="MV55" i="13" s="1"/>
  <c r="JR55" i="13"/>
  <c r="LZ38" i="13"/>
  <c r="MM38" i="13"/>
  <c r="MM55" i="13" s="1"/>
  <c r="KE55" i="13"/>
  <c r="JN55" i="13"/>
  <c r="LV38" i="13"/>
  <c r="MI38" i="13"/>
  <c r="MI55" i="13" s="1"/>
  <c r="KA55" i="13"/>
  <c r="KV55" i="13"/>
  <c r="ND38" i="13"/>
  <c r="ND55" i="13" s="1"/>
  <c r="JV55" i="13"/>
  <c r="MD38" i="13"/>
  <c r="LX56" i="13"/>
  <c r="OF39" i="13"/>
  <c r="OF56" i="13" s="1"/>
  <c r="LB55" i="13"/>
  <c r="NJ38" i="13"/>
  <c r="NJ55" i="13" s="1"/>
  <c r="MW38" i="13"/>
  <c r="MW55" i="13" s="1"/>
  <c r="KO55" i="13"/>
  <c r="NK38" i="13"/>
  <c r="NK55" i="13" s="1"/>
  <c r="LC55" i="13"/>
  <c r="EO56" i="13"/>
  <c r="GW39" i="13"/>
  <c r="Z51" i="13"/>
  <c r="CH34" i="13"/>
  <c r="CH51" i="13" s="1"/>
  <c r="CK34" i="13"/>
  <c r="CK51" i="13" s="1"/>
  <c r="AC51" i="13"/>
  <c r="HA39" i="13"/>
  <c r="ES56" i="13"/>
  <c r="IR53" i="13"/>
  <c r="NT36" i="13"/>
  <c r="NT53" i="13" s="1"/>
  <c r="FX53" i="13"/>
  <c r="KZ36" i="13"/>
  <c r="KZ53" i="13" s="1"/>
  <c r="IJ53" i="13"/>
  <c r="NL36" i="13"/>
  <c r="NL53" i="13" s="1"/>
  <c r="HX53" i="13"/>
  <c r="MZ36" i="13"/>
  <c r="MZ53" i="13" s="1"/>
  <c r="FT53" i="13"/>
  <c r="KV36" i="13"/>
  <c r="KV53" i="13" s="1"/>
  <c r="IF53" i="13"/>
  <c r="NH36" i="13"/>
  <c r="NH53" i="13" s="1"/>
  <c r="FV53" i="13"/>
  <c r="KX36" i="13"/>
  <c r="KX53" i="13" s="1"/>
  <c r="GL53" i="13"/>
  <c r="LN36" i="13"/>
  <c r="LN53" i="13" s="1"/>
  <c r="HB53" i="13"/>
  <c r="MD36" i="13"/>
  <c r="MD53" i="13" s="1"/>
  <c r="HR53" i="13"/>
  <c r="MT36" i="13"/>
  <c r="MT53" i="13" s="1"/>
  <c r="IH53" i="13"/>
  <c r="NJ36" i="13"/>
  <c r="NJ53" i="13" s="1"/>
  <c r="IX53" i="13"/>
  <c r="NZ36" i="13"/>
  <c r="NZ53" i="13" s="1"/>
  <c r="LG36" i="13"/>
  <c r="LG53" i="13" s="1"/>
  <c r="GE53" i="13"/>
  <c r="LW36" i="13"/>
  <c r="LW53" i="13" s="1"/>
  <c r="GU53" i="13"/>
  <c r="MM36" i="13"/>
  <c r="MM53" i="13" s="1"/>
  <c r="HK53" i="13"/>
  <c r="NC36" i="13"/>
  <c r="NC53" i="13" s="1"/>
  <c r="IA53" i="13"/>
  <c r="NS36" i="13"/>
  <c r="NS53" i="13" s="1"/>
  <c r="IQ53" i="13"/>
  <c r="OI36" i="13"/>
  <c r="OI53" i="13" s="1"/>
  <c r="JG53" i="13"/>
  <c r="KW36" i="13"/>
  <c r="KW53" i="13" s="1"/>
  <c r="FU53" i="13"/>
  <c r="LM36" i="13"/>
  <c r="LM53" i="13" s="1"/>
  <c r="GK53" i="13"/>
  <c r="MC36" i="13"/>
  <c r="MC53" i="13" s="1"/>
  <c r="HA53" i="13"/>
  <c r="MS36" i="13"/>
  <c r="MS53" i="13" s="1"/>
  <c r="HQ53" i="13"/>
  <c r="NI36" i="13"/>
  <c r="NI53" i="13" s="1"/>
  <c r="IG53" i="13"/>
  <c r="NY36" i="13"/>
  <c r="NY53" i="13" s="1"/>
  <c r="IW53" i="13"/>
  <c r="NE38" i="13"/>
  <c r="NE55" i="13" s="1"/>
  <c r="KW55" i="13"/>
  <c r="MG38" i="13"/>
  <c r="MG55" i="13" s="1"/>
  <c r="JY55" i="13"/>
  <c r="MU38" i="13"/>
  <c r="MU55" i="13" s="1"/>
  <c r="KM55" i="13"/>
  <c r="LW38" i="13"/>
  <c r="JO55" i="13"/>
  <c r="MS38" i="13"/>
  <c r="MS55" i="13" s="1"/>
  <c r="KK55" i="13"/>
  <c r="NG38" i="13"/>
  <c r="NG55" i="13" s="1"/>
  <c r="KY55" i="13"/>
  <c r="LY38" i="13"/>
  <c r="JQ55" i="13"/>
  <c r="M124" i="13"/>
  <c r="NQ38" i="13"/>
  <c r="NQ55" i="13" s="1"/>
  <c r="LI55" i="13"/>
  <c r="MC38" i="13"/>
  <c r="JU55" i="13"/>
  <c r="EU56" i="13"/>
  <c r="HC39" i="13"/>
  <c r="KJ55" i="13"/>
  <c r="MR38" i="13"/>
  <c r="MR55" i="13" s="1"/>
  <c r="ER56" i="13"/>
  <c r="GZ39" i="13"/>
  <c r="KR55" i="13"/>
  <c r="MZ38" i="13"/>
  <c r="MZ55" i="13" s="1"/>
  <c r="EQ56" i="13"/>
  <c r="GY39" i="13"/>
  <c r="JD53" i="13"/>
  <c r="OF36" i="13"/>
  <c r="OF53" i="13" s="1"/>
  <c r="GD53" i="13"/>
  <c r="LF36" i="13"/>
  <c r="LF53" i="13" s="1"/>
  <c r="HZ53" i="13"/>
  <c r="NB36" i="13"/>
  <c r="NB53" i="13" s="1"/>
  <c r="JF53" i="13"/>
  <c r="OH36" i="13"/>
  <c r="OH53" i="13" s="1"/>
  <c r="KY36" i="13"/>
  <c r="KY53" i="13" s="1"/>
  <c r="FW53" i="13"/>
  <c r="LE36" i="13"/>
  <c r="LE53" i="13" s="1"/>
  <c r="GC53" i="13"/>
  <c r="NA36" i="13"/>
  <c r="NA53" i="13" s="1"/>
  <c r="HY53" i="13"/>
  <c r="NQ36" i="13"/>
  <c r="NQ53" i="13" s="1"/>
  <c r="IO53" i="13"/>
  <c r="MA38" i="13"/>
  <c r="JS55" i="13"/>
  <c r="KF55" i="13"/>
  <c r="MN38" i="13"/>
  <c r="MN55" i="13" s="1"/>
  <c r="MO38" i="13"/>
  <c r="MO55" i="13" s="1"/>
  <c r="KG55" i="13"/>
  <c r="CG34" i="13"/>
  <c r="CG51" i="13" s="1"/>
  <c r="Y51" i="13"/>
  <c r="LU38" i="13"/>
  <c r="JM55" i="13"/>
  <c r="NI38" i="13"/>
  <c r="NI55" i="13" s="1"/>
  <c r="LA55" i="13"/>
  <c r="KH55" i="13"/>
  <c r="MP38" i="13"/>
  <c r="MP55" i="13" s="1"/>
  <c r="M72" i="13"/>
  <c r="N89" i="13" s="1"/>
  <c r="M73" i="13"/>
  <c r="M66" i="13"/>
  <c r="N83" i="13" s="1"/>
  <c r="M62" i="13"/>
  <c r="N79" i="13" s="1"/>
  <c r="N26" i="13"/>
  <c r="M71" i="13"/>
  <c r="N88" i="13" s="1"/>
  <c r="M68" i="13"/>
  <c r="M64" i="13"/>
  <c r="M67" i="13"/>
  <c r="N84" i="13" s="1"/>
  <c r="M63" i="13"/>
  <c r="N80" i="13" s="1"/>
  <c r="M70" i="13"/>
  <c r="N87" i="13" s="1"/>
  <c r="M69" i="13"/>
  <c r="M43" i="13"/>
  <c r="M60" i="13" s="1"/>
  <c r="M65" i="13"/>
  <c r="NS38" i="13"/>
  <c r="NS55" i="13" s="1"/>
  <c r="LK55" i="13"/>
  <c r="KP55" i="13"/>
  <c r="MX38" i="13"/>
  <c r="MX55" i="13" s="1"/>
  <c r="KD55" i="13"/>
  <c r="ML38" i="13"/>
  <c r="ML55" i="13" s="1"/>
  <c r="X51" i="13"/>
  <c r="CF34" i="13"/>
  <c r="CI34" i="13"/>
  <c r="CI51" i="13" s="1"/>
  <c r="AA51" i="13"/>
  <c r="ET56" i="13"/>
  <c r="HB39" i="13"/>
  <c r="JT55" i="13"/>
  <c r="MB38" i="13"/>
  <c r="M125" i="13"/>
  <c r="KX55" i="13"/>
  <c r="NF38" i="13"/>
  <c r="NF55" i="13" s="1"/>
  <c r="KB55" i="13"/>
  <c r="MJ38" i="13"/>
  <c r="MJ55" i="13" s="1"/>
  <c r="IB53" i="13"/>
  <c r="ND36" i="13"/>
  <c r="ND53" i="13" s="1"/>
  <c r="GN53" i="13"/>
  <c r="LP36" i="13"/>
  <c r="LP53" i="13" s="1"/>
  <c r="IZ53" i="13"/>
  <c r="OB36" i="13"/>
  <c r="OB53" i="13" s="1"/>
  <c r="GB53" i="13"/>
  <c r="LD36" i="13"/>
  <c r="LD53" i="13" s="1"/>
  <c r="IN53" i="13"/>
  <c r="NP36" i="13"/>
  <c r="NP53" i="13" s="1"/>
  <c r="GJ53" i="13"/>
  <c r="LL36" i="13"/>
  <c r="LL53" i="13" s="1"/>
  <c r="IV53" i="13"/>
  <c r="NX36" i="13"/>
  <c r="NX53" i="13" s="1"/>
  <c r="FZ53" i="13"/>
  <c r="LB36" i="13"/>
  <c r="LB53" i="13" s="1"/>
  <c r="GP53" i="13"/>
  <c r="LR36" i="13"/>
  <c r="LR53" i="13" s="1"/>
  <c r="HF53" i="13"/>
  <c r="MH36" i="13"/>
  <c r="MH53" i="13" s="1"/>
  <c r="HV53" i="13"/>
  <c r="MX36" i="13"/>
  <c r="MX53" i="13" s="1"/>
  <c r="IL53" i="13"/>
  <c r="NN36" i="13"/>
  <c r="NN53" i="13" s="1"/>
  <c r="JB53" i="13"/>
  <c r="OD36" i="13"/>
  <c r="OD53" i="13" s="1"/>
  <c r="LK36" i="13"/>
  <c r="LK53" i="13" s="1"/>
  <c r="GI53" i="13"/>
  <c r="MA36" i="13"/>
  <c r="MA53" i="13" s="1"/>
  <c r="GY53" i="13"/>
  <c r="MQ36" i="13"/>
  <c r="MQ53" i="13" s="1"/>
  <c r="HO53" i="13"/>
  <c r="NG36" i="13"/>
  <c r="NG53" i="13" s="1"/>
  <c r="IE53" i="13"/>
  <c r="NW36" i="13"/>
  <c r="NW53" i="13" s="1"/>
  <c r="IU53" i="13"/>
  <c r="OM36" i="13"/>
  <c r="OM53" i="13" s="1"/>
  <c r="JK53" i="13"/>
  <c r="LA36" i="13"/>
  <c r="LA53" i="13" s="1"/>
  <c r="FY53" i="13"/>
  <c r="LQ36" i="13"/>
  <c r="LQ53" i="13" s="1"/>
  <c r="GO53" i="13"/>
  <c r="MG36" i="13"/>
  <c r="MG53" i="13" s="1"/>
  <c r="HE53" i="13"/>
  <c r="MW36" i="13"/>
  <c r="MW53" i="13" s="1"/>
  <c r="HU53" i="13"/>
  <c r="NM36" i="13"/>
  <c r="NM53" i="13" s="1"/>
  <c r="IK53" i="13"/>
  <c r="OC36" i="13"/>
  <c r="OC53" i="13" s="1"/>
  <c r="JA53" i="13"/>
  <c r="EP56" i="13"/>
  <c r="GX39" i="13"/>
  <c r="M123" i="13"/>
  <c r="LD55" i="13"/>
  <c r="NL38" i="13"/>
  <c r="NL55" i="13" s="1"/>
  <c r="L124" i="13"/>
  <c r="MK38" i="13"/>
  <c r="MK55" i="13" s="1"/>
  <c r="KC55" i="13"/>
  <c r="MY38" i="13"/>
  <c r="MY55" i="13" s="1"/>
  <c r="KQ55" i="13"/>
  <c r="NO38" i="13"/>
  <c r="NO55" i="13" s="1"/>
  <c r="LG55" i="13"/>
  <c r="EN56" i="13"/>
  <c r="GV39" i="13"/>
  <c r="ME38" i="13"/>
  <c r="JW55" i="13"/>
  <c r="CM34" i="13"/>
  <c r="CM51" i="13" s="1"/>
  <c r="AE51" i="13"/>
  <c r="HL53" i="13"/>
  <c r="MN36" i="13"/>
  <c r="MN53" i="13" s="1"/>
  <c r="HD53" i="13"/>
  <c r="MF36" i="13"/>
  <c r="MF53" i="13" s="1"/>
  <c r="GR53" i="13"/>
  <c r="LT36" i="13"/>
  <c r="LT53" i="13" s="1"/>
  <c r="GZ53" i="13"/>
  <c r="MB36" i="13"/>
  <c r="MB53" i="13" s="1"/>
  <c r="GT53" i="13"/>
  <c r="LV36" i="13"/>
  <c r="LV53" i="13" s="1"/>
  <c r="ME36" i="13"/>
  <c r="ME53" i="13" s="1"/>
  <c r="HC53" i="13"/>
  <c r="MU36" i="13"/>
  <c r="MU53" i="13" s="1"/>
  <c r="HS53" i="13"/>
  <c r="NK36" i="13"/>
  <c r="NK53" i="13" s="1"/>
  <c r="II53" i="13"/>
  <c r="OA36" i="13"/>
  <c r="OA53" i="13" s="1"/>
  <c r="IY53" i="13"/>
  <c r="LU36" i="13"/>
  <c r="LU53" i="13" s="1"/>
  <c r="GS53" i="13"/>
  <c r="NC38" i="13"/>
  <c r="NC55" i="13" s="1"/>
  <c r="KU55" i="13"/>
  <c r="N85" i="13"/>
  <c r="N82" i="13"/>
  <c r="DD38" i="13"/>
  <c r="DC55" i="13"/>
  <c r="L94" i="13"/>
  <c r="L77" i="13"/>
  <c r="L111" i="13" s="1"/>
  <c r="N81" i="13"/>
  <c r="N86" i="13"/>
  <c r="MB56" i="13"/>
  <c r="OJ39" i="13"/>
  <c r="OJ56" i="13" s="1"/>
  <c r="AD51" i="13"/>
  <c r="CL34" i="13"/>
  <c r="CL51" i="13" s="1"/>
  <c r="KZ55" i="13"/>
  <c r="NH38" i="13"/>
  <c r="NH55" i="13" s="1"/>
  <c r="M102" i="13"/>
  <c r="JX55" i="13"/>
  <c r="MF38" i="13"/>
  <c r="MF55" i="13" s="1"/>
  <c r="KT55" i="13"/>
  <c r="NB38" i="13"/>
  <c r="NB55" i="13" s="1"/>
  <c r="LH55" i="13"/>
  <c r="NP38" i="13"/>
  <c r="NP55" i="13" s="1"/>
  <c r="GF53" i="13"/>
  <c r="LH36" i="13"/>
  <c r="LH53" i="13" s="1"/>
  <c r="JH53" i="13"/>
  <c r="OJ36" i="13"/>
  <c r="OJ53" i="13" s="1"/>
  <c r="HT53" i="13"/>
  <c r="MV36" i="13"/>
  <c r="MV53" i="13" s="1"/>
  <c r="HH53" i="13"/>
  <c r="MJ36" i="13"/>
  <c r="MJ53" i="13" s="1"/>
  <c r="HP53" i="13"/>
  <c r="MR36" i="13"/>
  <c r="MR53" i="13" s="1"/>
  <c r="GH53" i="13"/>
  <c r="LJ36" i="13"/>
  <c r="LJ53" i="13" s="1"/>
  <c r="GX53" i="13"/>
  <c r="LZ36" i="13"/>
  <c r="LZ53" i="13" s="1"/>
  <c r="HN53" i="13"/>
  <c r="MP36" i="13"/>
  <c r="MP53" i="13" s="1"/>
  <c r="ID53" i="13"/>
  <c r="NF36" i="13"/>
  <c r="NF53" i="13" s="1"/>
  <c r="IT53" i="13"/>
  <c r="NV36" i="13"/>
  <c r="NV53" i="13" s="1"/>
  <c r="JJ53" i="13"/>
  <c r="OL36" i="13"/>
  <c r="OL53" i="13" s="1"/>
  <c r="LC36" i="13"/>
  <c r="LC53" i="13" s="1"/>
  <c r="GA53" i="13"/>
  <c r="LS36" i="13"/>
  <c r="LS53" i="13" s="1"/>
  <c r="GQ53" i="13"/>
  <c r="MI36" i="13"/>
  <c r="MI53" i="13" s="1"/>
  <c r="HG53" i="13"/>
  <c r="MY36" i="13"/>
  <c r="MY53" i="13" s="1"/>
  <c r="HW53" i="13"/>
  <c r="NO36" i="13"/>
  <c r="NO53" i="13" s="1"/>
  <c r="IM53" i="13"/>
  <c r="OE36" i="13"/>
  <c r="OE53" i="13" s="1"/>
  <c r="JC53" i="13"/>
  <c r="LI36" i="13"/>
  <c r="LI53" i="13" s="1"/>
  <c r="GG53" i="13"/>
  <c r="LY36" i="13"/>
  <c r="LY53" i="13" s="1"/>
  <c r="GW53" i="13"/>
  <c r="MO36" i="13"/>
  <c r="MO53" i="13" s="1"/>
  <c r="HM53" i="13"/>
  <c r="NE36" i="13"/>
  <c r="NE53" i="13" s="1"/>
  <c r="IC53" i="13"/>
  <c r="NU36" i="13"/>
  <c r="NU53" i="13" s="1"/>
  <c r="IS53" i="13"/>
  <c r="OK36" i="13"/>
  <c r="OK53" i="13" s="1"/>
  <c r="JI53" i="13"/>
  <c r="M90" i="13"/>
  <c r="L107" i="13"/>
  <c r="KL55" i="13"/>
  <c r="MT38" i="13"/>
  <c r="MT55" i="13" s="1"/>
  <c r="LJ55" i="13"/>
  <c r="NR38" i="13"/>
  <c r="NR55" i="13" s="1"/>
  <c r="T12" i="23" l="1"/>
  <c r="U18" i="23"/>
  <c r="T21" i="13"/>
  <c r="T19" i="13"/>
  <c r="V13" i="23"/>
  <c r="U16" i="13"/>
  <c r="T17" i="23"/>
  <c r="S18" i="13"/>
  <c r="S20" i="13"/>
  <c r="U7" i="23"/>
  <c r="T11" i="13"/>
  <c r="W9" i="23"/>
  <c r="V13" i="13"/>
  <c r="T11" i="23"/>
  <c r="S15" i="13"/>
  <c r="Y10" i="23"/>
  <c r="X14" i="13"/>
  <c r="U8" i="23"/>
  <c r="T12" i="13"/>
  <c r="N97" i="13"/>
  <c r="N105" i="13"/>
  <c r="N101" i="13"/>
  <c r="N106" i="13"/>
  <c r="N96" i="13"/>
  <c r="N104" i="13"/>
  <c r="N100" i="13"/>
  <c r="N127" i="13" s="1"/>
  <c r="M94" i="13"/>
  <c r="M77" i="13"/>
  <c r="M111" i="13" s="1"/>
  <c r="N102" i="13"/>
  <c r="OM38" i="13"/>
  <c r="OM55" i="13" s="1"/>
  <c r="ME55" i="13"/>
  <c r="HC56" i="13"/>
  <c r="JK39" i="13"/>
  <c r="OG38" i="13"/>
  <c r="OG55" i="13" s="1"/>
  <c r="LY55" i="13"/>
  <c r="LV55" i="13"/>
  <c r="OD38" i="13"/>
  <c r="OD55" i="13" s="1"/>
  <c r="N128" i="13"/>
  <c r="M128" i="13"/>
  <c r="M129" i="13"/>
  <c r="N129" i="13"/>
  <c r="N98" i="13"/>
  <c r="N71" i="13"/>
  <c r="O88" i="13" s="1"/>
  <c r="N72" i="13"/>
  <c r="O89" i="13" s="1"/>
  <c r="N70" i="13"/>
  <c r="O87" i="13" s="1"/>
  <c r="N69" i="13"/>
  <c r="O86" i="13" s="1"/>
  <c r="N65" i="13"/>
  <c r="N43" i="13"/>
  <c r="N60" i="13" s="1"/>
  <c r="N67" i="13"/>
  <c r="O84" i="13" s="1"/>
  <c r="N63" i="13"/>
  <c r="O80" i="13" s="1"/>
  <c r="N66" i="13"/>
  <c r="O83" i="13" s="1"/>
  <c r="N62" i="13"/>
  <c r="O79" i="13" s="1"/>
  <c r="O26" i="13"/>
  <c r="N64" i="13"/>
  <c r="O81" i="13" s="1"/>
  <c r="N73" i="13"/>
  <c r="N68" i="13"/>
  <c r="O85" i="13" s="1"/>
  <c r="DD55" i="13"/>
  <c r="DE38" i="13"/>
  <c r="GV56" i="13"/>
  <c r="JD39" i="13"/>
  <c r="MB55" i="13"/>
  <c r="OJ38" i="13"/>
  <c r="OJ55" i="13" s="1"/>
  <c r="CF51" i="13"/>
  <c r="OC38" i="13"/>
  <c r="OC55" i="13" s="1"/>
  <c r="LU55" i="13"/>
  <c r="OE38" i="13"/>
  <c r="OE55" i="13" s="1"/>
  <c r="LW55" i="13"/>
  <c r="GX56" i="13"/>
  <c r="JF39" i="13"/>
  <c r="HB56" i="13"/>
  <c r="JJ39" i="13"/>
  <c r="OI38" i="13"/>
  <c r="OI55" i="13" s="1"/>
  <c r="MA55" i="13"/>
  <c r="MD55" i="13"/>
  <c r="OL38" i="13"/>
  <c r="OL55" i="13" s="1"/>
  <c r="M127" i="13"/>
  <c r="N90" i="13"/>
  <c r="M107" i="13"/>
  <c r="N103" i="13"/>
  <c r="O82" i="13"/>
  <c r="N99" i="13"/>
  <c r="GY56" i="13"/>
  <c r="JG39" i="13"/>
  <c r="GZ56" i="13"/>
  <c r="JH39" i="13"/>
  <c r="OK38" i="13"/>
  <c r="OK55" i="13" s="1"/>
  <c r="MC55" i="13"/>
  <c r="HA56" i="13"/>
  <c r="JI39" i="13"/>
  <c r="JE39" i="13"/>
  <c r="GW56" i="13"/>
  <c r="LZ55" i="13"/>
  <c r="OH38" i="13"/>
  <c r="OH55" i="13" s="1"/>
  <c r="LX55" i="13"/>
  <c r="OF38" i="13"/>
  <c r="OF55" i="13" s="1"/>
  <c r="W13" i="23" l="1"/>
  <c r="V16" i="13"/>
  <c r="V18" i="23"/>
  <c r="U21" i="13"/>
  <c r="U19" i="13"/>
  <c r="U17" i="23"/>
  <c r="T18" i="13"/>
  <c r="T20" i="13"/>
  <c r="V8" i="23"/>
  <c r="U12" i="13"/>
  <c r="Z10" i="23"/>
  <c r="Y14" i="13"/>
  <c r="U11" i="23"/>
  <c r="T15" i="13"/>
  <c r="X9" i="23"/>
  <c r="W13" i="13"/>
  <c r="V7" i="23"/>
  <c r="U11" i="13"/>
  <c r="U12" i="23"/>
  <c r="O103" i="13"/>
  <c r="O97" i="13"/>
  <c r="O101" i="13"/>
  <c r="O98" i="13"/>
  <c r="O125" i="13" s="1"/>
  <c r="O102" i="13"/>
  <c r="O96" i="13"/>
  <c r="O106" i="13"/>
  <c r="O99" i="13"/>
  <c r="DE55" i="13"/>
  <c r="DF38" i="13"/>
  <c r="N77" i="13"/>
  <c r="N111" i="13" s="1"/>
  <c r="N94" i="13"/>
  <c r="N125" i="13"/>
  <c r="JK56" i="13"/>
  <c r="LS39" i="13"/>
  <c r="O100" i="13"/>
  <c r="O105" i="13"/>
  <c r="O130" i="13"/>
  <c r="N130" i="13"/>
  <c r="O90" i="13"/>
  <c r="N107" i="13"/>
  <c r="JF56" i="13"/>
  <c r="LN39" i="13"/>
  <c r="JJ56" i="13"/>
  <c r="LR39" i="13"/>
  <c r="O123" i="13"/>
  <c r="N123" i="13"/>
  <c r="O124" i="13"/>
  <c r="N124" i="13"/>
  <c r="JG56" i="13"/>
  <c r="LO39" i="13"/>
  <c r="JD56" i="13"/>
  <c r="LL39" i="13"/>
  <c r="O104" i="13"/>
  <c r="JE56" i="13"/>
  <c r="LM39" i="13"/>
  <c r="LQ39" i="13"/>
  <c r="JI56" i="13"/>
  <c r="JH56" i="13"/>
  <c r="LP39" i="13"/>
  <c r="N126" i="13"/>
  <c r="O126" i="13"/>
  <c r="O70" i="13"/>
  <c r="P87" i="13" s="1"/>
  <c r="O71" i="13"/>
  <c r="P88" i="13" s="1"/>
  <c r="O73" i="13"/>
  <c r="O68" i="13"/>
  <c r="P85" i="13" s="1"/>
  <c r="O64" i="13"/>
  <c r="P81" i="13" s="1"/>
  <c r="O66" i="13"/>
  <c r="P83" i="13" s="1"/>
  <c r="O62" i="13"/>
  <c r="P79" i="13" s="1"/>
  <c r="P26" i="13"/>
  <c r="O72" i="13"/>
  <c r="P89" i="13" s="1"/>
  <c r="O69" i="13"/>
  <c r="P86" i="13" s="1"/>
  <c r="O65" i="13"/>
  <c r="P82" i="13" s="1"/>
  <c r="O43" i="13"/>
  <c r="O60" i="13" s="1"/>
  <c r="O67" i="13"/>
  <c r="P84" i="13" s="1"/>
  <c r="O63" i="13"/>
  <c r="P80" i="13" s="1"/>
  <c r="V17" i="23" l="1"/>
  <c r="U20" i="13"/>
  <c r="U18" i="13"/>
  <c r="V12" i="23"/>
  <c r="W7" i="23"/>
  <c r="V11" i="13"/>
  <c r="Y9" i="23"/>
  <c r="X13" i="13"/>
  <c r="V11" i="23"/>
  <c r="U15" i="13"/>
  <c r="AA10" i="23"/>
  <c r="Z14" i="13"/>
  <c r="W8" i="23"/>
  <c r="V12" i="13"/>
  <c r="W18" i="23"/>
  <c r="V19" i="13"/>
  <c r="V21" i="13"/>
  <c r="X13" i="23"/>
  <c r="W16" i="13"/>
  <c r="P101" i="13"/>
  <c r="P98" i="13"/>
  <c r="P105" i="13"/>
  <c r="P102" i="13"/>
  <c r="P106" i="13"/>
  <c r="P104" i="13"/>
  <c r="P99" i="13"/>
  <c r="P96" i="13"/>
  <c r="LO56" i="13"/>
  <c r="NW39" i="13"/>
  <c r="NW56" i="13" s="1"/>
  <c r="O94" i="13"/>
  <c r="O77" i="13"/>
  <c r="O111" i="13" s="1"/>
  <c r="P73" i="13"/>
  <c r="P70" i="13"/>
  <c r="Q87" i="13" s="1"/>
  <c r="P67" i="13"/>
  <c r="Q84" i="13" s="1"/>
  <c r="P63" i="13"/>
  <c r="P72" i="13"/>
  <c r="Q89" i="13" s="1"/>
  <c r="P69" i="13"/>
  <c r="P65" i="13"/>
  <c r="Q82" i="13" s="1"/>
  <c r="P43" i="13"/>
  <c r="P60" i="13" s="1"/>
  <c r="P68" i="13"/>
  <c r="Q85" i="13" s="1"/>
  <c r="P64" i="13"/>
  <c r="Q81" i="13" s="1"/>
  <c r="P71" i="13"/>
  <c r="Q88" i="13" s="1"/>
  <c r="P62" i="13"/>
  <c r="Q79" i="13" s="1"/>
  <c r="Q26" i="13"/>
  <c r="P66" i="13"/>
  <c r="P90" i="13"/>
  <c r="O107" i="13"/>
  <c r="O127" i="13"/>
  <c r="Q83" i="13"/>
  <c r="P100" i="13"/>
  <c r="Q80" i="13"/>
  <c r="P97" i="13"/>
  <c r="LQ56" i="13"/>
  <c r="NY39" i="13"/>
  <c r="NY56" i="13" s="1"/>
  <c r="LL56" i="13"/>
  <c r="NT39" i="13"/>
  <c r="LR56" i="13"/>
  <c r="NZ39" i="13"/>
  <c r="NZ56" i="13" s="1"/>
  <c r="DG38" i="13"/>
  <c r="DF55" i="13"/>
  <c r="LN56" i="13"/>
  <c r="NV39" i="13"/>
  <c r="NV56" i="13" s="1"/>
  <c r="LS56" i="13"/>
  <c r="OA39" i="13"/>
  <c r="OA56" i="13" s="1"/>
  <c r="O129" i="13"/>
  <c r="P129" i="13"/>
  <c r="Q86" i="13"/>
  <c r="P103" i="13"/>
  <c r="LP56" i="13"/>
  <c r="NX39" i="13"/>
  <c r="NX56" i="13" s="1"/>
  <c r="NU39" i="13"/>
  <c r="NU56" i="13" s="1"/>
  <c r="LM56" i="13"/>
  <c r="O128" i="13"/>
  <c r="Y13" i="23" l="1"/>
  <c r="X16" i="13"/>
  <c r="Z9" i="23"/>
  <c r="Y13" i="13"/>
  <c r="W12" i="23"/>
  <c r="X18" i="23"/>
  <c r="W19" i="13"/>
  <c r="W21" i="13"/>
  <c r="X8" i="23"/>
  <c r="W12" i="13"/>
  <c r="AB10" i="23"/>
  <c r="AA14" i="13"/>
  <c r="W11" i="23"/>
  <c r="V15" i="13"/>
  <c r="X7" i="23"/>
  <c r="W11" i="13"/>
  <c r="W17" i="23"/>
  <c r="V20" i="13"/>
  <c r="V18" i="13"/>
  <c r="Q96" i="13"/>
  <c r="Q105" i="13"/>
  <c r="Q99" i="13"/>
  <c r="Q101" i="13"/>
  <c r="Q98" i="13"/>
  <c r="Q104" i="13"/>
  <c r="Q102" i="13"/>
  <c r="Q106" i="13"/>
  <c r="P130" i="13"/>
  <c r="P123" i="13"/>
  <c r="Q97" i="13"/>
  <c r="Q103" i="13"/>
  <c r="Q130" i="13" s="1"/>
  <c r="NT56" i="13"/>
  <c r="P127" i="13"/>
  <c r="Q72" i="13"/>
  <c r="R89" i="13" s="1"/>
  <c r="Q73" i="13"/>
  <c r="Q71" i="13"/>
  <c r="R88" i="13" s="1"/>
  <c r="Q66" i="13"/>
  <c r="Q62" i="13"/>
  <c r="R79" i="13" s="1"/>
  <c r="R26" i="13"/>
  <c r="Q68" i="13"/>
  <c r="R85" i="13" s="1"/>
  <c r="Q64" i="13"/>
  <c r="R81" i="13" s="1"/>
  <c r="Q70" i="13"/>
  <c r="R87" i="13" s="1"/>
  <c r="Q67" i="13"/>
  <c r="R84" i="13" s="1"/>
  <c r="Q63" i="13"/>
  <c r="R80" i="13" s="1"/>
  <c r="Q65" i="13"/>
  <c r="R82" i="13" s="1"/>
  <c r="Q69" i="13"/>
  <c r="R86" i="13" s="1"/>
  <c r="Q43" i="13"/>
  <c r="Q60" i="13" s="1"/>
  <c r="Q125" i="13"/>
  <c r="P125" i="13"/>
  <c r="R83" i="13"/>
  <c r="Q100" i="13"/>
  <c r="Q127" i="13" s="1"/>
  <c r="Q128" i="13"/>
  <c r="P128" i="13"/>
  <c r="DH38" i="13"/>
  <c r="DG55" i="13"/>
  <c r="Q124" i="13"/>
  <c r="P124" i="13"/>
  <c r="Q90" i="13"/>
  <c r="P107" i="13"/>
  <c r="P94" i="13"/>
  <c r="P77" i="13"/>
  <c r="P111" i="13" s="1"/>
  <c r="Q126" i="13"/>
  <c r="P126" i="13"/>
  <c r="Y18" i="23" l="1"/>
  <c r="X21" i="13"/>
  <c r="X19" i="13"/>
  <c r="X17" i="23"/>
  <c r="W18" i="13"/>
  <c r="W20" i="13"/>
  <c r="Y7" i="23"/>
  <c r="X11" i="13"/>
  <c r="X11" i="23"/>
  <c r="W15" i="13"/>
  <c r="AC10" i="23"/>
  <c r="AB14" i="13"/>
  <c r="Y8" i="23"/>
  <c r="X12" i="13"/>
  <c r="X12" i="23"/>
  <c r="AA9" i="23"/>
  <c r="Z13" i="13"/>
  <c r="Z13" i="23"/>
  <c r="Y16" i="13"/>
  <c r="R103" i="13"/>
  <c r="R130" i="13" s="1"/>
  <c r="R104" i="13"/>
  <c r="R106" i="13"/>
  <c r="R99" i="13"/>
  <c r="R97" i="13"/>
  <c r="R102" i="13"/>
  <c r="R105" i="13"/>
  <c r="R98" i="13"/>
  <c r="R96" i="13"/>
  <c r="Q123" i="13"/>
  <c r="R90" i="13"/>
  <c r="Q107" i="13"/>
  <c r="DH55" i="13"/>
  <c r="DI38" i="13"/>
  <c r="R100" i="13"/>
  <c r="R127" i="13" s="1"/>
  <c r="Q94" i="13"/>
  <c r="Q77" i="13"/>
  <c r="Q111" i="13" s="1"/>
  <c r="R71" i="13"/>
  <c r="S88" i="13" s="1"/>
  <c r="R72" i="13"/>
  <c r="S89" i="13" s="1"/>
  <c r="R69" i="13"/>
  <c r="S86" i="13" s="1"/>
  <c r="R65" i="13"/>
  <c r="S82" i="13" s="1"/>
  <c r="R43" i="13"/>
  <c r="R60" i="13" s="1"/>
  <c r="R70" i="13"/>
  <c r="S87" i="13" s="1"/>
  <c r="R67" i="13"/>
  <c r="S84" i="13" s="1"/>
  <c r="R63" i="13"/>
  <c r="S80" i="13" s="1"/>
  <c r="R73" i="13"/>
  <c r="R66" i="13"/>
  <c r="S83" i="13" s="1"/>
  <c r="R62" i="13"/>
  <c r="S79" i="13" s="1"/>
  <c r="S26" i="13"/>
  <c r="R68" i="13"/>
  <c r="S85" i="13" s="1"/>
  <c r="R64" i="13"/>
  <c r="S81" i="13" s="1"/>
  <c r="R101" i="13"/>
  <c r="Q129" i="13"/>
  <c r="Y17" i="23" l="1"/>
  <c r="X18" i="13"/>
  <c r="X20" i="13"/>
  <c r="Y12" i="23"/>
  <c r="Z8" i="23"/>
  <c r="Y12" i="13"/>
  <c r="AD10" i="23"/>
  <c r="AC14" i="13"/>
  <c r="Y11" i="23"/>
  <c r="X15" i="13"/>
  <c r="Z7" i="23"/>
  <c r="Y11" i="13"/>
  <c r="AA13" i="23"/>
  <c r="Z16" i="13"/>
  <c r="AB9" i="23"/>
  <c r="AA13" i="13"/>
  <c r="Z18" i="23"/>
  <c r="Y21" i="13"/>
  <c r="Y19" i="13"/>
  <c r="S105" i="13"/>
  <c r="S98" i="13"/>
  <c r="S125" i="13" s="1"/>
  <c r="S100" i="13"/>
  <c r="S127" i="13" s="1"/>
  <c r="S104" i="13"/>
  <c r="S106" i="13"/>
  <c r="S97" i="13"/>
  <c r="S124" i="13" s="1"/>
  <c r="S99" i="13"/>
  <c r="S102" i="13"/>
  <c r="S129" i="13" s="1"/>
  <c r="S96" i="13"/>
  <c r="S101" i="13"/>
  <c r="S128" i="13" s="1"/>
  <c r="S103" i="13"/>
  <c r="S130" i="13" s="1"/>
  <c r="R129" i="13"/>
  <c r="S70" i="13"/>
  <c r="T87" i="13" s="1"/>
  <c r="S71" i="13"/>
  <c r="T88" i="13" s="1"/>
  <c r="S68" i="13"/>
  <c r="T85" i="13" s="1"/>
  <c r="S64" i="13"/>
  <c r="T81" i="13" s="1"/>
  <c r="S73" i="13"/>
  <c r="S66" i="13"/>
  <c r="T83" i="13" s="1"/>
  <c r="S62" i="13"/>
  <c r="T79" i="13" s="1"/>
  <c r="T26" i="13"/>
  <c r="S69" i="13"/>
  <c r="T86" i="13" s="1"/>
  <c r="S65" i="13"/>
  <c r="T82" i="13" s="1"/>
  <c r="S43" i="13"/>
  <c r="S60" i="13" s="1"/>
  <c r="S72" i="13"/>
  <c r="T89" i="13" s="1"/>
  <c r="S63" i="13"/>
  <c r="T80" i="13" s="1"/>
  <c r="S67" i="13"/>
  <c r="T84" i="13" s="1"/>
  <c r="DI55" i="13"/>
  <c r="DJ38" i="13"/>
  <c r="S90" i="13"/>
  <c r="R107" i="13"/>
  <c r="R125" i="13"/>
  <c r="R128" i="13"/>
  <c r="R94" i="13"/>
  <c r="R77" i="13"/>
  <c r="R111" i="13" s="1"/>
  <c r="R123" i="13"/>
  <c r="R124" i="13"/>
  <c r="R126" i="13"/>
  <c r="S126" i="13"/>
  <c r="AA18" i="23" l="1"/>
  <c r="Z19" i="13"/>
  <c r="Z21" i="13"/>
  <c r="Z12" i="23"/>
  <c r="AC9" i="23"/>
  <c r="AB13" i="13"/>
  <c r="AB13" i="23"/>
  <c r="AA16" i="13"/>
  <c r="AA7" i="23"/>
  <c r="Z11" i="13"/>
  <c r="Z11" i="23"/>
  <c r="Y15" i="13"/>
  <c r="AE10" i="23"/>
  <c r="AD14" i="13"/>
  <c r="AA8" i="23"/>
  <c r="Z12" i="13"/>
  <c r="Z17" i="23"/>
  <c r="Y20" i="13"/>
  <c r="Y18" i="13"/>
  <c r="T102" i="13"/>
  <c r="T106" i="13"/>
  <c r="T98" i="13"/>
  <c r="T101" i="13"/>
  <c r="T128" i="13" s="1"/>
  <c r="T99" i="13"/>
  <c r="T100" i="13"/>
  <c r="T105" i="13"/>
  <c r="T97" i="13"/>
  <c r="T124" i="13" s="1"/>
  <c r="T103" i="13"/>
  <c r="T130" i="13" s="1"/>
  <c r="T104" i="13"/>
  <c r="T90" i="13"/>
  <c r="S107" i="13"/>
  <c r="S123" i="13"/>
  <c r="T96" i="13"/>
  <c r="T73" i="13"/>
  <c r="T70" i="13"/>
  <c r="U87" i="13" s="1"/>
  <c r="T72" i="13"/>
  <c r="U89" i="13" s="1"/>
  <c r="T67" i="13"/>
  <c r="U84" i="13" s="1"/>
  <c r="T63" i="13"/>
  <c r="U80" i="13" s="1"/>
  <c r="T69" i="13"/>
  <c r="U86" i="13" s="1"/>
  <c r="T65" i="13"/>
  <c r="U82" i="13" s="1"/>
  <c r="T43" i="13"/>
  <c r="T60" i="13" s="1"/>
  <c r="T71" i="13"/>
  <c r="U88" i="13" s="1"/>
  <c r="T68" i="13"/>
  <c r="U85" i="13" s="1"/>
  <c r="T64" i="13"/>
  <c r="U81" i="13" s="1"/>
  <c r="T66" i="13"/>
  <c r="U83" i="13" s="1"/>
  <c r="T62" i="13"/>
  <c r="U79" i="13" s="1"/>
  <c r="U26" i="13"/>
  <c r="DK38" i="13"/>
  <c r="DJ55" i="13"/>
  <c r="S77" i="13"/>
  <c r="S111" i="13" s="1"/>
  <c r="S94" i="13"/>
  <c r="AA12" i="23" l="1"/>
  <c r="AA17" i="23"/>
  <c r="Z20" i="13"/>
  <c r="Z18" i="13"/>
  <c r="AB8" i="23"/>
  <c r="AA12" i="13"/>
  <c r="AF10" i="23"/>
  <c r="AE14" i="13"/>
  <c r="AA11" i="23"/>
  <c r="Z15" i="13"/>
  <c r="AB7" i="23"/>
  <c r="AA11" i="13"/>
  <c r="AC13" i="23"/>
  <c r="AB16" i="13"/>
  <c r="AD9" i="23"/>
  <c r="AC13" i="13"/>
  <c r="AB18" i="23"/>
  <c r="AA19" i="13"/>
  <c r="AA21" i="13"/>
  <c r="U96" i="13"/>
  <c r="U123" i="13" s="1"/>
  <c r="U105" i="13"/>
  <c r="U103" i="13"/>
  <c r="U130" i="13" s="1"/>
  <c r="U102" i="13"/>
  <c r="U129" i="13" s="1"/>
  <c r="U98" i="13"/>
  <c r="U125" i="13" s="1"/>
  <c r="U99" i="13"/>
  <c r="U126" i="13" s="1"/>
  <c r="U106" i="13"/>
  <c r="U97" i="13"/>
  <c r="U124" i="13" s="1"/>
  <c r="U101" i="13"/>
  <c r="U128" i="13" s="1"/>
  <c r="U72" i="13"/>
  <c r="V89" i="13" s="1"/>
  <c r="U73" i="13"/>
  <c r="U66" i="13"/>
  <c r="U62" i="13"/>
  <c r="V79" i="13" s="1"/>
  <c r="V26" i="13"/>
  <c r="U71" i="13"/>
  <c r="V88" i="13" s="1"/>
  <c r="U68" i="13"/>
  <c r="V85" i="13" s="1"/>
  <c r="U64" i="13"/>
  <c r="V81" i="13" s="1"/>
  <c r="U67" i="13"/>
  <c r="V84" i="13" s="1"/>
  <c r="U63" i="13"/>
  <c r="V80" i="13" s="1"/>
  <c r="U43" i="13"/>
  <c r="U60" i="13" s="1"/>
  <c r="U69" i="13"/>
  <c r="V86" i="13" s="1"/>
  <c r="U70" i="13"/>
  <c r="U65" i="13"/>
  <c r="V82" i="13" s="1"/>
  <c r="T123" i="13"/>
  <c r="T126" i="13"/>
  <c r="T129" i="13"/>
  <c r="V87" i="13"/>
  <c r="U104" i="13"/>
  <c r="V83" i="13"/>
  <c r="U100" i="13"/>
  <c r="U127" i="13" s="1"/>
  <c r="DL38" i="13"/>
  <c r="DK55" i="13"/>
  <c r="T94" i="13"/>
  <c r="T77" i="13"/>
  <c r="T111" i="13" s="1"/>
  <c r="U90" i="13"/>
  <c r="T107" i="13"/>
  <c r="T127" i="13"/>
  <c r="T125" i="13"/>
  <c r="AB17" i="23" l="1"/>
  <c r="AA18" i="13"/>
  <c r="AA20" i="13"/>
  <c r="AC18" i="23"/>
  <c r="AB21" i="13"/>
  <c r="AB19" i="13"/>
  <c r="AE9" i="23"/>
  <c r="AD13" i="13"/>
  <c r="AD13" i="23"/>
  <c r="AC16" i="13"/>
  <c r="AC7" i="23"/>
  <c r="AB11" i="13"/>
  <c r="AB11" i="23"/>
  <c r="AA15" i="13"/>
  <c r="AG10" i="23"/>
  <c r="AF14" i="13"/>
  <c r="AC8" i="23"/>
  <c r="AB12" i="13"/>
  <c r="AB12" i="23"/>
  <c r="V97" i="13"/>
  <c r="V124" i="13" s="1"/>
  <c r="V105" i="13"/>
  <c r="V101" i="13"/>
  <c r="V128" i="13" s="1"/>
  <c r="V106" i="13"/>
  <c r="V103" i="13"/>
  <c r="V130" i="13" s="1"/>
  <c r="V98" i="13"/>
  <c r="V96" i="13"/>
  <c r="V123" i="13" s="1"/>
  <c r="V100" i="13"/>
  <c r="V127" i="13" s="1"/>
  <c r="U94" i="13"/>
  <c r="U77" i="13"/>
  <c r="U111" i="13" s="1"/>
  <c r="DL55" i="13"/>
  <c r="DM38" i="13"/>
  <c r="V99" i="13"/>
  <c r="V126" i="13" s="1"/>
  <c r="V102" i="13"/>
  <c r="V90" i="13"/>
  <c r="U107" i="13"/>
  <c r="V104" i="13"/>
  <c r="V71" i="13"/>
  <c r="W88" i="13" s="1"/>
  <c r="V72" i="13"/>
  <c r="W89" i="13" s="1"/>
  <c r="V70" i="13"/>
  <c r="W87" i="13" s="1"/>
  <c r="V69" i="13"/>
  <c r="W86" i="13" s="1"/>
  <c r="V65" i="13"/>
  <c r="W82" i="13" s="1"/>
  <c r="V43" i="13"/>
  <c r="V60" i="13" s="1"/>
  <c r="V67" i="13"/>
  <c r="W84" i="13" s="1"/>
  <c r="V63" i="13"/>
  <c r="W80" i="13" s="1"/>
  <c r="V66" i="13"/>
  <c r="W83" i="13" s="1"/>
  <c r="V62" i="13"/>
  <c r="W79" i="13" s="1"/>
  <c r="W26" i="13"/>
  <c r="V73" i="13"/>
  <c r="V64" i="13"/>
  <c r="W81" i="13" s="1"/>
  <c r="V68" i="13"/>
  <c r="W85" i="13" s="1"/>
  <c r="AD18" i="23" l="1"/>
  <c r="AC21" i="13"/>
  <c r="AC19" i="13"/>
  <c r="AC12" i="23"/>
  <c r="AD8" i="23"/>
  <c r="AC12" i="13"/>
  <c r="AH10" i="23"/>
  <c r="AG14" i="13"/>
  <c r="AC11" i="23"/>
  <c r="AB15" i="13"/>
  <c r="AD7" i="23"/>
  <c r="AC11" i="13"/>
  <c r="AE13" i="23"/>
  <c r="AD16" i="13"/>
  <c r="AF9" i="23"/>
  <c r="AE13" i="13"/>
  <c r="AC17" i="23"/>
  <c r="AB18" i="13"/>
  <c r="AB20" i="13"/>
  <c r="W96" i="13"/>
  <c r="W97" i="13"/>
  <c r="W124" i="13" s="1"/>
  <c r="W106" i="13"/>
  <c r="W101" i="13"/>
  <c r="W128" i="13" s="1"/>
  <c r="W104" i="13"/>
  <c r="W102" i="13"/>
  <c r="W129" i="13" s="1"/>
  <c r="W98" i="13"/>
  <c r="W125" i="13" s="1"/>
  <c r="W100" i="13"/>
  <c r="W99" i="13"/>
  <c r="W126" i="13" s="1"/>
  <c r="W105" i="13"/>
  <c r="V129" i="13"/>
  <c r="V125" i="13"/>
  <c r="V77" i="13"/>
  <c r="V111" i="13" s="1"/>
  <c r="V94" i="13"/>
  <c r="W90" i="13"/>
  <c r="V107" i="13"/>
  <c r="W103" i="13"/>
  <c r="W130" i="13" s="1"/>
  <c r="W70" i="13"/>
  <c r="X87" i="13" s="1"/>
  <c r="W71" i="13"/>
  <c r="X88" i="13" s="1"/>
  <c r="W73" i="13"/>
  <c r="W68" i="13"/>
  <c r="X85" i="13" s="1"/>
  <c r="W64" i="13"/>
  <c r="X81" i="13" s="1"/>
  <c r="W66" i="13"/>
  <c r="X83" i="13" s="1"/>
  <c r="W62" i="13"/>
  <c r="X79" i="13" s="1"/>
  <c r="X26" i="13"/>
  <c r="W72" i="13"/>
  <c r="X89" i="13" s="1"/>
  <c r="W69" i="13"/>
  <c r="X86" i="13" s="1"/>
  <c r="W65" i="13"/>
  <c r="X82" i="13" s="1"/>
  <c r="W43" i="13"/>
  <c r="W60" i="13" s="1"/>
  <c r="W67" i="13"/>
  <c r="X84" i="13" s="1"/>
  <c r="W63" i="13"/>
  <c r="X80" i="13" s="1"/>
  <c r="DM55" i="13"/>
  <c r="DN38" i="13"/>
  <c r="AD12" i="23" l="1"/>
  <c r="AD17" i="23"/>
  <c r="AC20" i="13"/>
  <c r="AC18" i="13"/>
  <c r="AG9" i="23"/>
  <c r="AF13" i="13"/>
  <c r="AF13" i="23"/>
  <c r="AE16" i="13"/>
  <c r="AE7" i="23"/>
  <c r="AD11" i="13"/>
  <c r="AD11" i="23"/>
  <c r="AC15" i="13"/>
  <c r="AI10" i="23"/>
  <c r="AH14" i="13"/>
  <c r="AE8" i="23"/>
  <c r="AD12" i="13"/>
  <c r="AE18" i="23"/>
  <c r="AD19" i="13"/>
  <c r="AD21" i="13"/>
  <c r="X106" i="13"/>
  <c r="X102" i="13"/>
  <c r="X98" i="13"/>
  <c r="X99" i="13"/>
  <c r="X126" i="13" s="1"/>
  <c r="X101" i="13"/>
  <c r="X128" i="13" s="1"/>
  <c r="X104" i="13"/>
  <c r="X96" i="13"/>
  <c r="X123" i="13" s="1"/>
  <c r="X97" i="13"/>
  <c r="X124" i="13" s="1"/>
  <c r="X103" i="13"/>
  <c r="X100" i="13"/>
  <c r="X127" i="13" s="1"/>
  <c r="X105" i="13"/>
  <c r="DO38" i="13"/>
  <c r="DN55" i="13"/>
  <c r="X73" i="13"/>
  <c r="X70" i="13"/>
  <c r="Y87" i="13" s="1"/>
  <c r="X67" i="13"/>
  <c r="Y84" i="13" s="1"/>
  <c r="X63" i="13"/>
  <c r="Y80" i="13" s="1"/>
  <c r="X72" i="13"/>
  <c r="Y89" i="13" s="1"/>
  <c r="X69" i="13"/>
  <c r="Y86" i="13" s="1"/>
  <c r="X65" i="13"/>
  <c r="Y82" i="13" s="1"/>
  <c r="X43" i="13"/>
  <c r="X60" i="13" s="1"/>
  <c r="X68" i="13"/>
  <c r="Y85" i="13" s="1"/>
  <c r="X64" i="13"/>
  <c r="Y81" i="13" s="1"/>
  <c r="X62" i="13"/>
  <c r="Y79" i="13" s="1"/>
  <c r="Y26" i="13"/>
  <c r="X66" i="13"/>
  <c r="Y83" i="13" s="1"/>
  <c r="X71" i="13"/>
  <c r="Y88" i="13" s="1"/>
  <c r="W127" i="13"/>
  <c r="W123" i="13"/>
  <c r="W94" i="13"/>
  <c r="W77" i="13"/>
  <c r="W111" i="13" s="1"/>
  <c r="X90" i="13"/>
  <c r="W107" i="13"/>
  <c r="AE17" i="23" l="1"/>
  <c r="AD20" i="13"/>
  <c r="AD18" i="13"/>
  <c r="AF18" i="23"/>
  <c r="AE19" i="13"/>
  <c r="AE21" i="13"/>
  <c r="AF8" i="23"/>
  <c r="AE12" i="13"/>
  <c r="AJ10" i="23"/>
  <c r="AI14" i="13"/>
  <c r="AE11" i="23"/>
  <c r="AD15" i="13"/>
  <c r="AF7" i="23"/>
  <c r="AE11" i="13"/>
  <c r="AG13" i="23"/>
  <c r="AF16" i="13"/>
  <c r="AH9" i="23"/>
  <c r="AG13" i="13"/>
  <c r="AE12" i="23"/>
  <c r="Y99" i="13"/>
  <c r="Y126" i="13" s="1"/>
  <c r="Y104" i="13"/>
  <c r="Y100" i="13"/>
  <c r="Y102" i="13"/>
  <c r="Y129" i="13" s="1"/>
  <c r="Y106" i="13"/>
  <c r="Y97" i="13"/>
  <c r="Y124" i="13" s="1"/>
  <c r="DP38" i="13"/>
  <c r="DO55" i="13"/>
  <c r="Y105" i="13"/>
  <c r="Y103" i="13"/>
  <c r="Y130" i="13" s="1"/>
  <c r="Y96" i="13"/>
  <c r="Y101" i="13"/>
  <c r="Y128" i="13" s="1"/>
  <c r="Y98" i="13"/>
  <c r="Y125" i="13" s="1"/>
  <c r="Y90" i="13"/>
  <c r="X107" i="13"/>
  <c r="Y72" i="13"/>
  <c r="Z89" i="13" s="1"/>
  <c r="Y73" i="13"/>
  <c r="Y71" i="13"/>
  <c r="Z88" i="13" s="1"/>
  <c r="Y66" i="13"/>
  <c r="Z83" i="13" s="1"/>
  <c r="Y62" i="13"/>
  <c r="Z79" i="13" s="1"/>
  <c r="Z26" i="13"/>
  <c r="Y68" i="13"/>
  <c r="Z85" i="13" s="1"/>
  <c r="Y64" i="13"/>
  <c r="Z81" i="13" s="1"/>
  <c r="Y70" i="13"/>
  <c r="Z87" i="13" s="1"/>
  <c r="Y67" i="13"/>
  <c r="Z84" i="13" s="1"/>
  <c r="Y63" i="13"/>
  <c r="Z80" i="13" s="1"/>
  <c r="Y65" i="13"/>
  <c r="Z82" i="13" s="1"/>
  <c r="Y43" i="13"/>
  <c r="Y60" i="13" s="1"/>
  <c r="Y69" i="13"/>
  <c r="Z86" i="13" s="1"/>
  <c r="X94" i="13"/>
  <c r="X77" i="13"/>
  <c r="X111" i="13" s="1"/>
  <c r="X130" i="13"/>
  <c r="X125" i="13"/>
  <c r="X129" i="13"/>
  <c r="AG18" i="23" l="1"/>
  <c r="AF21" i="13"/>
  <c r="AF19" i="13"/>
  <c r="AF12" i="23"/>
  <c r="AI9" i="23"/>
  <c r="AH13" i="13"/>
  <c r="AH13" i="23"/>
  <c r="AG16" i="13"/>
  <c r="AG7" i="23"/>
  <c r="AF11" i="13"/>
  <c r="AF11" i="23"/>
  <c r="AE15" i="13"/>
  <c r="AK10" i="23"/>
  <c r="AJ14" i="13"/>
  <c r="AG8" i="23"/>
  <c r="AF12" i="13"/>
  <c r="AF17" i="23"/>
  <c r="AE18" i="13"/>
  <c r="AE20" i="13"/>
  <c r="Z104" i="13"/>
  <c r="Z106" i="13"/>
  <c r="Z100" i="13"/>
  <c r="Z127" i="13" s="1"/>
  <c r="Z96" i="13"/>
  <c r="Z123" i="13" s="1"/>
  <c r="Z97" i="13"/>
  <c r="Z124" i="13" s="1"/>
  <c r="Z102" i="13"/>
  <c r="Z105" i="13"/>
  <c r="Y94" i="13"/>
  <c r="Y77" i="13"/>
  <c r="Y111" i="13" s="1"/>
  <c r="Z90" i="13"/>
  <c r="Y107" i="13"/>
  <c r="Z101" i="13"/>
  <c r="Z128" i="13" s="1"/>
  <c r="Z103" i="13"/>
  <c r="Y127" i="13"/>
  <c r="Z99" i="13"/>
  <c r="Z126" i="13" s="1"/>
  <c r="Y123" i="13"/>
  <c r="DP55" i="13"/>
  <c r="DQ38" i="13"/>
  <c r="Z98" i="13"/>
  <c r="Z71" i="13"/>
  <c r="AA88" i="13" s="1"/>
  <c r="Z72" i="13"/>
  <c r="AA89" i="13" s="1"/>
  <c r="Z69" i="13"/>
  <c r="AA86" i="13" s="1"/>
  <c r="Z65" i="13"/>
  <c r="AA82" i="13" s="1"/>
  <c r="Z43" i="13"/>
  <c r="Z60" i="13" s="1"/>
  <c r="Z70" i="13"/>
  <c r="AA87" i="13" s="1"/>
  <c r="Z67" i="13"/>
  <c r="AA84" i="13" s="1"/>
  <c r="Z63" i="13"/>
  <c r="AA80" i="13" s="1"/>
  <c r="Z73" i="13"/>
  <c r="Z66" i="13"/>
  <c r="AA83" i="13" s="1"/>
  <c r="Z62" i="13"/>
  <c r="AA79" i="13" s="1"/>
  <c r="AA26" i="13"/>
  <c r="Z68" i="13"/>
  <c r="AA85" i="13" s="1"/>
  <c r="Z64" i="13"/>
  <c r="AA81" i="13" s="1"/>
  <c r="AG12" i="23" l="1"/>
  <c r="AG17" i="23"/>
  <c r="AF18" i="13"/>
  <c r="AF20" i="13"/>
  <c r="AH8" i="23"/>
  <c r="AG12" i="13"/>
  <c r="AL10" i="23"/>
  <c r="AK14" i="13"/>
  <c r="AG11" i="23"/>
  <c r="AF15" i="13"/>
  <c r="AH7" i="23"/>
  <c r="AG11" i="13"/>
  <c r="AI13" i="23"/>
  <c r="AH16" i="13"/>
  <c r="AJ9" i="23"/>
  <c r="AI13" i="13"/>
  <c r="AH18" i="23"/>
  <c r="AG21" i="13"/>
  <c r="AG19" i="13"/>
  <c r="AA98" i="13"/>
  <c r="AA125" i="13" s="1"/>
  <c r="AA100" i="13"/>
  <c r="AA127" i="13" s="1"/>
  <c r="AA104" i="13"/>
  <c r="AA106" i="13"/>
  <c r="AA97" i="13"/>
  <c r="AA124" i="13" s="1"/>
  <c r="AA99" i="13"/>
  <c r="AA126" i="13" s="1"/>
  <c r="AA105" i="13"/>
  <c r="AA96" i="13"/>
  <c r="AA101" i="13"/>
  <c r="AA128" i="13" s="1"/>
  <c r="AA103" i="13"/>
  <c r="AA130" i="13" s="1"/>
  <c r="AA70" i="13"/>
  <c r="AB87" i="13" s="1"/>
  <c r="AA71" i="13"/>
  <c r="AB88" i="13" s="1"/>
  <c r="AA68" i="13"/>
  <c r="AA64" i="13"/>
  <c r="AB81" i="13" s="1"/>
  <c r="AA73" i="13"/>
  <c r="AA66" i="13"/>
  <c r="AB83" i="13" s="1"/>
  <c r="AA62" i="13"/>
  <c r="AB79" i="13" s="1"/>
  <c r="AB26" i="13"/>
  <c r="AA69" i="13"/>
  <c r="AB86" i="13" s="1"/>
  <c r="AA65" i="13"/>
  <c r="AB82" i="13" s="1"/>
  <c r="AA43" i="13"/>
  <c r="AA60" i="13" s="1"/>
  <c r="AA63" i="13"/>
  <c r="AB80" i="13" s="1"/>
  <c r="AA72" i="13"/>
  <c r="AB89" i="13" s="1"/>
  <c r="AA67" i="13"/>
  <c r="AB84" i="13" s="1"/>
  <c r="DQ55" i="13"/>
  <c r="DR38" i="13"/>
  <c r="Z129" i="13"/>
  <c r="Z125" i="13"/>
  <c r="Z130" i="13"/>
  <c r="AB85" i="13"/>
  <c r="AA102" i="13"/>
  <c r="AA129" i="13" s="1"/>
  <c r="Z94" i="13"/>
  <c r="Z77" i="13"/>
  <c r="Z111" i="13" s="1"/>
  <c r="AA90" i="13"/>
  <c r="Z107" i="13"/>
  <c r="AH17" i="23" l="1"/>
  <c r="AG20" i="13"/>
  <c r="AG18" i="13"/>
  <c r="AI18" i="23"/>
  <c r="AH19" i="13"/>
  <c r="AH21" i="13"/>
  <c r="AK9" i="23"/>
  <c r="AJ13" i="13"/>
  <c r="AJ13" i="23"/>
  <c r="AI16" i="13"/>
  <c r="AI7" i="23"/>
  <c r="AH11" i="13"/>
  <c r="AH11" i="23"/>
  <c r="AG15" i="13"/>
  <c r="AL14" i="13"/>
  <c r="AI8" i="23"/>
  <c r="AH12" i="13"/>
  <c r="AH12" i="23"/>
  <c r="AB101" i="13"/>
  <c r="AB128" i="13" s="1"/>
  <c r="AB105" i="13"/>
  <c r="AC89" i="13"/>
  <c r="AB106" i="13"/>
  <c r="AB103" i="13"/>
  <c r="AB104" i="13"/>
  <c r="AB100" i="13"/>
  <c r="AB127" i="13" s="1"/>
  <c r="AB98" i="13"/>
  <c r="AB125" i="13" s="1"/>
  <c r="AB99" i="13"/>
  <c r="AB126" i="13" s="1"/>
  <c r="AB96" i="13"/>
  <c r="AB123" i="13" s="1"/>
  <c r="AB90" i="13"/>
  <c r="AA107" i="13"/>
  <c r="AA123" i="13"/>
  <c r="AB97" i="13"/>
  <c r="AB124" i="13" s="1"/>
  <c r="AB102" i="13"/>
  <c r="DS38" i="13"/>
  <c r="DR55" i="13"/>
  <c r="AB73" i="13"/>
  <c r="AB70" i="13"/>
  <c r="AC87" i="13" s="1"/>
  <c r="AB72" i="13"/>
  <c r="AB67" i="13"/>
  <c r="AC84" i="13" s="1"/>
  <c r="AB63" i="13"/>
  <c r="AC80" i="13" s="1"/>
  <c r="AB69" i="13"/>
  <c r="AC86" i="13" s="1"/>
  <c r="AB65" i="13"/>
  <c r="AC82" i="13" s="1"/>
  <c r="AB43" i="13"/>
  <c r="AB60" i="13" s="1"/>
  <c r="AB71" i="13"/>
  <c r="AC88" i="13" s="1"/>
  <c r="AB68" i="13"/>
  <c r="AC85" i="13" s="1"/>
  <c r="AB64" i="13"/>
  <c r="AC81" i="13" s="1"/>
  <c r="AB66" i="13"/>
  <c r="AC83" i="13" s="1"/>
  <c r="AB62" i="13"/>
  <c r="AC79" i="13" s="1"/>
  <c r="AC26" i="13"/>
  <c r="AA77" i="13"/>
  <c r="AA111" i="13" s="1"/>
  <c r="AA94" i="13"/>
  <c r="AI12" i="23" l="1"/>
  <c r="AI11" i="23"/>
  <c r="AH15" i="13"/>
  <c r="AJ7" i="23"/>
  <c r="AI11" i="13"/>
  <c r="AK13" i="23"/>
  <c r="AJ16" i="13"/>
  <c r="AL9" i="23"/>
  <c r="AK13" i="13"/>
  <c r="AJ8" i="23"/>
  <c r="AI12" i="13"/>
  <c r="AJ18" i="23"/>
  <c r="AI19" i="13"/>
  <c r="AI21" i="13"/>
  <c r="AI17" i="23"/>
  <c r="AH20" i="13"/>
  <c r="AH18" i="13"/>
  <c r="AC103" i="13"/>
  <c r="AC130" i="13" s="1"/>
  <c r="AC98" i="13"/>
  <c r="AC125" i="13" s="1"/>
  <c r="AC99" i="13"/>
  <c r="AC126" i="13" s="1"/>
  <c r="AC102" i="13"/>
  <c r="AC129" i="13" s="1"/>
  <c r="AC96" i="13"/>
  <c r="AC123" i="13" s="1"/>
  <c r="AC105" i="13"/>
  <c r="AC97" i="13"/>
  <c r="AC124" i="13" s="1"/>
  <c r="AC100" i="13"/>
  <c r="AC127" i="13" s="1"/>
  <c r="AC101" i="13"/>
  <c r="AC128" i="13" s="1"/>
  <c r="DT38" i="13"/>
  <c r="DS55" i="13"/>
  <c r="AB94" i="13"/>
  <c r="AB77" i="13"/>
  <c r="AB111" i="13" s="1"/>
  <c r="AC104" i="13"/>
  <c r="AC90" i="13"/>
  <c r="AB107" i="13"/>
  <c r="AB130" i="13"/>
  <c r="AC106" i="13"/>
  <c r="AC72" i="13"/>
  <c r="AD89" i="13" s="1"/>
  <c r="AC73" i="13"/>
  <c r="AC66" i="13"/>
  <c r="AD83" i="13" s="1"/>
  <c r="AC62" i="13"/>
  <c r="AD79" i="13" s="1"/>
  <c r="AD26" i="13"/>
  <c r="AC71" i="13"/>
  <c r="AD88" i="13" s="1"/>
  <c r="AC68" i="13"/>
  <c r="AD85" i="13" s="1"/>
  <c r="AC64" i="13"/>
  <c r="AD81" i="13" s="1"/>
  <c r="AC67" i="13"/>
  <c r="AD84" i="13" s="1"/>
  <c r="AC63" i="13"/>
  <c r="AD80" i="13" s="1"/>
  <c r="AC69" i="13"/>
  <c r="AD86" i="13" s="1"/>
  <c r="AC70" i="13"/>
  <c r="AD87" i="13" s="1"/>
  <c r="AC43" i="13"/>
  <c r="AC60" i="13" s="1"/>
  <c r="AC65" i="13"/>
  <c r="AD82" i="13" s="1"/>
  <c r="AB129" i="13"/>
  <c r="AJ17" i="23" l="1"/>
  <c r="AI18" i="13"/>
  <c r="AI20" i="13"/>
  <c r="AL13" i="13"/>
  <c r="AL13" i="23"/>
  <c r="AK16" i="13"/>
  <c r="AK7" i="23"/>
  <c r="AJ11" i="13"/>
  <c r="AJ11" i="23"/>
  <c r="AI15" i="13"/>
  <c r="AK18" i="23"/>
  <c r="AJ21" i="13"/>
  <c r="AJ19" i="13"/>
  <c r="AK8" i="23"/>
  <c r="AJ12" i="13"/>
  <c r="AJ12" i="23"/>
  <c r="AD96" i="13"/>
  <c r="AD123" i="13" s="1"/>
  <c r="AD102" i="13"/>
  <c r="AD100" i="13"/>
  <c r="AD127" i="13" s="1"/>
  <c r="AE87" i="13"/>
  <c r="AD104" i="13"/>
  <c r="AD103" i="13"/>
  <c r="AD130" i="13" s="1"/>
  <c r="AD99" i="13"/>
  <c r="AD126" i="13" s="1"/>
  <c r="AD105" i="13"/>
  <c r="AD98" i="13"/>
  <c r="AD125" i="13" s="1"/>
  <c r="AD97" i="13"/>
  <c r="AD124" i="13" s="1"/>
  <c r="AD101" i="13"/>
  <c r="AD128" i="13" s="1"/>
  <c r="AD106" i="13"/>
  <c r="AD90" i="13"/>
  <c r="AC107" i="13"/>
  <c r="AC94" i="13"/>
  <c r="AC77" i="13"/>
  <c r="AC111" i="13" s="1"/>
  <c r="AD71" i="13"/>
  <c r="AE88" i="13" s="1"/>
  <c r="AD72" i="13"/>
  <c r="AE89" i="13" s="1"/>
  <c r="AD70" i="13"/>
  <c r="AD69" i="13"/>
  <c r="AE86" i="13" s="1"/>
  <c r="AD65" i="13"/>
  <c r="AE82" i="13" s="1"/>
  <c r="AD43" i="13"/>
  <c r="AD60" i="13" s="1"/>
  <c r="AD67" i="13"/>
  <c r="AE84" i="13" s="1"/>
  <c r="AD63" i="13"/>
  <c r="AE80" i="13" s="1"/>
  <c r="AD66" i="13"/>
  <c r="AE83" i="13" s="1"/>
  <c r="AD62" i="13"/>
  <c r="AE79" i="13" s="1"/>
  <c r="AE26" i="13"/>
  <c r="AD64" i="13"/>
  <c r="AE81" i="13" s="1"/>
  <c r="AD68" i="13"/>
  <c r="AE85" i="13" s="1"/>
  <c r="AD73" i="13"/>
  <c r="DT55" i="13"/>
  <c r="DU38" i="13"/>
  <c r="AL18" i="23" l="1"/>
  <c r="AK21" i="13"/>
  <c r="AK19" i="13"/>
  <c r="AK11" i="23"/>
  <c r="AJ15" i="13"/>
  <c r="AL7" i="23"/>
  <c r="AK11" i="13"/>
  <c r="AL16" i="13"/>
  <c r="AK12" i="23"/>
  <c r="AL8" i="23"/>
  <c r="AK12" i="13"/>
  <c r="AK17" i="23"/>
  <c r="AJ18" i="13"/>
  <c r="AJ20" i="13"/>
  <c r="AE96" i="13"/>
  <c r="AE106" i="13"/>
  <c r="AE102" i="13"/>
  <c r="AE100" i="13"/>
  <c r="AE99" i="13"/>
  <c r="AE126" i="13" s="1"/>
  <c r="AE101" i="13"/>
  <c r="AE128" i="13" s="1"/>
  <c r="AE98" i="13"/>
  <c r="AE97" i="13"/>
  <c r="AE124" i="13" s="1"/>
  <c r="AE103" i="13"/>
  <c r="AE105" i="13"/>
  <c r="AE104" i="13"/>
  <c r="AE90" i="13"/>
  <c r="AD107" i="13"/>
  <c r="AD77" i="13"/>
  <c r="AD111" i="13" s="1"/>
  <c r="AD94" i="13"/>
  <c r="AD129" i="13"/>
  <c r="AF119" i="13"/>
  <c r="DU55" i="13"/>
  <c r="DV38" i="13"/>
  <c r="AE70" i="13"/>
  <c r="AF87" i="13" s="1"/>
  <c r="AE71" i="13"/>
  <c r="AF88" i="13" s="1"/>
  <c r="AE73" i="13"/>
  <c r="AE68" i="13"/>
  <c r="AF85" i="13" s="1"/>
  <c r="AE64" i="13"/>
  <c r="AF81" i="13" s="1"/>
  <c r="AE66" i="13"/>
  <c r="AF83" i="13" s="1"/>
  <c r="AE62" i="13"/>
  <c r="AF79" i="13" s="1"/>
  <c r="AF26" i="13"/>
  <c r="AE72" i="13"/>
  <c r="AF89" i="13" s="1"/>
  <c r="AE69" i="13"/>
  <c r="AF86" i="13" s="1"/>
  <c r="AE65" i="13"/>
  <c r="AF82" i="13" s="1"/>
  <c r="AE43" i="13"/>
  <c r="AE60" i="13" s="1"/>
  <c r="AE67" i="13"/>
  <c r="AF84" i="13" s="1"/>
  <c r="AE63" i="13"/>
  <c r="AF80" i="13" s="1"/>
  <c r="AL12" i="23" l="1"/>
  <c r="AL11" i="13"/>
  <c r="AL11" i="23"/>
  <c r="AK15" i="13"/>
  <c r="AL17" i="23"/>
  <c r="AK20" i="13"/>
  <c r="AK18" i="13"/>
  <c r="AL12" i="13"/>
  <c r="AL19" i="13"/>
  <c r="AL21" i="13"/>
  <c r="AF102" i="13"/>
  <c r="AF129" i="13" s="1"/>
  <c r="AF99" i="13"/>
  <c r="AF126" i="13" s="1"/>
  <c r="AF97" i="13"/>
  <c r="AF124" i="13" s="1"/>
  <c r="AF103" i="13"/>
  <c r="AF100" i="13"/>
  <c r="AF105" i="13"/>
  <c r="AF101" i="13"/>
  <c r="AF106" i="13"/>
  <c r="AF98" i="13"/>
  <c r="AF104" i="13"/>
  <c r="AE127" i="13"/>
  <c r="AF96" i="13"/>
  <c r="AE94" i="13"/>
  <c r="AE77" i="13"/>
  <c r="AE111" i="13" s="1"/>
  <c r="AF73" i="13"/>
  <c r="AF70" i="13"/>
  <c r="AG87" i="13" s="1"/>
  <c r="AF67" i="13"/>
  <c r="AG84" i="13" s="1"/>
  <c r="AF63" i="13"/>
  <c r="AG80" i="13" s="1"/>
  <c r="AF72" i="13"/>
  <c r="AG89" i="13" s="1"/>
  <c r="AF69" i="13"/>
  <c r="AG86" i="13" s="1"/>
  <c r="AF65" i="13"/>
  <c r="AG82" i="13" s="1"/>
  <c r="AF43" i="13"/>
  <c r="AF60" i="13" s="1"/>
  <c r="AF68" i="13"/>
  <c r="AG85" i="13" s="1"/>
  <c r="AF64" i="13"/>
  <c r="AG81" i="13" s="1"/>
  <c r="AF71" i="13"/>
  <c r="AG88" i="13" s="1"/>
  <c r="AF62" i="13"/>
  <c r="AG79" i="13" s="1"/>
  <c r="AG26" i="13"/>
  <c r="AF66" i="13"/>
  <c r="AG83" i="13" s="1"/>
  <c r="AF90" i="13"/>
  <c r="AE107" i="13"/>
  <c r="DW38" i="13"/>
  <c r="DV55" i="13"/>
  <c r="AE130" i="13"/>
  <c r="AF120" i="13"/>
  <c r="AE125" i="13"/>
  <c r="AE129" i="13"/>
  <c r="AE123" i="13"/>
  <c r="AL20" i="13" l="1"/>
  <c r="AL18" i="13"/>
  <c r="AL15" i="13"/>
  <c r="AG100" i="13"/>
  <c r="AG127" i="13" s="1"/>
  <c r="AG98" i="13"/>
  <c r="AG125" i="13" s="1"/>
  <c r="AG103" i="13"/>
  <c r="AG104" i="13"/>
  <c r="AG102" i="13"/>
  <c r="AG96" i="13"/>
  <c r="AG123" i="13" s="1"/>
  <c r="AG97" i="13"/>
  <c r="AG124" i="13" s="1"/>
  <c r="AG106" i="13"/>
  <c r="AG105" i="13"/>
  <c r="AG99" i="13"/>
  <c r="AG126" i="13" s="1"/>
  <c r="AG101" i="13"/>
  <c r="AG128" i="13" s="1"/>
  <c r="AF128" i="13"/>
  <c r="AG90" i="13"/>
  <c r="AF107" i="13"/>
  <c r="AF94" i="13"/>
  <c r="AF77" i="13"/>
  <c r="AF111" i="13" s="1"/>
  <c r="AF123" i="13"/>
  <c r="AF127" i="13"/>
  <c r="AG72" i="13"/>
  <c r="AH89" i="13" s="1"/>
  <c r="AG73" i="13"/>
  <c r="AG71" i="13"/>
  <c r="AH88" i="13" s="1"/>
  <c r="AG66" i="13"/>
  <c r="AH83" i="13" s="1"/>
  <c r="AG62" i="13"/>
  <c r="AH79" i="13" s="1"/>
  <c r="AH26" i="13"/>
  <c r="AG68" i="13"/>
  <c r="AH85" i="13" s="1"/>
  <c r="AG64" i="13"/>
  <c r="AH81" i="13" s="1"/>
  <c r="AG70" i="13"/>
  <c r="AH87" i="13" s="1"/>
  <c r="AG67" i="13"/>
  <c r="AH84" i="13" s="1"/>
  <c r="AG63" i="13"/>
  <c r="AH80" i="13" s="1"/>
  <c r="AG65" i="13"/>
  <c r="AH82" i="13" s="1"/>
  <c r="AG69" i="13"/>
  <c r="AH86" i="13" s="1"/>
  <c r="AG43" i="13"/>
  <c r="AG60" i="13" s="1"/>
  <c r="AF125" i="13"/>
  <c r="AF130" i="13"/>
  <c r="AG130" i="13"/>
  <c r="DX38" i="13"/>
  <c r="DW55" i="13"/>
  <c r="AH103" i="13" l="1"/>
  <c r="AH104" i="13"/>
  <c r="AH96" i="13"/>
  <c r="AH106" i="13"/>
  <c r="AH99" i="13"/>
  <c r="AH126" i="13" s="1"/>
  <c r="AH98" i="13"/>
  <c r="AH100" i="13"/>
  <c r="AH97" i="13"/>
  <c r="AH124" i="13" s="1"/>
  <c r="AH102" i="13"/>
  <c r="AH105" i="13"/>
  <c r="AH101" i="13"/>
  <c r="AG94" i="13"/>
  <c r="AG77" i="13"/>
  <c r="AG111" i="13" s="1"/>
  <c r="AH71" i="13"/>
  <c r="AI88" i="13" s="1"/>
  <c r="AH72" i="13"/>
  <c r="AI89" i="13" s="1"/>
  <c r="AH69" i="13"/>
  <c r="AI86" i="13" s="1"/>
  <c r="AH65" i="13"/>
  <c r="AI82" i="13" s="1"/>
  <c r="AH43" i="13"/>
  <c r="AH60" i="13" s="1"/>
  <c r="AH70" i="13"/>
  <c r="AI87" i="13" s="1"/>
  <c r="AH67" i="13"/>
  <c r="AI84" i="13" s="1"/>
  <c r="AH63" i="13"/>
  <c r="AI80" i="13" s="1"/>
  <c r="AH73" i="13"/>
  <c r="AH66" i="13"/>
  <c r="AI83" i="13" s="1"/>
  <c r="AH62" i="13"/>
  <c r="AI79" i="13" s="1"/>
  <c r="AI26" i="13"/>
  <c r="AH68" i="13"/>
  <c r="AI85" i="13" s="1"/>
  <c r="AH64" i="13"/>
  <c r="AI81" i="13" s="1"/>
  <c r="DX55" i="13"/>
  <c r="DY38" i="13"/>
  <c r="AH129" i="13"/>
  <c r="AG129" i="13"/>
  <c r="AH90" i="13"/>
  <c r="AG107" i="13"/>
  <c r="AI98" i="13" l="1"/>
  <c r="AI125" i="13" s="1"/>
  <c r="AJ83" i="13"/>
  <c r="AI100" i="13"/>
  <c r="AI104" i="13"/>
  <c r="AI106" i="13"/>
  <c r="AI102" i="13"/>
  <c r="AI105" i="13"/>
  <c r="AI97" i="13"/>
  <c r="AI124" i="13" s="1"/>
  <c r="AI99" i="13"/>
  <c r="AI126" i="13" s="1"/>
  <c r="AI96" i="13"/>
  <c r="AI123" i="13" s="1"/>
  <c r="AJ84" i="13"/>
  <c r="AI101" i="13"/>
  <c r="AI103" i="13"/>
  <c r="AI70" i="13"/>
  <c r="AJ87" i="13" s="1"/>
  <c r="AI71" i="13"/>
  <c r="AJ88" i="13" s="1"/>
  <c r="AI68" i="13"/>
  <c r="AJ85" i="13" s="1"/>
  <c r="AI64" i="13"/>
  <c r="AJ81" i="13" s="1"/>
  <c r="AI73" i="13"/>
  <c r="AI66" i="13"/>
  <c r="AI62" i="13"/>
  <c r="AJ79" i="13" s="1"/>
  <c r="AJ26" i="13"/>
  <c r="AI69" i="13"/>
  <c r="AJ86" i="13" s="1"/>
  <c r="AI65" i="13"/>
  <c r="AJ82" i="13" s="1"/>
  <c r="AI43" i="13"/>
  <c r="AI60" i="13" s="1"/>
  <c r="AI72" i="13"/>
  <c r="AJ89" i="13" s="1"/>
  <c r="AI63" i="13"/>
  <c r="AJ80" i="13" s="1"/>
  <c r="AI67" i="13"/>
  <c r="AI90" i="13"/>
  <c r="AH107" i="13"/>
  <c r="AH128" i="13"/>
  <c r="AI118" i="13"/>
  <c r="AH127" i="13"/>
  <c r="AI117" i="13"/>
  <c r="AH123" i="13"/>
  <c r="AH130" i="13"/>
  <c r="AI130" i="13"/>
  <c r="DY55" i="13"/>
  <c r="DZ38" i="13"/>
  <c r="AH94" i="13"/>
  <c r="AH77" i="13"/>
  <c r="AH111" i="13" s="1"/>
  <c r="AH125" i="13"/>
  <c r="AJ97" i="13" l="1"/>
  <c r="AJ124" i="13" s="1"/>
  <c r="AJ103" i="13"/>
  <c r="AJ104" i="13"/>
  <c r="AJ98" i="13"/>
  <c r="AJ96" i="13"/>
  <c r="AJ102" i="13"/>
  <c r="AJ129" i="13" s="1"/>
  <c r="AJ99" i="13"/>
  <c r="AJ126" i="13" s="1"/>
  <c r="AJ105" i="13"/>
  <c r="AI128" i="13"/>
  <c r="AJ73" i="13"/>
  <c r="AJ70" i="13"/>
  <c r="AK87" i="13" s="1"/>
  <c r="AJ72" i="13"/>
  <c r="AJ67" i="13"/>
  <c r="AK84" i="13" s="1"/>
  <c r="AJ63" i="13"/>
  <c r="AK80" i="13" s="1"/>
  <c r="AJ69" i="13"/>
  <c r="AK86" i="13" s="1"/>
  <c r="AJ65" i="13"/>
  <c r="AK82" i="13" s="1"/>
  <c r="AJ43" i="13"/>
  <c r="AJ60" i="13" s="1"/>
  <c r="AJ71" i="13"/>
  <c r="AK88" i="13" s="1"/>
  <c r="AJ68" i="13"/>
  <c r="AK85" i="13" s="1"/>
  <c r="AJ64" i="13"/>
  <c r="AK81" i="13" s="1"/>
  <c r="AJ66" i="13"/>
  <c r="AJ62" i="13"/>
  <c r="AK79" i="13" s="1"/>
  <c r="AK26" i="13"/>
  <c r="AJ90" i="13"/>
  <c r="AI107" i="13"/>
  <c r="AI77" i="13"/>
  <c r="AI111" i="13" s="1"/>
  <c r="AI94" i="13"/>
  <c r="AJ101" i="13"/>
  <c r="AJ128" i="13" s="1"/>
  <c r="AI129" i="13"/>
  <c r="AK89" i="13"/>
  <c r="AJ106" i="13"/>
  <c r="AK83" i="13"/>
  <c r="AJ100" i="13"/>
  <c r="AI127" i="13"/>
  <c r="AJ127" i="13"/>
  <c r="EA38" i="13"/>
  <c r="DZ55" i="13"/>
  <c r="AK96" i="13" l="1"/>
  <c r="AK123" i="13" s="1"/>
  <c r="AK105" i="13"/>
  <c r="AK97" i="13"/>
  <c r="AK124" i="13" s="1"/>
  <c r="AK98" i="13"/>
  <c r="AK125" i="13" s="1"/>
  <c r="AK99" i="13"/>
  <c r="AK126" i="13" s="1"/>
  <c r="AK102" i="13"/>
  <c r="AK103" i="13"/>
  <c r="AK104" i="13"/>
  <c r="AJ123" i="13"/>
  <c r="EB38" i="13"/>
  <c r="EA55" i="13"/>
  <c r="AK100" i="13"/>
  <c r="AK127" i="13" s="1"/>
  <c r="AK101" i="13"/>
  <c r="AK128" i="13" s="1"/>
  <c r="AJ94" i="13"/>
  <c r="AJ77" i="13"/>
  <c r="AJ111" i="13" s="1"/>
  <c r="AK106" i="13"/>
  <c r="AK90" i="13"/>
  <c r="AJ107" i="13"/>
  <c r="AK72" i="13"/>
  <c r="AL89" i="13" s="1"/>
  <c r="AK73" i="13"/>
  <c r="AK66" i="13"/>
  <c r="AL83" i="13" s="1"/>
  <c r="AK62" i="13"/>
  <c r="AL79" i="13" s="1"/>
  <c r="AL26" i="13"/>
  <c r="AK71" i="13"/>
  <c r="AL88" i="13" s="1"/>
  <c r="AK68" i="13"/>
  <c r="AL85" i="13" s="1"/>
  <c r="AK64" i="13"/>
  <c r="AL81" i="13" s="1"/>
  <c r="AK67" i="13"/>
  <c r="AL84" i="13" s="1"/>
  <c r="AK63" i="13"/>
  <c r="AL80" i="13" s="1"/>
  <c r="AK43" i="13"/>
  <c r="AK60" i="13" s="1"/>
  <c r="AK69" i="13"/>
  <c r="AL86" i="13" s="1"/>
  <c r="AK65" i="13"/>
  <c r="AL82" i="13" s="1"/>
  <c r="AK70" i="13"/>
  <c r="AL87" i="13" s="1"/>
  <c r="AJ125" i="13"/>
  <c r="AK130" i="13"/>
  <c r="AJ130" i="13"/>
  <c r="AL117" i="13" l="1"/>
  <c r="AL118" i="13"/>
  <c r="AL106" i="13"/>
  <c r="AL103" i="13"/>
  <c r="AL98" i="13"/>
  <c r="AL96" i="13"/>
  <c r="AL101" i="13"/>
  <c r="AL102" i="13"/>
  <c r="AL100" i="13"/>
  <c r="AL127" i="13" s="1"/>
  <c r="AL99" i="13"/>
  <c r="AL126" i="13" s="1"/>
  <c r="AL104" i="13"/>
  <c r="AL97" i="13"/>
  <c r="AL124" i="13" s="1"/>
  <c r="AL105" i="13"/>
  <c r="AK94" i="13"/>
  <c r="AK77" i="13"/>
  <c r="AK111" i="13" s="1"/>
  <c r="EB55" i="13"/>
  <c r="EC38" i="13"/>
  <c r="AL129" i="13"/>
  <c r="AK129" i="13"/>
  <c r="AL90" i="13"/>
  <c r="AK107" i="13"/>
  <c r="AL71" i="13"/>
  <c r="AM88" i="13" s="1"/>
  <c r="AL72" i="13"/>
  <c r="AM89" i="13" s="1"/>
  <c r="AL70" i="13"/>
  <c r="AM87" i="13" s="1"/>
  <c r="AL69" i="13"/>
  <c r="AM86" i="13" s="1"/>
  <c r="AL65" i="13"/>
  <c r="AM82" i="13" s="1"/>
  <c r="AL43" i="13"/>
  <c r="AL60" i="13" s="1"/>
  <c r="AL67" i="13"/>
  <c r="AM84" i="13" s="1"/>
  <c r="AL63" i="13"/>
  <c r="AM80" i="13" s="1"/>
  <c r="AL66" i="13"/>
  <c r="AM83" i="13" s="1"/>
  <c r="AL62" i="13"/>
  <c r="AM79" i="13" s="1"/>
  <c r="AM26" i="13"/>
  <c r="AL73" i="13"/>
  <c r="AL64" i="13"/>
  <c r="AM81" i="13" s="1"/>
  <c r="AL68" i="13"/>
  <c r="AM85" i="13" s="1"/>
  <c r="AL128" i="13"/>
  <c r="AM102" i="13" l="1"/>
  <c r="AM96" i="13"/>
  <c r="AM123" i="13" s="1"/>
  <c r="AM105" i="13"/>
  <c r="AM97" i="13"/>
  <c r="AM124" i="13" s="1"/>
  <c r="AM103" i="13"/>
  <c r="AM104" i="13"/>
  <c r="AL125" i="13"/>
  <c r="AM100" i="13"/>
  <c r="AM101" i="13"/>
  <c r="AM98" i="13"/>
  <c r="AM125" i="13" s="1"/>
  <c r="AM106" i="13"/>
  <c r="AM70" i="13"/>
  <c r="AN87" i="13" s="1"/>
  <c r="AM71" i="13"/>
  <c r="AN88" i="13" s="1"/>
  <c r="AM73" i="13"/>
  <c r="AM68" i="13"/>
  <c r="AN85" i="13" s="1"/>
  <c r="AM64" i="13"/>
  <c r="AN81" i="13" s="1"/>
  <c r="AM66" i="13"/>
  <c r="AN83" i="13" s="1"/>
  <c r="AM62" i="13"/>
  <c r="AN79" i="13" s="1"/>
  <c r="AN26" i="13"/>
  <c r="AM72" i="13"/>
  <c r="AN89" i="13" s="1"/>
  <c r="AM69" i="13"/>
  <c r="AN86" i="13" s="1"/>
  <c r="AM65" i="13"/>
  <c r="AM43" i="13"/>
  <c r="AM60" i="13" s="1"/>
  <c r="AM67" i="13"/>
  <c r="AN84" i="13" s="1"/>
  <c r="AM63" i="13"/>
  <c r="AN80" i="13" s="1"/>
  <c r="AL123" i="13"/>
  <c r="AL130" i="13"/>
  <c r="AM130" i="13"/>
  <c r="AN82" i="13"/>
  <c r="AM99" i="13"/>
  <c r="AM126" i="13" s="1"/>
  <c r="AL77" i="13"/>
  <c r="AL111" i="13" s="1"/>
  <c r="AL94" i="13"/>
  <c r="AM90" i="13"/>
  <c r="AL107" i="13"/>
  <c r="EC55" i="13"/>
  <c r="ED38" i="13"/>
  <c r="AN97" i="13" l="1"/>
  <c r="AN124" i="13" s="1"/>
  <c r="AN103" i="13"/>
  <c r="AN100" i="13"/>
  <c r="AO117" i="13" s="1"/>
  <c r="AN105" i="13"/>
  <c r="AN104" i="13"/>
  <c r="AN102" i="13"/>
  <c r="AN96" i="13"/>
  <c r="AN98" i="13"/>
  <c r="AN125" i="13" s="1"/>
  <c r="AM129" i="13"/>
  <c r="AN129" i="13"/>
  <c r="EE38" i="13"/>
  <c r="ED55" i="13"/>
  <c r="AN90" i="13"/>
  <c r="AM107" i="13"/>
  <c r="AN99" i="13"/>
  <c r="AN126" i="13" s="1"/>
  <c r="AM128" i="13"/>
  <c r="AN127" i="13"/>
  <c r="AM127" i="13"/>
  <c r="AM94" i="13"/>
  <c r="AM77" i="13"/>
  <c r="AM111" i="13" s="1"/>
  <c r="AN73" i="13"/>
  <c r="AN70" i="13"/>
  <c r="AO87" i="13" s="1"/>
  <c r="AN67" i="13"/>
  <c r="AN63" i="13"/>
  <c r="AO80" i="13" s="1"/>
  <c r="AN72" i="13"/>
  <c r="AN69" i="13"/>
  <c r="AO86" i="13" s="1"/>
  <c r="AN65" i="13"/>
  <c r="AO82" i="13" s="1"/>
  <c r="AN43" i="13"/>
  <c r="AN60" i="13" s="1"/>
  <c r="AN68" i="13"/>
  <c r="AO85" i="13" s="1"/>
  <c r="AN64" i="13"/>
  <c r="AO81" i="13" s="1"/>
  <c r="AN62" i="13"/>
  <c r="AO79" i="13" s="1"/>
  <c r="AO26" i="13"/>
  <c r="AN71" i="13"/>
  <c r="AO88" i="13" s="1"/>
  <c r="AN66" i="13"/>
  <c r="AO83" i="13" s="1"/>
  <c r="AO89" i="13"/>
  <c r="AN106" i="13"/>
  <c r="AO84" i="13"/>
  <c r="AN101" i="13"/>
  <c r="AN128" i="13" s="1"/>
  <c r="AO118" i="13"/>
  <c r="AO100" i="13" l="1"/>
  <c r="AO98" i="13"/>
  <c r="AO125" i="13" s="1"/>
  <c r="AO103" i="13"/>
  <c r="AO104" i="13"/>
  <c r="AO105" i="13"/>
  <c r="AO102" i="13"/>
  <c r="AO129" i="13" s="1"/>
  <c r="AO97" i="13"/>
  <c r="AO124" i="13" s="1"/>
  <c r="AO96" i="13"/>
  <c r="AO123" i="13" s="1"/>
  <c r="AO99" i="13"/>
  <c r="AO126" i="13" s="1"/>
  <c r="AO106" i="13"/>
  <c r="AO72" i="13"/>
  <c r="AP89" i="13" s="1"/>
  <c r="AO73" i="13"/>
  <c r="AO71" i="13"/>
  <c r="AP88" i="13" s="1"/>
  <c r="AO66" i="13"/>
  <c r="AP83" i="13" s="1"/>
  <c r="AO62" i="13"/>
  <c r="AP79" i="13" s="1"/>
  <c r="AP26" i="13"/>
  <c r="AO68" i="13"/>
  <c r="AP85" i="13" s="1"/>
  <c r="AO64" i="13"/>
  <c r="AP81" i="13" s="1"/>
  <c r="AO70" i="13"/>
  <c r="AP87" i="13" s="1"/>
  <c r="AO67" i="13"/>
  <c r="AO63" i="13"/>
  <c r="AP80" i="13" s="1"/>
  <c r="AO65" i="13"/>
  <c r="AP82" i="13" s="1"/>
  <c r="AO43" i="13"/>
  <c r="AO60" i="13" s="1"/>
  <c r="AO69" i="13"/>
  <c r="AP86" i="13" s="1"/>
  <c r="AN94" i="13"/>
  <c r="AN77" i="13"/>
  <c r="AN111" i="13" s="1"/>
  <c r="AN130" i="13"/>
  <c r="AO130" i="13"/>
  <c r="AO90" i="13"/>
  <c r="AN107" i="13"/>
  <c r="EF38" i="13"/>
  <c r="EE55" i="13"/>
  <c r="AN123" i="13"/>
  <c r="AP84" i="13"/>
  <c r="AO101" i="13"/>
  <c r="AO127" i="13"/>
  <c r="AP103" i="13" l="1"/>
  <c r="AP130" i="13" s="1"/>
  <c r="AP104" i="13"/>
  <c r="AP96" i="13"/>
  <c r="AP123" i="13" s="1"/>
  <c r="AP106" i="13"/>
  <c r="AP99" i="13"/>
  <c r="AP126" i="13" s="1"/>
  <c r="AP98" i="13"/>
  <c r="AP125" i="13" s="1"/>
  <c r="AP100" i="13"/>
  <c r="AP97" i="13"/>
  <c r="AP124" i="13" s="1"/>
  <c r="AP102" i="13"/>
  <c r="AP129" i="13" s="1"/>
  <c r="AP105" i="13"/>
  <c r="AP101" i="13"/>
  <c r="AP128" i="13" s="1"/>
  <c r="AP90" i="13"/>
  <c r="AO107" i="13"/>
  <c r="AP71" i="13"/>
  <c r="AQ88" i="13" s="1"/>
  <c r="AP72" i="13"/>
  <c r="AQ89" i="13" s="1"/>
  <c r="AP69" i="13"/>
  <c r="AQ86" i="13" s="1"/>
  <c r="AP65" i="13"/>
  <c r="AQ82" i="13" s="1"/>
  <c r="AP43" i="13"/>
  <c r="AP60" i="13" s="1"/>
  <c r="AP70" i="13"/>
  <c r="AQ87" i="13" s="1"/>
  <c r="AP67" i="13"/>
  <c r="AQ84" i="13" s="1"/>
  <c r="AP63" i="13"/>
  <c r="AQ80" i="13" s="1"/>
  <c r="AP73" i="13"/>
  <c r="AP66" i="13"/>
  <c r="AQ83" i="13" s="1"/>
  <c r="AP62" i="13"/>
  <c r="AQ79" i="13" s="1"/>
  <c r="AQ26" i="13"/>
  <c r="AP68" i="13"/>
  <c r="AQ85" i="13" s="1"/>
  <c r="AP64" i="13"/>
  <c r="AQ81" i="13" s="1"/>
  <c r="EF55" i="13"/>
  <c r="EG38" i="13"/>
  <c r="AO94" i="13"/>
  <c r="AO77" i="13"/>
  <c r="AO111" i="13" s="1"/>
  <c r="AO128" i="13"/>
  <c r="AQ102" i="13" l="1"/>
  <c r="AQ97" i="13"/>
  <c r="AQ124" i="13" s="1"/>
  <c r="AQ99" i="13"/>
  <c r="AQ126" i="13" s="1"/>
  <c r="AQ96" i="13"/>
  <c r="AQ101" i="13"/>
  <c r="AQ103" i="13"/>
  <c r="AQ130" i="13" s="1"/>
  <c r="AQ98" i="13"/>
  <c r="AQ100" i="13"/>
  <c r="AQ104" i="13"/>
  <c r="AQ106" i="13"/>
  <c r="AQ105" i="13"/>
  <c r="EG55" i="13"/>
  <c r="EH38" i="13"/>
  <c r="AQ90" i="13"/>
  <c r="AP107" i="13"/>
  <c r="AP127" i="13"/>
  <c r="AQ127" i="13"/>
  <c r="AP94" i="13"/>
  <c r="AP77" i="13"/>
  <c r="AP111" i="13" s="1"/>
  <c r="AQ70" i="13"/>
  <c r="AR87" i="13" s="1"/>
  <c r="AQ71" i="13"/>
  <c r="AR88" i="13" s="1"/>
  <c r="AQ68" i="13"/>
  <c r="AR85" i="13" s="1"/>
  <c r="AQ64" i="13"/>
  <c r="AR81" i="13" s="1"/>
  <c r="AQ73" i="13"/>
  <c r="AQ66" i="13"/>
  <c r="AR83" i="13" s="1"/>
  <c r="AQ62" i="13"/>
  <c r="AR79" i="13" s="1"/>
  <c r="AR26" i="13"/>
  <c r="AQ69" i="13"/>
  <c r="AR86" i="13" s="1"/>
  <c r="AQ65" i="13"/>
  <c r="AR82" i="13" s="1"/>
  <c r="AQ43" i="13"/>
  <c r="AQ60" i="13" s="1"/>
  <c r="AQ63" i="13"/>
  <c r="AR80" i="13" s="1"/>
  <c r="AQ67" i="13"/>
  <c r="AR84" i="13" s="1"/>
  <c r="AQ72" i="13"/>
  <c r="AR89" i="13" s="1"/>
  <c r="AR117" i="13"/>
  <c r="AR106" i="13" l="1"/>
  <c r="AR99" i="13"/>
  <c r="AR126" i="13" s="1"/>
  <c r="AR100" i="13"/>
  <c r="AR105" i="13"/>
  <c r="AR101" i="13"/>
  <c r="AR103" i="13"/>
  <c r="AR130" i="13" s="1"/>
  <c r="AR104" i="13"/>
  <c r="AR97" i="13"/>
  <c r="AR124" i="13" s="1"/>
  <c r="AR98" i="13"/>
  <c r="AR96" i="13"/>
  <c r="AR102" i="13"/>
  <c r="EI38" i="13"/>
  <c r="EH55" i="13"/>
  <c r="AR118" i="13"/>
  <c r="AQ128" i="13"/>
  <c r="AR127" i="13"/>
  <c r="AR90" i="13"/>
  <c r="AQ107" i="13"/>
  <c r="AR73" i="13"/>
  <c r="AR70" i="13"/>
  <c r="AS87" i="13" s="1"/>
  <c r="AR72" i="13"/>
  <c r="AS89" i="13" s="1"/>
  <c r="AR67" i="13"/>
  <c r="AS84" i="13" s="1"/>
  <c r="AR63" i="13"/>
  <c r="AS80" i="13" s="1"/>
  <c r="AR69" i="13"/>
  <c r="AS86" i="13" s="1"/>
  <c r="AR65" i="13"/>
  <c r="AS82" i="13" s="1"/>
  <c r="AR43" i="13"/>
  <c r="AR60" i="13" s="1"/>
  <c r="AR71" i="13"/>
  <c r="AS88" i="13" s="1"/>
  <c r="AR68" i="13"/>
  <c r="AS85" i="13" s="1"/>
  <c r="AR64" i="13"/>
  <c r="AS81" i="13" s="1"/>
  <c r="AR66" i="13"/>
  <c r="AS83" i="13" s="1"/>
  <c r="AR62" i="13"/>
  <c r="AS79" i="13" s="1"/>
  <c r="AS26" i="13"/>
  <c r="AQ125" i="13"/>
  <c r="AQ123" i="13"/>
  <c r="AQ129" i="13"/>
  <c r="AQ77" i="13"/>
  <c r="AQ111" i="13" s="1"/>
  <c r="AQ94" i="13"/>
  <c r="AS96" i="13" l="1"/>
  <c r="AS123" i="13" s="1"/>
  <c r="AS105" i="13"/>
  <c r="AS97" i="13"/>
  <c r="AS124" i="13" s="1"/>
  <c r="AS100" i="13"/>
  <c r="AS101" i="13"/>
  <c r="AS98" i="13"/>
  <c r="AS125" i="13" s="1"/>
  <c r="AS99" i="13"/>
  <c r="AS126" i="13" s="1"/>
  <c r="AS106" i="13"/>
  <c r="AS102" i="13"/>
  <c r="AS129" i="13" s="1"/>
  <c r="AS103" i="13"/>
  <c r="AS130" i="13" s="1"/>
  <c r="AS104" i="13"/>
  <c r="AR123" i="13"/>
  <c r="AR125" i="13"/>
  <c r="AR94" i="13"/>
  <c r="AR77" i="13"/>
  <c r="AR111" i="13" s="1"/>
  <c r="EJ38" i="13"/>
  <c r="EI55" i="13"/>
  <c r="AS72" i="13"/>
  <c r="AT89" i="13" s="1"/>
  <c r="AS73" i="13"/>
  <c r="AS66" i="13"/>
  <c r="AT83" i="13" s="1"/>
  <c r="AS62" i="13"/>
  <c r="AT79" i="13" s="1"/>
  <c r="AT26" i="13"/>
  <c r="AS71" i="13"/>
  <c r="AT88" i="13" s="1"/>
  <c r="AS68" i="13"/>
  <c r="AT85" i="13" s="1"/>
  <c r="AS64" i="13"/>
  <c r="AT81" i="13" s="1"/>
  <c r="AS67" i="13"/>
  <c r="AT84" i="13" s="1"/>
  <c r="AS63" i="13"/>
  <c r="AT80" i="13" s="1"/>
  <c r="AS70" i="13"/>
  <c r="AT87" i="13" s="1"/>
  <c r="AS69" i="13"/>
  <c r="AT86" i="13" s="1"/>
  <c r="AS43" i="13"/>
  <c r="AS60" i="13" s="1"/>
  <c r="AS65" i="13"/>
  <c r="AT82" i="13" s="1"/>
  <c r="AS90" i="13"/>
  <c r="AR107" i="13"/>
  <c r="AR129" i="13"/>
  <c r="AR128" i="13"/>
  <c r="AS128" i="13"/>
  <c r="AT99" i="13" l="1"/>
  <c r="AT126" i="13" s="1"/>
  <c r="AT97" i="13"/>
  <c r="AT124" i="13" s="1"/>
  <c r="AT105" i="13"/>
  <c r="AT101" i="13"/>
  <c r="AT106" i="13"/>
  <c r="AT103" i="13"/>
  <c r="AT130" i="13" s="1"/>
  <c r="AT98" i="13"/>
  <c r="AT125" i="13" s="1"/>
  <c r="AT96" i="13"/>
  <c r="AT104" i="13"/>
  <c r="AT102" i="13"/>
  <c r="AT100" i="13"/>
  <c r="AT127" i="13" s="1"/>
  <c r="EJ55" i="13"/>
  <c r="EK38" i="13"/>
  <c r="AS127" i="13"/>
  <c r="AS94" i="13"/>
  <c r="AS77" i="13"/>
  <c r="AS111" i="13" s="1"/>
  <c r="AT71" i="13"/>
  <c r="AU88" i="13" s="1"/>
  <c r="AT72" i="13"/>
  <c r="AU89" i="13" s="1"/>
  <c r="AT70" i="13"/>
  <c r="AU87" i="13" s="1"/>
  <c r="AT69" i="13"/>
  <c r="AU86" i="13" s="1"/>
  <c r="AT65" i="13"/>
  <c r="AU82" i="13" s="1"/>
  <c r="AT43" i="13"/>
  <c r="AT60" i="13" s="1"/>
  <c r="AT67" i="13"/>
  <c r="AU84" i="13" s="1"/>
  <c r="AT63" i="13"/>
  <c r="AU80" i="13" s="1"/>
  <c r="AT66" i="13"/>
  <c r="AU83" i="13" s="1"/>
  <c r="AT62" i="13"/>
  <c r="AU79" i="13" s="1"/>
  <c r="AU26" i="13"/>
  <c r="AT64" i="13"/>
  <c r="AU81" i="13" s="1"/>
  <c r="AT73" i="13"/>
  <c r="AT68" i="13"/>
  <c r="AU85" i="13" s="1"/>
  <c r="AT90" i="13"/>
  <c r="AS107" i="13"/>
  <c r="AU98" i="13" l="1"/>
  <c r="AU97" i="13"/>
  <c r="AU124" i="13" s="1"/>
  <c r="AU103" i="13"/>
  <c r="AU130" i="13" s="1"/>
  <c r="AU101" i="13"/>
  <c r="AU104" i="13"/>
  <c r="AU102" i="13"/>
  <c r="AU129" i="13" s="1"/>
  <c r="AU96" i="13"/>
  <c r="AU123" i="13" s="1"/>
  <c r="AU106" i="13"/>
  <c r="AU100" i="13"/>
  <c r="AU99" i="13"/>
  <c r="AU126" i="13" s="1"/>
  <c r="AU105" i="13"/>
  <c r="AU90" i="13"/>
  <c r="AT107" i="13"/>
  <c r="AU70" i="13"/>
  <c r="AV87" i="13" s="1"/>
  <c r="AU71" i="13"/>
  <c r="AV88" i="13" s="1"/>
  <c r="AU73" i="13"/>
  <c r="AU68" i="13"/>
  <c r="AV85" i="13" s="1"/>
  <c r="AU64" i="13"/>
  <c r="AV81" i="13" s="1"/>
  <c r="AU66" i="13"/>
  <c r="AV83" i="13" s="1"/>
  <c r="AU62" i="13"/>
  <c r="AV79" i="13" s="1"/>
  <c r="AV26" i="13"/>
  <c r="AU72" i="13"/>
  <c r="AV89" i="13" s="1"/>
  <c r="AU69" i="13"/>
  <c r="AV86" i="13" s="1"/>
  <c r="AU65" i="13"/>
  <c r="AV82" i="13" s="1"/>
  <c r="AU43" i="13"/>
  <c r="AU60" i="13" s="1"/>
  <c r="AU67" i="13"/>
  <c r="AV84" i="13" s="1"/>
  <c r="AU63" i="13"/>
  <c r="AV80" i="13" s="1"/>
  <c r="EK55" i="13"/>
  <c r="EL38" i="13"/>
  <c r="AT129" i="13"/>
  <c r="AT123" i="13"/>
  <c r="AT77" i="13"/>
  <c r="AT111" i="13" s="1"/>
  <c r="AT94" i="13"/>
  <c r="AU117" i="13"/>
  <c r="AU118" i="13"/>
  <c r="AT128" i="13"/>
  <c r="AV99" i="13" l="1"/>
  <c r="AV126" i="13" s="1"/>
  <c r="AV96" i="13"/>
  <c r="AV97" i="13"/>
  <c r="AV124" i="13" s="1"/>
  <c r="AV103" i="13"/>
  <c r="AV130" i="13" s="1"/>
  <c r="AV100" i="13"/>
  <c r="AV105" i="13"/>
  <c r="AV101" i="13"/>
  <c r="AV106" i="13"/>
  <c r="AV98" i="13"/>
  <c r="AV125" i="13" s="1"/>
  <c r="AV104" i="13"/>
  <c r="AV102" i="13"/>
  <c r="AU128" i="13"/>
  <c r="AV128" i="13"/>
  <c r="AU127" i="13"/>
  <c r="AV127" i="13"/>
  <c r="EM38" i="13"/>
  <c r="EL55" i="13"/>
  <c r="AU125" i="13"/>
  <c r="AU94" i="13"/>
  <c r="AU77" i="13"/>
  <c r="AU111" i="13" s="1"/>
  <c r="AV73" i="13"/>
  <c r="AV70" i="13"/>
  <c r="AW87" i="13" s="1"/>
  <c r="AV67" i="13"/>
  <c r="AW84" i="13" s="1"/>
  <c r="AV63" i="13"/>
  <c r="AW80" i="13" s="1"/>
  <c r="AV72" i="13"/>
  <c r="AW89" i="13" s="1"/>
  <c r="AV69" i="13"/>
  <c r="AW86" i="13" s="1"/>
  <c r="AV65" i="13"/>
  <c r="AW82" i="13" s="1"/>
  <c r="AV43" i="13"/>
  <c r="AV60" i="13" s="1"/>
  <c r="AV68" i="13"/>
  <c r="AW85" i="13" s="1"/>
  <c r="AV64" i="13"/>
  <c r="AW81" i="13" s="1"/>
  <c r="AV71" i="13"/>
  <c r="AW88" i="13" s="1"/>
  <c r="AV62" i="13"/>
  <c r="AW79" i="13" s="1"/>
  <c r="AW26" i="13"/>
  <c r="AV66" i="13"/>
  <c r="AW83" i="13" s="1"/>
  <c r="AV90" i="13"/>
  <c r="AU107" i="13"/>
  <c r="AW100" i="13" l="1"/>
  <c r="AW98" i="13"/>
  <c r="AW103" i="13"/>
  <c r="AW130" i="13" s="1"/>
  <c r="AW104" i="13"/>
  <c r="AW102" i="13"/>
  <c r="AW129" i="13" s="1"/>
  <c r="AW106" i="13"/>
  <c r="AW96" i="13"/>
  <c r="AW123" i="13" s="1"/>
  <c r="AW97" i="13"/>
  <c r="AW124" i="13" s="1"/>
  <c r="AW105" i="13"/>
  <c r="AW99" i="13"/>
  <c r="AW126" i="13" s="1"/>
  <c r="AW101" i="13"/>
  <c r="AW72" i="13"/>
  <c r="AX89" i="13" s="1"/>
  <c r="AW73" i="13"/>
  <c r="AW71" i="13"/>
  <c r="AX88" i="13" s="1"/>
  <c r="AW66" i="13"/>
  <c r="AX83" i="13" s="1"/>
  <c r="AW62" i="13"/>
  <c r="AX79" i="13" s="1"/>
  <c r="AX26" i="13"/>
  <c r="AW68" i="13"/>
  <c r="AX85" i="13" s="1"/>
  <c r="AW64" i="13"/>
  <c r="AX81" i="13" s="1"/>
  <c r="AW70" i="13"/>
  <c r="AX87" i="13" s="1"/>
  <c r="AW67" i="13"/>
  <c r="AX84" i="13" s="1"/>
  <c r="AW63" i="13"/>
  <c r="AX80" i="13" s="1"/>
  <c r="AW65" i="13"/>
  <c r="AX82" i="13" s="1"/>
  <c r="AW69" i="13"/>
  <c r="AX86" i="13" s="1"/>
  <c r="AW43" i="13"/>
  <c r="AW60" i="13" s="1"/>
  <c r="AV94" i="13"/>
  <c r="AV77" i="13"/>
  <c r="AV111" i="13" s="1"/>
  <c r="AW90" i="13"/>
  <c r="AV107" i="13"/>
  <c r="EU38" i="13"/>
  <c r="EQ38" i="13"/>
  <c r="ES38" i="13"/>
  <c r="EO38" i="13"/>
  <c r="EV38" i="13"/>
  <c r="ER38" i="13"/>
  <c r="EN38" i="13"/>
  <c r="EP38" i="13"/>
  <c r="EM55" i="13"/>
  <c r="ET38" i="13"/>
  <c r="AV129" i="13"/>
  <c r="AV123" i="13"/>
  <c r="AX101" i="13" l="1"/>
  <c r="AX103" i="13"/>
  <c r="AX130" i="13" s="1"/>
  <c r="AX104" i="13"/>
  <c r="AX96" i="13"/>
  <c r="AX106" i="13"/>
  <c r="AX99" i="13"/>
  <c r="AX126" i="13" s="1"/>
  <c r="AX98" i="13"/>
  <c r="AX125" i="13" s="1"/>
  <c r="AX100" i="13"/>
  <c r="AX97" i="13"/>
  <c r="AX124" i="13" s="1"/>
  <c r="AX102" i="13"/>
  <c r="AX105" i="13"/>
  <c r="ET55" i="13"/>
  <c r="HB38" i="13"/>
  <c r="GY38" i="13"/>
  <c r="EQ55" i="13"/>
  <c r="AW127" i="13"/>
  <c r="AX117" i="13"/>
  <c r="ER55" i="13"/>
  <c r="GZ38" i="13"/>
  <c r="EV55" i="13"/>
  <c r="HD38" i="13"/>
  <c r="HC38" i="13"/>
  <c r="EU55" i="13"/>
  <c r="AX118" i="13"/>
  <c r="AW128" i="13"/>
  <c r="EP55" i="13"/>
  <c r="GX38" i="13"/>
  <c r="AX90" i="13"/>
  <c r="AW107" i="13"/>
  <c r="AW94" i="13"/>
  <c r="AW77" i="13"/>
  <c r="AW111" i="13" s="1"/>
  <c r="AX71" i="13"/>
  <c r="AY88" i="13" s="1"/>
  <c r="AX72" i="13"/>
  <c r="AY89" i="13" s="1"/>
  <c r="AX69" i="13"/>
  <c r="AY86" i="13" s="1"/>
  <c r="AX65" i="13"/>
  <c r="AY82" i="13" s="1"/>
  <c r="AX43" i="13"/>
  <c r="AX60" i="13" s="1"/>
  <c r="AX70" i="13"/>
  <c r="AY87" i="13" s="1"/>
  <c r="AX67" i="13"/>
  <c r="AY84" i="13" s="1"/>
  <c r="AX63" i="13"/>
  <c r="AY80" i="13" s="1"/>
  <c r="AX73" i="13"/>
  <c r="AX66" i="13"/>
  <c r="AY83" i="13" s="1"/>
  <c r="AX62" i="13"/>
  <c r="AY79" i="13" s="1"/>
  <c r="AY26" i="13"/>
  <c r="AX68" i="13"/>
  <c r="AY85" i="13" s="1"/>
  <c r="AX64" i="13"/>
  <c r="AY81" i="13" s="1"/>
  <c r="AW125" i="13"/>
  <c r="GW38" i="13"/>
  <c r="EO55" i="13"/>
  <c r="EN55" i="13"/>
  <c r="GV38" i="13"/>
  <c r="HA38" i="13"/>
  <c r="ES55" i="13"/>
  <c r="AY102" i="13" l="1"/>
  <c r="AY129" i="13" s="1"/>
  <c r="AY105" i="13"/>
  <c r="AY97" i="13"/>
  <c r="AY124" i="13" s="1"/>
  <c r="AY99" i="13"/>
  <c r="AY126" i="13" s="1"/>
  <c r="AY96" i="13"/>
  <c r="AY123" i="13" s="1"/>
  <c r="AY101" i="13"/>
  <c r="AY103" i="13"/>
  <c r="AY130" i="13" s="1"/>
  <c r="AY98" i="13"/>
  <c r="AY100" i="13"/>
  <c r="AY104" i="13"/>
  <c r="AY106" i="13"/>
  <c r="JK38" i="13"/>
  <c r="HC55" i="13"/>
  <c r="GZ55" i="13"/>
  <c r="JH38" i="13"/>
  <c r="AX127" i="13"/>
  <c r="AY127" i="13"/>
  <c r="HB55" i="13"/>
  <c r="JJ38" i="13"/>
  <c r="AX123" i="13"/>
  <c r="GV55" i="13"/>
  <c r="JD38" i="13"/>
  <c r="AX94" i="13"/>
  <c r="AX77" i="13"/>
  <c r="AX111" i="13" s="1"/>
  <c r="HD55" i="13"/>
  <c r="JL38" i="13"/>
  <c r="AX129" i="13"/>
  <c r="AY70" i="13"/>
  <c r="AZ87" i="13" s="1"/>
  <c r="AY71" i="13"/>
  <c r="AZ88" i="13" s="1"/>
  <c r="AY68" i="13"/>
  <c r="AZ85" i="13" s="1"/>
  <c r="AY64" i="13"/>
  <c r="AZ81" i="13" s="1"/>
  <c r="AY73" i="13"/>
  <c r="AY66" i="13"/>
  <c r="AZ83" i="13" s="1"/>
  <c r="AY62" i="13"/>
  <c r="AZ79" i="13" s="1"/>
  <c r="AZ26" i="13"/>
  <c r="AY69" i="13"/>
  <c r="AZ86" i="13" s="1"/>
  <c r="AY65" i="13"/>
  <c r="AZ82" i="13" s="1"/>
  <c r="AY43" i="13"/>
  <c r="AY60" i="13" s="1"/>
  <c r="AY72" i="13"/>
  <c r="AZ89" i="13" s="1"/>
  <c r="AY63" i="13"/>
  <c r="AZ80" i="13" s="1"/>
  <c r="AY67" i="13"/>
  <c r="AZ84" i="13" s="1"/>
  <c r="JI38" i="13"/>
  <c r="HA55" i="13"/>
  <c r="JE38" i="13"/>
  <c r="GW55" i="13"/>
  <c r="AY90" i="13"/>
  <c r="AX107" i="13"/>
  <c r="GX55" i="13"/>
  <c r="JF38" i="13"/>
  <c r="AY128" i="13"/>
  <c r="AX128" i="13"/>
  <c r="JG38" i="13"/>
  <c r="GY55" i="13"/>
  <c r="AZ101" i="13" l="1"/>
  <c r="AZ105" i="13"/>
  <c r="AZ97" i="13"/>
  <c r="AZ124" i="13" s="1"/>
  <c r="AZ103" i="13"/>
  <c r="AZ130" i="13" s="1"/>
  <c r="AZ104" i="13"/>
  <c r="AZ99" i="13"/>
  <c r="AZ126" i="13" s="1"/>
  <c r="AZ106" i="13"/>
  <c r="AZ98" i="13"/>
  <c r="AZ125" i="13" s="1"/>
  <c r="AZ100" i="13"/>
  <c r="BA117" i="13" s="1"/>
  <c r="AZ96" i="13"/>
  <c r="AZ102" i="13"/>
  <c r="LO38" i="13"/>
  <c r="JG55" i="13"/>
  <c r="JL55" i="13"/>
  <c r="LT38" i="13"/>
  <c r="JJ55" i="13"/>
  <c r="LR38" i="13"/>
  <c r="JH55" i="13"/>
  <c r="LP38" i="13"/>
  <c r="AY125" i="13"/>
  <c r="LM38" i="13"/>
  <c r="JE55" i="13"/>
  <c r="JF55" i="13"/>
  <c r="LN38" i="13"/>
  <c r="AZ90" i="13"/>
  <c r="AY107" i="13"/>
  <c r="LQ38" i="13"/>
  <c r="JI55" i="13"/>
  <c r="AZ73" i="13"/>
  <c r="AZ70" i="13"/>
  <c r="BA87" i="13" s="1"/>
  <c r="AZ72" i="13"/>
  <c r="BA89" i="13" s="1"/>
  <c r="AZ67" i="13"/>
  <c r="BA84" i="13" s="1"/>
  <c r="AZ63" i="13"/>
  <c r="BA80" i="13" s="1"/>
  <c r="AZ69" i="13"/>
  <c r="BA86" i="13" s="1"/>
  <c r="AZ65" i="13"/>
  <c r="BA82" i="13" s="1"/>
  <c r="AZ43" i="13"/>
  <c r="AZ60" i="13" s="1"/>
  <c r="AZ71" i="13"/>
  <c r="BA88" i="13" s="1"/>
  <c r="AZ68" i="13"/>
  <c r="BA85" i="13" s="1"/>
  <c r="AZ64" i="13"/>
  <c r="BA81" i="13" s="1"/>
  <c r="AZ66" i="13"/>
  <c r="BA83" i="13" s="1"/>
  <c r="AZ62" i="13"/>
  <c r="BA79" i="13" s="1"/>
  <c r="BA26" i="13"/>
  <c r="AY77" i="13"/>
  <c r="AY111" i="13" s="1"/>
  <c r="AY94" i="13"/>
  <c r="JD55" i="13"/>
  <c r="LL38" i="13"/>
  <c r="LS38" i="13"/>
  <c r="JK55" i="13"/>
  <c r="AZ127" i="13" l="1"/>
  <c r="BA98" i="13"/>
  <c r="BA125" i="13" s="1"/>
  <c r="BA99" i="13"/>
  <c r="BA126" i="13" s="1"/>
  <c r="BA106" i="13"/>
  <c r="BA102" i="13"/>
  <c r="BA129" i="13" s="1"/>
  <c r="BA103" i="13"/>
  <c r="BA130" i="13" s="1"/>
  <c r="BA104" i="13"/>
  <c r="BA96" i="13"/>
  <c r="BA123" i="13" s="1"/>
  <c r="BA105" i="13"/>
  <c r="BA97" i="13"/>
  <c r="BA124" i="13" s="1"/>
  <c r="BA100" i="13"/>
  <c r="BA127" i="13" s="1"/>
  <c r="BA101" i="13"/>
  <c r="NY38" i="13"/>
  <c r="NY55" i="13" s="1"/>
  <c r="LQ55" i="13"/>
  <c r="NW38" i="13"/>
  <c r="NW55" i="13" s="1"/>
  <c r="LO55" i="13"/>
  <c r="LN55" i="13"/>
  <c r="NV38" i="13"/>
  <c r="NV55" i="13" s="1"/>
  <c r="NU38" i="13"/>
  <c r="NU55" i="13" s="1"/>
  <c r="LM55" i="13"/>
  <c r="LP55" i="13"/>
  <c r="NX38" i="13"/>
  <c r="NX55" i="13" s="1"/>
  <c r="LR55" i="13"/>
  <c r="NZ38" i="13"/>
  <c r="NZ55" i="13" s="1"/>
  <c r="AZ123" i="13"/>
  <c r="BA72" i="13"/>
  <c r="BB89" i="13" s="1"/>
  <c r="BA73" i="13"/>
  <c r="BA66" i="13"/>
  <c r="BB83" i="13" s="1"/>
  <c r="BA62" i="13"/>
  <c r="BB79" i="13" s="1"/>
  <c r="BB26" i="13"/>
  <c r="BA71" i="13"/>
  <c r="BB88" i="13" s="1"/>
  <c r="BA68" i="13"/>
  <c r="BB85" i="13" s="1"/>
  <c r="BA64" i="13"/>
  <c r="BB81" i="13" s="1"/>
  <c r="BA67" i="13"/>
  <c r="BB84" i="13" s="1"/>
  <c r="BA63" i="13"/>
  <c r="BB80" i="13" s="1"/>
  <c r="BA43" i="13"/>
  <c r="BA60" i="13" s="1"/>
  <c r="BA69" i="13"/>
  <c r="BB86" i="13" s="1"/>
  <c r="BA70" i="13"/>
  <c r="BB87" i="13" s="1"/>
  <c r="BA65" i="13"/>
  <c r="BB82" i="13" s="1"/>
  <c r="AZ94" i="13"/>
  <c r="AZ77" i="13"/>
  <c r="AZ111" i="13" s="1"/>
  <c r="BA90" i="13"/>
  <c r="AZ107" i="13"/>
  <c r="BA118" i="13"/>
  <c r="AZ128" i="13"/>
  <c r="OA38" i="13"/>
  <c r="OA55" i="13" s="1"/>
  <c r="LS55" i="13"/>
  <c r="LL55" i="13"/>
  <c r="NT38" i="13"/>
  <c r="NT55" i="13" s="1"/>
  <c r="LT55" i="13"/>
  <c r="OB38" i="13"/>
  <c r="AZ129" i="13"/>
  <c r="BB104" i="13" l="1"/>
  <c r="BB101" i="13"/>
  <c r="BB106" i="13"/>
  <c r="BB103" i="13"/>
  <c r="BB130" i="13" s="1"/>
  <c r="BB98" i="13"/>
  <c r="BB125" i="13" s="1"/>
  <c r="BB96" i="13"/>
  <c r="BB123" i="13" s="1"/>
  <c r="BB102" i="13"/>
  <c r="BB129" i="13" s="1"/>
  <c r="BB100" i="13"/>
  <c r="BB99" i="13"/>
  <c r="BB126" i="13" s="1"/>
  <c r="BB97" i="13"/>
  <c r="BB124" i="13" s="1"/>
  <c r="BB105" i="13"/>
  <c r="BB90" i="13"/>
  <c r="BA107" i="13"/>
  <c r="BB71" i="13"/>
  <c r="BC88" i="13" s="1"/>
  <c r="BB72" i="13"/>
  <c r="BC89" i="13" s="1"/>
  <c r="BB70" i="13"/>
  <c r="BC87" i="13" s="1"/>
  <c r="BB69" i="13"/>
  <c r="BC86" i="13" s="1"/>
  <c r="BB65" i="13"/>
  <c r="BC82" i="13" s="1"/>
  <c r="BB43" i="13"/>
  <c r="BB60" i="13" s="1"/>
  <c r="BB67" i="13"/>
  <c r="BC84" i="13" s="1"/>
  <c r="BB63" i="13"/>
  <c r="BC80" i="13" s="1"/>
  <c r="BB66" i="13"/>
  <c r="BC83" i="13" s="1"/>
  <c r="BB62" i="13"/>
  <c r="BC79" i="13" s="1"/>
  <c r="BC26" i="13"/>
  <c r="BB73" i="13"/>
  <c r="BB64" i="13"/>
  <c r="BC81" i="13" s="1"/>
  <c r="BB68" i="13"/>
  <c r="BC85" i="13" s="1"/>
  <c r="OB55" i="13"/>
  <c r="BA94" i="13"/>
  <c r="BA77" i="13"/>
  <c r="BA111" i="13" s="1"/>
  <c r="BB127" i="13"/>
  <c r="BA128" i="13"/>
  <c r="BB128" i="13"/>
  <c r="BC101" i="13" l="1"/>
  <c r="BC104" i="13"/>
  <c r="BC102" i="13"/>
  <c r="BC96" i="13"/>
  <c r="BC106" i="13"/>
  <c r="BC98" i="13"/>
  <c r="BC100" i="13"/>
  <c r="BC99" i="13"/>
  <c r="BC126" i="13" s="1"/>
  <c r="BC105" i="13"/>
  <c r="BC97" i="13"/>
  <c r="BC124" i="13" s="1"/>
  <c r="BC103" i="13"/>
  <c r="BC130" i="13" s="1"/>
  <c r="BB77" i="13"/>
  <c r="BB111" i="13" s="1"/>
  <c r="BB94" i="13"/>
  <c r="BC70" i="13"/>
  <c r="BD87" i="13" s="1"/>
  <c r="BC71" i="13"/>
  <c r="BD88" i="13" s="1"/>
  <c r="BC73" i="13"/>
  <c r="BC68" i="13"/>
  <c r="BD85" i="13" s="1"/>
  <c r="BC64" i="13"/>
  <c r="BD81" i="13" s="1"/>
  <c r="BC66" i="13"/>
  <c r="BD83" i="13" s="1"/>
  <c r="BC62" i="13"/>
  <c r="BD79" i="13" s="1"/>
  <c r="BD26" i="13"/>
  <c r="BC72" i="13"/>
  <c r="BD89" i="13" s="1"/>
  <c r="BC69" i="13"/>
  <c r="BD86" i="13" s="1"/>
  <c r="BC65" i="13"/>
  <c r="BD82" i="13" s="1"/>
  <c r="BC43" i="13"/>
  <c r="BC60" i="13" s="1"/>
  <c r="BC67" i="13"/>
  <c r="BD84" i="13" s="1"/>
  <c r="BC63" i="13"/>
  <c r="BD80" i="13" s="1"/>
  <c r="BC90" i="13"/>
  <c r="BB107" i="13"/>
  <c r="BD98" i="13" l="1"/>
  <c r="BD99" i="13"/>
  <c r="BD126" i="13" s="1"/>
  <c r="BD97" i="13"/>
  <c r="BD124" i="13" s="1"/>
  <c r="BD103" i="13"/>
  <c r="BD130" i="13" s="1"/>
  <c r="BD100" i="13"/>
  <c r="BD105" i="13"/>
  <c r="BD106" i="13"/>
  <c r="BD101" i="13"/>
  <c r="BD104" i="13"/>
  <c r="BD102" i="13"/>
  <c r="BD96" i="13"/>
  <c r="BC125" i="13"/>
  <c r="BC123" i="13"/>
  <c r="BC128" i="13"/>
  <c r="BD118" i="13"/>
  <c r="BD73" i="13"/>
  <c r="BD70" i="13"/>
  <c r="BE87" i="13" s="1"/>
  <c r="BD67" i="13"/>
  <c r="BE84" i="13" s="1"/>
  <c r="BD63" i="13"/>
  <c r="BE80" i="13" s="1"/>
  <c r="BD72" i="13"/>
  <c r="BE89" i="13" s="1"/>
  <c r="BD69" i="13"/>
  <c r="BE86" i="13" s="1"/>
  <c r="BD65" i="13"/>
  <c r="BE82" i="13" s="1"/>
  <c r="BD43" i="13"/>
  <c r="BD60" i="13" s="1"/>
  <c r="BD68" i="13"/>
  <c r="BE85" i="13" s="1"/>
  <c r="BD64" i="13"/>
  <c r="BE81" i="13" s="1"/>
  <c r="BD62" i="13"/>
  <c r="BE79" i="13" s="1"/>
  <c r="BE26" i="13"/>
  <c r="BD66" i="13"/>
  <c r="BE83" i="13" s="1"/>
  <c r="BD71" i="13"/>
  <c r="BE88" i="13" s="1"/>
  <c r="BD90" i="13"/>
  <c r="BC107" i="13"/>
  <c r="BD117" i="13"/>
  <c r="BC129" i="13"/>
  <c r="BC94" i="13"/>
  <c r="BC77" i="13"/>
  <c r="BC111" i="13" s="1"/>
  <c r="BC127" i="13"/>
  <c r="BE100" i="13" l="1"/>
  <c r="BE102" i="13"/>
  <c r="BE129" i="13" s="1"/>
  <c r="BE106" i="13"/>
  <c r="BE97" i="13"/>
  <c r="BE124" i="13" s="1"/>
  <c r="BE96" i="13"/>
  <c r="BE123" i="13" s="1"/>
  <c r="BE99" i="13"/>
  <c r="BE126" i="13" s="1"/>
  <c r="BE101" i="13"/>
  <c r="BE128" i="13" s="1"/>
  <c r="BE105" i="13"/>
  <c r="BE98" i="13"/>
  <c r="BE125" i="13" s="1"/>
  <c r="BE103" i="13"/>
  <c r="BE130" i="13" s="1"/>
  <c r="BE104" i="13"/>
  <c r="BD127" i="13"/>
  <c r="BE127" i="13"/>
  <c r="BE72" i="13"/>
  <c r="BF89" i="13" s="1"/>
  <c r="BE73" i="13"/>
  <c r="BE71" i="13"/>
  <c r="BF88" i="13" s="1"/>
  <c r="BE66" i="13"/>
  <c r="BF83" i="13" s="1"/>
  <c r="BE62" i="13"/>
  <c r="BF79" i="13" s="1"/>
  <c r="BF26" i="13"/>
  <c r="BE68" i="13"/>
  <c r="BF85" i="13" s="1"/>
  <c r="BE64" i="13"/>
  <c r="BF81" i="13" s="1"/>
  <c r="BE70" i="13"/>
  <c r="BF87" i="13" s="1"/>
  <c r="BE67" i="13"/>
  <c r="BF84" i="13" s="1"/>
  <c r="BE63" i="13"/>
  <c r="BF80" i="13" s="1"/>
  <c r="BE65" i="13"/>
  <c r="BF82" i="13" s="1"/>
  <c r="BE43" i="13"/>
  <c r="BE60" i="13" s="1"/>
  <c r="BE69" i="13"/>
  <c r="BF86" i="13" s="1"/>
  <c r="BD94" i="13"/>
  <c r="BD77" i="13"/>
  <c r="BD111" i="13" s="1"/>
  <c r="BD128" i="13"/>
  <c r="BD125" i="13"/>
  <c r="BE90" i="13"/>
  <c r="BD107" i="13"/>
  <c r="BD123" i="13"/>
  <c r="BD129" i="13"/>
  <c r="BF99" i="13" l="1"/>
  <c r="BF126" i="13" s="1"/>
  <c r="BF98" i="13"/>
  <c r="BF100" i="13"/>
  <c r="BF97" i="13"/>
  <c r="BF124" i="13" s="1"/>
  <c r="BF102" i="13"/>
  <c r="BF105" i="13"/>
  <c r="BF103" i="13"/>
  <c r="BF130" i="13" s="1"/>
  <c r="BF101" i="13"/>
  <c r="BF104" i="13"/>
  <c r="BF96" i="13"/>
  <c r="BF106" i="13"/>
  <c r="BE94" i="13"/>
  <c r="BE77" i="13"/>
  <c r="BE111" i="13" s="1"/>
  <c r="BF90" i="13"/>
  <c r="BE107" i="13"/>
  <c r="BF71" i="13"/>
  <c r="BG88" i="13" s="1"/>
  <c r="BF72" i="13"/>
  <c r="BG89" i="13" s="1"/>
  <c r="BF69" i="13"/>
  <c r="BG86" i="13" s="1"/>
  <c r="BF65" i="13"/>
  <c r="BG82" i="13" s="1"/>
  <c r="BF43" i="13"/>
  <c r="BF60" i="13" s="1"/>
  <c r="BF70" i="13"/>
  <c r="BG87" i="13" s="1"/>
  <c r="BF67" i="13"/>
  <c r="BG84" i="13" s="1"/>
  <c r="BF63" i="13"/>
  <c r="BG80" i="13" s="1"/>
  <c r="BF73" i="13"/>
  <c r="BF66" i="13"/>
  <c r="BG83" i="13" s="1"/>
  <c r="BF62" i="13"/>
  <c r="BG79" i="13" s="1"/>
  <c r="BG26" i="13"/>
  <c r="BF68" i="13"/>
  <c r="BG85" i="13" s="1"/>
  <c r="BF64" i="13"/>
  <c r="BG81" i="13" s="1"/>
  <c r="BG100" i="13" l="1"/>
  <c r="BG104" i="13"/>
  <c r="BG102" i="13"/>
  <c r="BG129" i="13" s="1"/>
  <c r="BG105" i="13"/>
  <c r="BG97" i="13"/>
  <c r="BG124" i="13" s="1"/>
  <c r="BG99" i="13"/>
  <c r="BG126" i="13" s="1"/>
  <c r="BG96" i="13"/>
  <c r="BG123" i="13" s="1"/>
  <c r="BG101" i="13"/>
  <c r="BG103" i="13"/>
  <c r="BG130" i="13" s="1"/>
  <c r="BG98" i="13"/>
  <c r="BG125" i="13" s="1"/>
  <c r="BG106" i="13"/>
  <c r="BF94" i="13"/>
  <c r="BF77" i="13"/>
  <c r="BF111" i="13" s="1"/>
  <c r="BF129" i="13"/>
  <c r="BF125" i="13"/>
  <c r="BG90" i="13"/>
  <c r="BF107" i="13"/>
  <c r="BG117" i="13"/>
  <c r="BF127" i="13"/>
  <c r="BG70" i="13"/>
  <c r="BH87" i="13" s="1"/>
  <c r="BG71" i="13"/>
  <c r="BH88" i="13" s="1"/>
  <c r="BG68" i="13"/>
  <c r="BH85" i="13" s="1"/>
  <c r="BG64" i="13"/>
  <c r="BH81" i="13" s="1"/>
  <c r="BG73" i="13"/>
  <c r="BG66" i="13"/>
  <c r="BH83" i="13" s="1"/>
  <c r="BG62" i="13"/>
  <c r="BH79" i="13" s="1"/>
  <c r="BH26" i="13"/>
  <c r="BG69" i="13"/>
  <c r="BH86" i="13" s="1"/>
  <c r="BG65" i="13"/>
  <c r="BH82" i="13" s="1"/>
  <c r="BG43" i="13"/>
  <c r="BG60" i="13" s="1"/>
  <c r="BG63" i="13"/>
  <c r="BH80" i="13" s="1"/>
  <c r="BG72" i="13"/>
  <c r="BH89" i="13" s="1"/>
  <c r="BG67" i="13"/>
  <c r="BH84" i="13" s="1"/>
  <c r="BF123" i="13"/>
  <c r="BF128" i="13"/>
  <c r="BG118" i="13"/>
  <c r="BH103" i="13" l="1"/>
  <c r="BH130" i="13" s="1"/>
  <c r="BH97" i="13"/>
  <c r="BH124" i="13" s="1"/>
  <c r="BH98" i="13"/>
  <c r="BH102" i="13"/>
  <c r="BH96" i="13"/>
  <c r="BH101" i="13"/>
  <c r="BH99" i="13"/>
  <c r="BH126" i="13" s="1"/>
  <c r="BH100" i="13"/>
  <c r="BH127" i="13" s="1"/>
  <c r="BH105" i="13"/>
  <c r="BH106" i="13"/>
  <c r="BH104" i="13"/>
  <c r="BH73" i="13"/>
  <c r="BH70" i="13"/>
  <c r="BI87" i="13" s="1"/>
  <c r="BH72" i="13"/>
  <c r="BI89" i="13" s="1"/>
  <c r="BH67" i="13"/>
  <c r="BI84" i="13" s="1"/>
  <c r="BH63" i="13"/>
  <c r="BI80" i="13" s="1"/>
  <c r="BH69" i="13"/>
  <c r="BI86" i="13" s="1"/>
  <c r="BH65" i="13"/>
  <c r="BI82" i="13" s="1"/>
  <c r="BH43" i="13"/>
  <c r="BH60" i="13" s="1"/>
  <c r="BH71" i="13"/>
  <c r="BI88" i="13" s="1"/>
  <c r="BH68" i="13"/>
  <c r="BI85" i="13" s="1"/>
  <c r="BH64" i="13"/>
  <c r="BI81" i="13" s="1"/>
  <c r="BH66" i="13"/>
  <c r="BI83" i="13" s="1"/>
  <c r="BH62" i="13"/>
  <c r="BI79" i="13" s="1"/>
  <c r="BI26" i="13"/>
  <c r="BG77" i="13"/>
  <c r="BG111" i="13" s="1"/>
  <c r="BG94" i="13"/>
  <c r="BH90" i="13"/>
  <c r="BG107" i="13"/>
  <c r="BH128" i="13"/>
  <c r="BG128" i="13"/>
  <c r="BG127" i="13"/>
  <c r="BI96" i="13" l="1"/>
  <c r="BI123" i="13" s="1"/>
  <c r="BI105" i="13"/>
  <c r="BI97" i="13"/>
  <c r="BI124" i="13" s="1"/>
  <c r="BI100" i="13"/>
  <c r="BI101" i="13"/>
  <c r="BI98" i="13"/>
  <c r="BI125" i="13" s="1"/>
  <c r="BI99" i="13"/>
  <c r="BI126" i="13" s="1"/>
  <c r="BI102" i="13"/>
  <c r="BI129" i="13" s="1"/>
  <c r="BI103" i="13"/>
  <c r="BI130" i="13" s="1"/>
  <c r="BI104" i="13"/>
  <c r="BH94" i="13"/>
  <c r="BH77" i="13"/>
  <c r="BH111" i="13" s="1"/>
  <c r="BI106" i="13"/>
  <c r="BH123" i="13"/>
  <c r="BH129" i="13"/>
  <c r="BH125" i="13"/>
  <c r="BI72" i="13"/>
  <c r="BJ89" i="13" s="1"/>
  <c r="BI73" i="13"/>
  <c r="BI66" i="13"/>
  <c r="BJ83" i="13" s="1"/>
  <c r="BI62" i="13"/>
  <c r="BJ79" i="13" s="1"/>
  <c r="BJ26" i="13"/>
  <c r="BI71" i="13"/>
  <c r="BJ88" i="13" s="1"/>
  <c r="BI68" i="13"/>
  <c r="BJ85" i="13" s="1"/>
  <c r="BI64" i="13"/>
  <c r="BJ81" i="13" s="1"/>
  <c r="BI67" i="13"/>
  <c r="BJ84" i="13" s="1"/>
  <c r="BI63" i="13"/>
  <c r="BJ80" i="13" s="1"/>
  <c r="BI69" i="13"/>
  <c r="BJ86" i="13" s="1"/>
  <c r="BI70" i="13"/>
  <c r="BJ87" i="13" s="1"/>
  <c r="BI43" i="13"/>
  <c r="BI60" i="13" s="1"/>
  <c r="BI65" i="13"/>
  <c r="BJ82" i="13" s="1"/>
  <c r="BI90" i="13"/>
  <c r="BH107" i="13"/>
  <c r="BJ104" i="13" l="1"/>
  <c r="BJ98" i="13"/>
  <c r="BJ96" i="13"/>
  <c r="BJ103" i="13"/>
  <c r="BJ130" i="13" s="1"/>
  <c r="BJ102" i="13"/>
  <c r="BJ129" i="13" s="1"/>
  <c r="BJ100" i="13"/>
  <c r="BJ99" i="13"/>
  <c r="BJ126" i="13" s="1"/>
  <c r="BJ97" i="13"/>
  <c r="BJ124" i="13" s="1"/>
  <c r="BJ105" i="13"/>
  <c r="BJ101" i="13"/>
  <c r="BJ106" i="13"/>
  <c r="BJ118" i="13"/>
  <c r="BI128" i="13"/>
  <c r="BJ90" i="13"/>
  <c r="BI107" i="13"/>
  <c r="BJ117" i="13"/>
  <c r="BI127" i="13"/>
  <c r="BI94" i="13"/>
  <c r="BI77" i="13"/>
  <c r="BI111" i="13" s="1"/>
  <c r="BJ71" i="13"/>
  <c r="BK88" i="13" s="1"/>
  <c r="BJ72" i="13"/>
  <c r="BK89" i="13" s="1"/>
  <c r="BJ70" i="13"/>
  <c r="BK87" i="13" s="1"/>
  <c r="BJ69" i="13"/>
  <c r="BK86" i="13" s="1"/>
  <c r="BJ65" i="13"/>
  <c r="BK82" i="13" s="1"/>
  <c r="BJ43" i="13"/>
  <c r="BJ60" i="13" s="1"/>
  <c r="BJ67" i="13"/>
  <c r="BK84" i="13" s="1"/>
  <c r="BJ63" i="13"/>
  <c r="BK80" i="13" s="1"/>
  <c r="BJ66" i="13"/>
  <c r="BK83" i="13" s="1"/>
  <c r="BJ62" i="13"/>
  <c r="BK79" i="13" s="1"/>
  <c r="BK26" i="13"/>
  <c r="BJ64" i="13"/>
  <c r="BK81" i="13" s="1"/>
  <c r="BJ68" i="13"/>
  <c r="BK85" i="13" s="1"/>
  <c r="BJ73" i="13"/>
  <c r="BK101" i="13" l="1"/>
  <c r="BK104" i="13"/>
  <c r="BK96" i="13"/>
  <c r="BK123" i="13" s="1"/>
  <c r="BK106" i="13"/>
  <c r="BK102" i="13"/>
  <c r="BK100" i="13"/>
  <c r="BK99" i="13"/>
  <c r="BK126" i="13" s="1"/>
  <c r="BK105" i="13"/>
  <c r="BK98" i="13"/>
  <c r="BK125" i="13" s="1"/>
  <c r="BK97" i="13"/>
  <c r="BK124" i="13" s="1"/>
  <c r="BK103" i="13"/>
  <c r="BK130" i="13" s="1"/>
  <c r="BK127" i="13"/>
  <c r="BJ127" i="13"/>
  <c r="BJ125" i="13"/>
  <c r="BK90" i="13"/>
  <c r="BJ107" i="13"/>
  <c r="BJ128" i="13"/>
  <c r="BK128" i="13"/>
  <c r="BK70" i="13"/>
  <c r="BL87" i="13" s="1"/>
  <c r="BK71" i="13"/>
  <c r="BL88" i="13" s="1"/>
  <c r="BK73" i="13"/>
  <c r="BK68" i="13"/>
  <c r="BL85" i="13" s="1"/>
  <c r="BK64" i="13"/>
  <c r="BL81" i="13" s="1"/>
  <c r="BK66" i="13"/>
  <c r="BL83" i="13" s="1"/>
  <c r="BK62" i="13"/>
  <c r="BL79" i="13" s="1"/>
  <c r="BL26" i="13"/>
  <c r="BK72" i="13"/>
  <c r="BL89" i="13" s="1"/>
  <c r="BK69" i="13"/>
  <c r="BL86" i="13" s="1"/>
  <c r="BK65" i="13"/>
  <c r="BL82" i="13" s="1"/>
  <c r="BK43" i="13"/>
  <c r="BK60" i="13" s="1"/>
  <c r="BK67" i="13"/>
  <c r="BL84" i="13" s="1"/>
  <c r="BK63" i="13"/>
  <c r="BL80" i="13" s="1"/>
  <c r="BJ77" i="13"/>
  <c r="BJ111" i="13" s="1"/>
  <c r="BJ94" i="13"/>
  <c r="BJ123" i="13"/>
  <c r="BL97" i="13" l="1"/>
  <c r="BL124" i="13" s="1"/>
  <c r="BL103" i="13"/>
  <c r="BL130" i="13" s="1"/>
  <c r="BL100" i="13"/>
  <c r="BL105" i="13"/>
  <c r="BL101" i="13"/>
  <c r="BL106" i="13"/>
  <c r="BL98" i="13"/>
  <c r="BL104" i="13"/>
  <c r="BL102" i="13"/>
  <c r="BL129" i="13" s="1"/>
  <c r="BL99" i="13"/>
  <c r="BL126" i="13" s="1"/>
  <c r="BL96" i="13"/>
  <c r="BL90" i="13"/>
  <c r="BK107" i="13"/>
  <c r="BK129" i="13"/>
  <c r="BK94" i="13"/>
  <c r="BK77" i="13"/>
  <c r="BK111" i="13" s="1"/>
  <c r="BL73" i="13"/>
  <c r="BL70" i="13"/>
  <c r="BM87" i="13" s="1"/>
  <c r="BL67" i="13"/>
  <c r="BM84" i="13" s="1"/>
  <c r="BL63" i="13"/>
  <c r="BM80" i="13" s="1"/>
  <c r="BL72" i="13"/>
  <c r="BM89" i="13" s="1"/>
  <c r="BL69" i="13"/>
  <c r="BM86" i="13" s="1"/>
  <c r="BL65" i="13"/>
  <c r="BM82" i="13" s="1"/>
  <c r="BL43" i="13"/>
  <c r="BL60" i="13" s="1"/>
  <c r="BL68" i="13"/>
  <c r="BM85" i="13" s="1"/>
  <c r="BL64" i="13"/>
  <c r="BM81" i="13" s="1"/>
  <c r="BL71" i="13"/>
  <c r="BM88" i="13" s="1"/>
  <c r="BL62" i="13"/>
  <c r="BM79" i="13" s="1"/>
  <c r="BM26" i="13"/>
  <c r="BL66" i="13"/>
  <c r="BM83" i="13" s="1"/>
  <c r="BM100" i="13" l="1"/>
  <c r="BM98" i="13"/>
  <c r="BM125" i="13" s="1"/>
  <c r="BM103" i="13"/>
  <c r="BM130" i="13" s="1"/>
  <c r="BM104" i="13"/>
  <c r="BM102" i="13"/>
  <c r="BM129" i="13" s="1"/>
  <c r="BM106" i="13"/>
  <c r="BM96" i="13"/>
  <c r="BM123" i="13" s="1"/>
  <c r="BM97" i="13"/>
  <c r="BM124" i="13" s="1"/>
  <c r="BM105" i="13"/>
  <c r="BM99" i="13"/>
  <c r="BM126" i="13" s="1"/>
  <c r="BM101" i="13"/>
  <c r="BM72" i="13"/>
  <c r="BN89" i="13" s="1"/>
  <c r="BM73" i="13"/>
  <c r="BM71" i="13"/>
  <c r="BN88" i="13" s="1"/>
  <c r="BM66" i="13"/>
  <c r="BN83" i="13" s="1"/>
  <c r="BM62" i="13"/>
  <c r="BN79" i="13" s="1"/>
  <c r="BN26" i="13"/>
  <c r="BM68" i="13"/>
  <c r="BN85" i="13" s="1"/>
  <c r="BM64" i="13"/>
  <c r="BN81" i="13" s="1"/>
  <c r="BM70" i="13"/>
  <c r="BN87" i="13" s="1"/>
  <c r="BM67" i="13"/>
  <c r="BN84" i="13" s="1"/>
  <c r="BM63" i="13"/>
  <c r="BN80" i="13" s="1"/>
  <c r="BM65" i="13"/>
  <c r="BN82" i="13" s="1"/>
  <c r="BM69" i="13"/>
  <c r="BN86" i="13" s="1"/>
  <c r="BM43" i="13"/>
  <c r="BM60" i="13" s="1"/>
  <c r="BL123" i="13"/>
  <c r="BL94" i="13"/>
  <c r="BL77" i="13"/>
  <c r="BL111" i="13" s="1"/>
  <c r="BM90" i="13"/>
  <c r="BL107" i="13"/>
  <c r="BL127" i="13"/>
  <c r="BM117" i="13"/>
  <c r="BL125" i="13"/>
  <c r="BL128" i="13"/>
  <c r="BM118" i="13"/>
  <c r="BN101" i="13" l="1"/>
  <c r="BN103" i="13"/>
  <c r="BN130" i="13" s="1"/>
  <c r="BN104" i="13"/>
  <c r="BN96" i="13"/>
  <c r="BN123" i="13" s="1"/>
  <c r="BN106" i="13"/>
  <c r="BN99" i="13"/>
  <c r="BN126" i="13" s="1"/>
  <c r="BN98" i="13"/>
  <c r="BN125" i="13" s="1"/>
  <c r="BN100" i="13"/>
  <c r="BN127" i="13" s="1"/>
  <c r="BN97" i="13"/>
  <c r="BN124" i="13" s="1"/>
  <c r="BN102" i="13"/>
  <c r="BN129" i="13" s="1"/>
  <c r="BN105" i="13"/>
  <c r="BN90" i="13"/>
  <c r="BM107" i="13"/>
  <c r="BM94" i="13"/>
  <c r="BM77" i="13"/>
  <c r="BM111" i="13" s="1"/>
  <c r="BN71" i="13"/>
  <c r="BO88" i="13" s="1"/>
  <c r="BN72" i="13"/>
  <c r="BO89" i="13" s="1"/>
  <c r="BN69" i="13"/>
  <c r="BO86" i="13" s="1"/>
  <c r="BN65" i="13"/>
  <c r="BO82" i="13" s="1"/>
  <c r="BN43" i="13"/>
  <c r="BN60" i="13" s="1"/>
  <c r="BN70" i="13"/>
  <c r="BO87" i="13" s="1"/>
  <c r="BN67" i="13"/>
  <c r="BO84" i="13" s="1"/>
  <c r="BN63" i="13"/>
  <c r="BO80" i="13" s="1"/>
  <c r="BN73" i="13"/>
  <c r="BN66" i="13"/>
  <c r="BO83" i="13" s="1"/>
  <c r="BN62" i="13"/>
  <c r="BO79" i="13" s="1"/>
  <c r="BO26" i="13"/>
  <c r="BN68" i="13"/>
  <c r="BO85" i="13" s="1"/>
  <c r="BN64" i="13"/>
  <c r="BO81" i="13" s="1"/>
  <c r="BM128" i="13"/>
  <c r="BN128" i="13"/>
  <c r="BM127" i="13"/>
  <c r="BO102" i="13" l="1"/>
  <c r="BO105" i="13"/>
  <c r="BO97" i="13"/>
  <c r="BO124" i="13" s="1"/>
  <c r="BO99" i="13"/>
  <c r="BO126" i="13" s="1"/>
  <c r="BO96" i="13"/>
  <c r="BO101" i="13"/>
  <c r="BO103" i="13"/>
  <c r="BO130" i="13" s="1"/>
  <c r="BO98" i="13"/>
  <c r="BO100" i="13"/>
  <c r="BO104" i="13"/>
  <c r="BO106" i="13"/>
  <c r="BN94" i="13"/>
  <c r="BN77" i="13"/>
  <c r="BN111" i="13" s="1"/>
  <c r="BO90" i="13"/>
  <c r="BN107" i="13"/>
  <c r="BO70" i="13"/>
  <c r="BP87" i="13" s="1"/>
  <c r="BO71" i="13"/>
  <c r="BP88" i="13" s="1"/>
  <c r="BO68" i="13"/>
  <c r="BP85" i="13" s="1"/>
  <c r="BO64" i="13"/>
  <c r="BP81" i="13" s="1"/>
  <c r="BO73" i="13"/>
  <c r="BO66" i="13"/>
  <c r="BP83" i="13" s="1"/>
  <c r="BO62" i="13"/>
  <c r="BP79" i="13" s="1"/>
  <c r="BP26" i="13"/>
  <c r="BO69" i="13"/>
  <c r="BP86" i="13" s="1"/>
  <c r="BO65" i="13"/>
  <c r="BP82" i="13" s="1"/>
  <c r="BO43" i="13"/>
  <c r="BO60" i="13" s="1"/>
  <c r="BO72" i="13"/>
  <c r="BP89" i="13" s="1"/>
  <c r="BO63" i="13"/>
  <c r="BP80" i="13" s="1"/>
  <c r="BO67" i="13"/>
  <c r="BP84" i="13" s="1"/>
  <c r="BP97" i="13" l="1"/>
  <c r="BP124" i="13" s="1"/>
  <c r="BP103" i="13"/>
  <c r="BP130" i="13" s="1"/>
  <c r="BP104" i="13"/>
  <c r="BP106" i="13"/>
  <c r="BP98" i="13"/>
  <c r="BP96" i="13"/>
  <c r="BP102" i="13"/>
  <c r="BP101" i="13"/>
  <c r="BP99" i="13"/>
  <c r="BP126" i="13" s="1"/>
  <c r="BP100" i="13"/>
  <c r="BP105" i="13"/>
  <c r="BO125" i="13"/>
  <c r="BO128" i="13"/>
  <c r="BP118" i="13"/>
  <c r="BO129" i="13"/>
  <c r="BO77" i="13"/>
  <c r="BO111" i="13" s="1"/>
  <c r="BO94" i="13"/>
  <c r="BP90" i="13"/>
  <c r="BO107" i="13"/>
  <c r="BO127" i="13"/>
  <c r="BP117" i="13"/>
  <c r="BO123" i="13"/>
  <c r="BP73" i="13"/>
  <c r="BP70" i="13"/>
  <c r="BQ87" i="13" s="1"/>
  <c r="BP72" i="13"/>
  <c r="BQ89" i="13" s="1"/>
  <c r="BP67" i="13"/>
  <c r="BQ84" i="13" s="1"/>
  <c r="BP63" i="13"/>
  <c r="BQ80" i="13" s="1"/>
  <c r="BP69" i="13"/>
  <c r="BQ86" i="13" s="1"/>
  <c r="BP65" i="13"/>
  <c r="BQ82" i="13" s="1"/>
  <c r="BP43" i="13"/>
  <c r="BP60" i="13" s="1"/>
  <c r="BP71" i="13"/>
  <c r="BQ88" i="13" s="1"/>
  <c r="BP68" i="13"/>
  <c r="BQ85" i="13" s="1"/>
  <c r="BP64" i="13"/>
  <c r="BQ81" i="13" s="1"/>
  <c r="BP66" i="13"/>
  <c r="BQ83" i="13" s="1"/>
  <c r="BP62" i="13"/>
  <c r="BQ79" i="13" s="1"/>
  <c r="BQ26" i="13"/>
  <c r="BQ96" i="13" l="1"/>
  <c r="BQ123" i="13" s="1"/>
  <c r="BQ105" i="13"/>
  <c r="BQ97" i="13"/>
  <c r="BQ124" i="13" s="1"/>
  <c r="BQ100" i="13"/>
  <c r="BQ101" i="13"/>
  <c r="BQ128" i="13" s="1"/>
  <c r="BQ98" i="13"/>
  <c r="BQ125" i="13" s="1"/>
  <c r="BQ99" i="13"/>
  <c r="BQ126" i="13" s="1"/>
  <c r="BQ106" i="13"/>
  <c r="BQ102" i="13"/>
  <c r="BQ129" i="13" s="1"/>
  <c r="BQ103" i="13"/>
  <c r="BQ130" i="13" s="1"/>
  <c r="BQ104" i="13"/>
  <c r="BQ90" i="13"/>
  <c r="BP107" i="13"/>
  <c r="BP129" i="13"/>
  <c r="BQ72" i="13"/>
  <c r="BR89" i="13" s="1"/>
  <c r="BQ73" i="13"/>
  <c r="BQ66" i="13"/>
  <c r="BR83" i="13" s="1"/>
  <c r="BQ62" i="13"/>
  <c r="BR79" i="13" s="1"/>
  <c r="BR26" i="13"/>
  <c r="BQ71" i="13"/>
  <c r="BR88" i="13" s="1"/>
  <c r="BQ68" i="13"/>
  <c r="BR85" i="13" s="1"/>
  <c r="BQ64" i="13"/>
  <c r="BR81" i="13" s="1"/>
  <c r="BQ67" i="13"/>
  <c r="BR84" i="13" s="1"/>
  <c r="BQ63" i="13"/>
  <c r="BR80" i="13" s="1"/>
  <c r="BQ43" i="13"/>
  <c r="BQ60" i="13" s="1"/>
  <c r="BQ69" i="13"/>
  <c r="BR86" i="13" s="1"/>
  <c r="BQ65" i="13"/>
  <c r="BR82" i="13" s="1"/>
  <c r="BQ70" i="13"/>
  <c r="BR87" i="13" s="1"/>
  <c r="BP128" i="13"/>
  <c r="BP123" i="13"/>
  <c r="BP125" i="13"/>
  <c r="BP94" i="13"/>
  <c r="BP77" i="13"/>
  <c r="BP111" i="13" s="1"/>
  <c r="BQ127" i="13"/>
  <c r="BP127" i="13"/>
  <c r="BR104" i="13" l="1"/>
  <c r="BR97" i="13"/>
  <c r="BR124" i="13" s="1"/>
  <c r="BR105" i="13"/>
  <c r="BR99" i="13"/>
  <c r="BR126" i="13" s="1"/>
  <c r="BR101" i="13"/>
  <c r="BR106" i="13"/>
  <c r="BR103" i="13"/>
  <c r="BR130" i="13" s="1"/>
  <c r="BR98" i="13"/>
  <c r="BR96" i="13"/>
  <c r="BR102" i="13"/>
  <c r="BR129" i="13" s="1"/>
  <c r="BR100" i="13"/>
  <c r="BR90" i="13"/>
  <c r="BQ107" i="13"/>
  <c r="BQ94" i="13"/>
  <c r="BQ77" i="13"/>
  <c r="BQ111" i="13" s="1"/>
  <c r="BR71" i="13"/>
  <c r="BS88" i="13" s="1"/>
  <c r="BR72" i="13"/>
  <c r="BS89" i="13" s="1"/>
  <c r="BR70" i="13"/>
  <c r="BS87" i="13" s="1"/>
  <c r="BR69" i="13"/>
  <c r="BS86" i="13" s="1"/>
  <c r="BR65" i="13"/>
  <c r="BS82" i="13" s="1"/>
  <c r="BR43" i="13"/>
  <c r="BR60" i="13" s="1"/>
  <c r="BR67" i="13"/>
  <c r="BS84" i="13" s="1"/>
  <c r="BR63" i="13"/>
  <c r="BS80" i="13" s="1"/>
  <c r="BR66" i="13"/>
  <c r="BS83" i="13" s="1"/>
  <c r="BR62" i="13"/>
  <c r="BS79" i="13" s="1"/>
  <c r="BS26" i="13"/>
  <c r="BR73" i="13"/>
  <c r="BR64" i="13"/>
  <c r="BS81" i="13" s="1"/>
  <c r="BR68" i="13"/>
  <c r="BS85" i="13" s="1"/>
  <c r="BS98" i="13" l="1"/>
  <c r="BS125" i="13" s="1"/>
  <c r="BS100" i="13"/>
  <c r="BS99" i="13"/>
  <c r="BS126" i="13" s="1"/>
  <c r="BS105" i="13"/>
  <c r="BS103" i="13"/>
  <c r="BS130" i="13" s="1"/>
  <c r="BS96" i="13"/>
  <c r="BS123" i="13" s="1"/>
  <c r="BS97" i="13"/>
  <c r="BS124" i="13" s="1"/>
  <c r="BS101" i="13"/>
  <c r="BS104" i="13"/>
  <c r="BS102" i="13"/>
  <c r="BS106" i="13"/>
  <c r="BS70" i="13"/>
  <c r="BT87" i="13" s="1"/>
  <c r="BS71" i="13"/>
  <c r="BT88" i="13" s="1"/>
  <c r="BS73" i="13"/>
  <c r="BS68" i="13"/>
  <c r="BT85" i="13" s="1"/>
  <c r="BS64" i="13"/>
  <c r="BT81" i="13" s="1"/>
  <c r="BS66" i="13"/>
  <c r="BT83" i="13" s="1"/>
  <c r="BS62" i="13"/>
  <c r="BT79" i="13" s="1"/>
  <c r="BT26" i="13"/>
  <c r="BS72" i="13"/>
  <c r="BT89" i="13" s="1"/>
  <c r="BS69" i="13"/>
  <c r="BT86" i="13" s="1"/>
  <c r="BS65" i="13"/>
  <c r="BT82" i="13" s="1"/>
  <c r="BS43" i="13"/>
  <c r="BS60" i="13" s="1"/>
  <c r="BS67" i="13"/>
  <c r="BT84" i="13" s="1"/>
  <c r="BS63" i="13"/>
  <c r="BT80" i="13" s="1"/>
  <c r="BS90" i="13"/>
  <c r="BR107" i="13"/>
  <c r="BR125" i="13"/>
  <c r="BR77" i="13"/>
  <c r="BR111" i="13" s="1"/>
  <c r="BR94" i="13"/>
  <c r="BS117" i="13"/>
  <c r="BR127" i="13"/>
  <c r="BS118" i="13"/>
  <c r="BR128" i="13"/>
  <c r="BR123" i="13"/>
  <c r="BT99" i="13" l="1"/>
  <c r="BT126" i="13" s="1"/>
  <c r="BT96" i="13"/>
  <c r="BT97" i="13"/>
  <c r="BT124" i="13" s="1"/>
  <c r="BT103" i="13"/>
  <c r="BT130" i="13" s="1"/>
  <c r="BT100" i="13"/>
  <c r="BT105" i="13"/>
  <c r="BT101" i="13"/>
  <c r="BT106" i="13"/>
  <c r="BT98" i="13"/>
  <c r="BT104" i="13"/>
  <c r="BT102" i="13"/>
  <c r="BT129" i="13" s="1"/>
  <c r="BT90" i="13"/>
  <c r="BS107" i="13"/>
  <c r="BS129" i="13"/>
  <c r="BT127" i="13"/>
  <c r="BS127" i="13"/>
  <c r="BS94" i="13"/>
  <c r="BS77" i="13"/>
  <c r="BS111" i="13" s="1"/>
  <c r="BT73" i="13"/>
  <c r="BT70" i="13"/>
  <c r="BU87" i="13" s="1"/>
  <c r="BT67" i="13"/>
  <c r="BU84" i="13" s="1"/>
  <c r="BT63" i="13"/>
  <c r="BU80" i="13" s="1"/>
  <c r="BT72" i="13"/>
  <c r="BU89" i="13" s="1"/>
  <c r="BT69" i="13"/>
  <c r="BU86" i="13" s="1"/>
  <c r="BT65" i="13"/>
  <c r="BU82" i="13" s="1"/>
  <c r="BT43" i="13"/>
  <c r="BT60" i="13" s="1"/>
  <c r="BT68" i="13"/>
  <c r="BU85" i="13" s="1"/>
  <c r="BT64" i="13"/>
  <c r="BU81" i="13" s="1"/>
  <c r="BT62" i="13"/>
  <c r="BU79" i="13" s="1"/>
  <c r="BU26" i="13"/>
  <c r="BT71" i="13"/>
  <c r="BU88" i="13" s="1"/>
  <c r="BT66" i="13"/>
  <c r="BU83" i="13" s="1"/>
  <c r="BT128" i="13"/>
  <c r="BS128" i="13"/>
  <c r="BU105" i="13" l="1"/>
  <c r="BU102" i="13"/>
  <c r="BU106" i="13"/>
  <c r="BU97" i="13"/>
  <c r="BU124" i="13" s="1"/>
  <c r="BU96" i="13"/>
  <c r="BU123" i="13" s="1"/>
  <c r="BU99" i="13"/>
  <c r="BU126" i="13" s="1"/>
  <c r="BU101" i="13"/>
  <c r="BU100" i="13"/>
  <c r="BU98" i="13"/>
  <c r="BU125" i="13" s="1"/>
  <c r="BU103" i="13"/>
  <c r="BU130" i="13" s="1"/>
  <c r="BU104" i="13"/>
  <c r="BT125" i="13"/>
  <c r="BT123" i="13"/>
  <c r="BU90" i="13"/>
  <c r="BT107" i="13"/>
  <c r="BU72" i="13"/>
  <c r="BV89" i="13" s="1"/>
  <c r="BU73" i="13"/>
  <c r="BU71" i="13"/>
  <c r="BV88" i="13" s="1"/>
  <c r="BU66" i="13"/>
  <c r="BV83" i="13" s="1"/>
  <c r="BU62" i="13"/>
  <c r="BV79" i="13" s="1"/>
  <c r="BV26" i="13"/>
  <c r="BU68" i="13"/>
  <c r="BV85" i="13" s="1"/>
  <c r="BU64" i="13"/>
  <c r="BV81" i="13" s="1"/>
  <c r="BU70" i="13"/>
  <c r="BV87" i="13" s="1"/>
  <c r="BU67" i="13"/>
  <c r="BV84" i="13" s="1"/>
  <c r="BU63" i="13"/>
  <c r="BV80" i="13" s="1"/>
  <c r="BU65" i="13"/>
  <c r="BV82" i="13" s="1"/>
  <c r="BU43" i="13"/>
  <c r="BU60" i="13" s="1"/>
  <c r="BU69" i="13"/>
  <c r="BV86" i="13" s="1"/>
  <c r="BT94" i="13"/>
  <c r="BT77" i="13"/>
  <c r="BT111" i="13" s="1"/>
  <c r="BV99" i="13" l="1"/>
  <c r="BV126" i="13" s="1"/>
  <c r="BV97" i="13"/>
  <c r="BV124" i="13" s="1"/>
  <c r="BV102" i="13"/>
  <c r="BV129" i="13" s="1"/>
  <c r="BV105" i="13"/>
  <c r="BV103" i="13"/>
  <c r="BV130" i="13" s="1"/>
  <c r="BV101" i="13"/>
  <c r="BV104" i="13"/>
  <c r="BV96" i="13"/>
  <c r="BV106" i="13"/>
  <c r="BV98" i="13"/>
  <c r="BV100" i="13"/>
  <c r="BV90" i="13"/>
  <c r="BU107" i="13"/>
  <c r="BV71" i="13"/>
  <c r="BW88" i="13" s="1"/>
  <c r="BV72" i="13"/>
  <c r="BW89" i="13" s="1"/>
  <c r="BV69" i="13"/>
  <c r="BW86" i="13" s="1"/>
  <c r="BV65" i="13"/>
  <c r="BW82" i="13" s="1"/>
  <c r="BV43" i="13"/>
  <c r="BV60" i="13" s="1"/>
  <c r="BV70" i="13"/>
  <c r="BW87" i="13" s="1"/>
  <c r="BV67" i="13"/>
  <c r="BW84" i="13" s="1"/>
  <c r="BV63" i="13"/>
  <c r="BW80" i="13" s="1"/>
  <c r="BV73" i="13"/>
  <c r="BV66" i="13"/>
  <c r="BW83" i="13" s="1"/>
  <c r="BV62" i="13"/>
  <c r="BW79" i="13" s="1"/>
  <c r="BW26" i="13"/>
  <c r="BV68" i="13"/>
  <c r="BW85" i="13" s="1"/>
  <c r="BV64" i="13"/>
  <c r="BW81" i="13" s="1"/>
  <c r="BU94" i="13"/>
  <c r="BU77" i="13"/>
  <c r="BU111" i="13" s="1"/>
  <c r="BV118" i="13"/>
  <c r="BU128" i="13"/>
  <c r="BU129" i="13"/>
  <c r="BV117" i="13"/>
  <c r="BU127" i="13"/>
  <c r="BW96" i="13" l="1"/>
  <c r="BW123" i="13" s="1"/>
  <c r="BW101" i="13"/>
  <c r="BW128" i="13" s="1"/>
  <c r="BW103" i="13"/>
  <c r="BW130" i="13" s="1"/>
  <c r="BW98" i="13"/>
  <c r="BW125" i="13" s="1"/>
  <c r="BW100" i="13"/>
  <c r="BW104" i="13"/>
  <c r="BW106" i="13"/>
  <c r="BW102" i="13"/>
  <c r="BW105" i="13"/>
  <c r="BW97" i="13"/>
  <c r="BW124" i="13" s="1"/>
  <c r="BW99" i="13"/>
  <c r="BW126" i="13" s="1"/>
  <c r="BV128" i="13"/>
  <c r="BV94" i="13"/>
  <c r="BV77" i="13"/>
  <c r="BV111" i="13" s="1"/>
  <c r="BV125" i="13"/>
  <c r="BV123" i="13"/>
  <c r="BW70" i="13"/>
  <c r="BX87" i="13" s="1"/>
  <c r="BW71" i="13"/>
  <c r="BX88" i="13" s="1"/>
  <c r="BW68" i="13"/>
  <c r="BX85" i="13" s="1"/>
  <c r="BW64" i="13"/>
  <c r="BX81" i="13" s="1"/>
  <c r="BW73" i="13"/>
  <c r="BW66" i="13"/>
  <c r="BX83" i="13" s="1"/>
  <c r="BW62" i="13"/>
  <c r="BX79" i="13" s="1"/>
  <c r="BX26" i="13"/>
  <c r="BW69" i="13"/>
  <c r="BX86" i="13" s="1"/>
  <c r="BW65" i="13"/>
  <c r="BX82" i="13" s="1"/>
  <c r="BW43" i="13"/>
  <c r="BW60" i="13" s="1"/>
  <c r="BW63" i="13"/>
  <c r="BX80" i="13" s="1"/>
  <c r="BW67" i="13"/>
  <c r="BX84" i="13" s="1"/>
  <c r="BW72" i="13"/>
  <c r="BX89" i="13" s="1"/>
  <c r="BV127" i="13"/>
  <c r="BW127" i="13"/>
  <c r="BW90" i="13"/>
  <c r="BV107" i="13"/>
  <c r="BX96" i="13" l="1"/>
  <c r="BX102" i="13"/>
  <c r="BX129" i="13" s="1"/>
  <c r="BX106" i="13"/>
  <c r="BX99" i="13"/>
  <c r="BX126" i="13" s="1"/>
  <c r="BX100" i="13"/>
  <c r="BX105" i="13"/>
  <c r="BX101" i="13"/>
  <c r="BY118" i="13" s="1"/>
  <c r="BX103" i="13"/>
  <c r="BX130" i="13" s="1"/>
  <c r="BX104" i="13"/>
  <c r="BX97" i="13"/>
  <c r="BX124" i="13" s="1"/>
  <c r="BX98" i="13"/>
  <c r="BX125" i="13" s="1"/>
  <c r="BX90" i="13"/>
  <c r="BW107" i="13"/>
  <c r="BW129" i="13"/>
  <c r="BX73" i="13"/>
  <c r="BX70" i="13"/>
  <c r="BY87" i="13" s="1"/>
  <c r="BX72" i="13"/>
  <c r="BY89" i="13" s="1"/>
  <c r="BX67" i="13"/>
  <c r="BY84" i="13" s="1"/>
  <c r="BX63" i="13"/>
  <c r="BY80" i="13" s="1"/>
  <c r="BX69" i="13"/>
  <c r="BY86" i="13" s="1"/>
  <c r="BX65" i="13"/>
  <c r="BY82" i="13" s="1"/>
  <c r="BX43" i="13"/>
  <c r="BX60" i="13" s="1"/>
  <c r="BX71" i="13"/>
  <c r="BY88" i="13" s="1"/>
  <c r="BX68" i="13"/>
  <c r="BY85" i="13" s="1"/>
  <c r="BX64" i="13"/>
  <c r="BY81" i="13" s="1"/>
  <c r="BX66" i="13"/>
  <c r="BY83" i="13" s="1"/>
  <c r="BX62" i="13"/>
  <c r="BY79" i="13" s="1"/>
  <c r="BY26" i="13"/>
  <c r="BW77" i="13"/>
  <c r="BW111" i="13" s="1"/>
  <c r="BW94" i="13"/>
  <c r="BY102" i="13" l="1"/>
  <c r="BY129" i="13" s="1"/>
  <c r="BY103" i="13"/>
  <c r="BY130" i="13" s="1"/>
  <c r="BY104" i="13"/>
  <c r="BY96" i="13"/>
  <c r="BY123" i="13" s="1"/>
  <c r="BY105" i="13"/>
  <c r="BY97" i="13"/>
  <c r="BY124" i="13" s="1"/>
  <c r="BY100" i="13"/>
  <c r="BY101" i="13"/>
  <c r="BY98" i="13"/>
  <c r="BY125" i="13" s="1"/>
  <c r="BY99" i="13"/>
  <c r="BY126" i="13" s="1"/>
  <c r="BY106" i="13"/>
  <c r="BX94" i="13"/>
  <c r="BX77" i="13"/>
  <c r="BX111" i="13" s="1"/>
  <c r="BX128" i="13"/>
  <c r="BY72" i="13"/>
  <c r="BZ89" i="13" s="1"/>
  <c r="BY73" i="13"/>
  <c r="BY66" i="13"/>
  <c r="BZ83" i="13" s="1"/>
  <c r="BY62" i="13"/>
  <c r="BZ79" i="13" s="1"/>
  <c r="BZ26" i="13"/>
  <c r="BY71" i="13"/>
  <c r="BZ88" i="13" s="1"/>
  <c r="BY68" i="13"/>
  <c r="BZ85" i="13" s="1"/>
  <c r="BY64" i="13"/>
  <c r="BZ81" i="13" s="1"/>
  <c r="BY67" i="13"/>
  <c r="BZ84" i="13" s="1"/>
  <c r="BY63" i="13"/>
  <c r="BZ80" i="13" s="1"/>
  <c r="BY70" i="13"/>
  <c r="BZ87" i="13" s="1"/>
  <c r="BY69" i="13"/>
  <c r="BZ86" i="13" s="1"/>
  <c r="BY43" i="13"/>
  <c r="BY60" i="13" s="1"/>
  <c r="BY65" i="13"/>
  <c r="BZ82" i="13" s="1"/>
  <c r="BY90" i="13"/>
  <c r="BX107" i="13"/>
  <c r="BX123" i="13"/>
  <c r="BY128" i="13"/>
  <c r="BY117" i="13"/>
  <c r="BX127" i="13"/>
  <c r="BZ103" i="13" l="1"/>
  <c r="BZ130" i="13" s="1"/>
  <c r="BZ98" i="13"/>
  <c r="BZ125" i="13" s="1"/>
  <c r="BZ96" i="13"/>
  <c r="BZ123" i="13" s="1"/>
  <c r="BZ104" i="13"/>
  <c r="BZ102" i="13"/>
  <c r="BZ129" i="13" s="1"/>
  <c r="BZ100" i="13"/>
  <c r="BZ99" i="13"/>
  <c r="BZ126" i="13" s="1"/>
  <c r="BZ97" i="13"/>
  <c r="BZ124" i="13" s="1"/>
  <c r="BZ105" i="13"/>
  <c r="BZ101" i="13"/>
  <c r="BZ106" i="13"/>
  <c r="BZ127" i="13"/>
  <c r="BY127" i="13"/>
  <c r="BZ90" i="13"/>
  <c r="BY107" i="13"/>
  <c r="BY94" i="13"/>
  <c r="BY77" i="13"/>
  <c r="BY111" i="13" s="1"/>
  <c r="BZ71" i="13"/>
  <c r="CA88" i="13" s="1"/>
  <c r="BZ72" i="13"/>
  <c r="CA89" i="13" s="1"/>
  <c r="BZ70" i="13"/>
  <c r="CA87" i="13" s="1"/>
  <c r="BZ69" i="13"/>
  <c r="CA86" i="13" s="1"/>
  <c r="BZ65" i="13"/>
  <c r="CA82" i="13" s="1"/>
  <c r="BZ43" i="13"/>
  <c r="BZ60" i="13" s="1"/>
  <c r="BZ67" i="13"/>
  <c r="CA84" i="13" s="1"/>
  <c r="BZ63" i="13"/>
  <c r="CA80" i="13" s="1"/>
  <c r="BZ66" i="13"/>
  <c r="CA83" i="13" s="1"/>
  <c r="BZ62" i="13"/>
  <c r="CA79" i="13" s="1"/>
  <c r="CA26" i="13"/>
  <c r="BZ64" i="13"/>
  <c r="CA81" i="13" s="1"/>
  <c r="BZ73" i="13"/>
  <c r="BZ68" i="13"/>
  <c r="CA85" i="13" s="1"/>
  <c r="CA98" i="13" l="1"/>
  <c r="CA97" i="13"/>
  <c r="CA124" i="13" s="1"/>
  <c r="CA103" i="13"/>
  <c r="CA130" i="13" s="1"/>
  <c r="CA101" i="13"/>
  <c r="CB118" i="13" s="1"/>
  <c r="CA104" i="13"/>
  <c r="CA102" i="13"/>
  <c r="CA96" i="13"/>
  <c r="CA106" i="13"/>
  <c r="CA100" i="13"/>
  <c r="CA99" i="13"/>
  <c r="CA126" i="13" s="1"/>
  <c r="CA105" i="13"/>
  <c r="CA70" i="13"/>
  <c r="CB87" i="13" s="1"/>
  <c r="CA71" i="13"/>
  <c r="CB88" i="13" s="1"/>
  <c r="CA73" i="13"/>
  <c r="CA68" i="13"/>
  <c r="CB85" i="13" s="1"/>
  <c r="CA64" i="13"/>
  <c r="CB81" i="13" s="1"/>
  <c r="CA66" i="13"/>
  <c r="CB83" i="13" s="1"/>
  <c r="CA62" i="13"/>
  <c r="CB79" i="13" s="1"/>
  <c r="CB26" i="13"/>
  <c r="CA72" i="13"/>
  <c r="CB89" i="13" s="1"/>
  <c r="CA69" i="13"/>
  <c r="CB86" i="13" s="1"/>
  <c r="CA65" i="13"/>
  <c r="CB82" i="13" s="1"/>
  <c r="CA43" i="13"/>
  <c r="CA60" i="13" s="1"/>
  <c r="CA67" i="13"/>
  <c r="CB84" i="13" s="1"/>
  <c r="CA63" i="13"/>
  <c r="CB80" i="13" s="1"/>
  <c r="BZ128" i="13"/>
  <c r="CA128" i="13"/>
  <c r="BZ77" i="13"/>
  <c r="BZ111" i="13" s="1"/>
  <c r="BZ94" i="13"/>
  <c r="CA90" i="13"/>
  <c r="BZ107" i="13"/>
  <c r="CB102" i="13" l="1"/>
  <c r="CB99" i="13"/>
  <c r="CB126" i="13" s="1"/>
  <c r="CB96" i="13"/>
  <c r="CB97" i="13"/>
  <c r="CB124" i="13" s="1"/>
  <c r="CB103" i="13"/>
  <c r="CB130" i="13" s="1"/>
  <c r="CB100" i="13"/>
  <c r="CB105" i="13"/>
  <c r="CB101" i="13"/>
  <c r="CB106" i="13"/>
  <c r="CB98" i="13"/>
  <c r="CB104" i="13"/>
  <c r="CB90" i="13"/>
  <c r="CA107" i="13"/>
  <c r="CA125" i="13"/>
  <c r="CA129" i="13"/>
  <c r="CA94" i="13"/>
  <c r="CA77" i="13"/>
  <c r="CA111" i="13" s="1"/>
  <c r="CB73" i="13"/>
  <c r="CB70" i="13"/>
  <c r="CC87" i="13" s="1"/>
  <c r="CB67" i="13"/>
  <c r="CC84" i="13" s="1"/>
  <c r="CB63" i="13"/>
  <c r="CC80" i="13" s="1"/>
  <c r="CB72" i="13"/>
  <c r="CC89" i="13" s="1"/>
  <c r="CB69" i="13"/>
  <c r="CC86" i="13" s="1"/>
  <c r="CB65" i="13"/>
  <c r="CC82" i="13" s="1"/>
  <c r="CB43" i="13"/>
  <c r="CB60" i="13" s="1"/>
  <c r="CB68" i="13"/>
  <c r="CC85" i="13" s="1"/>
  <c r="CB64" i="13"/>
  <c r="CC81" i="13" s="1"/>
  <c r="CB71" i="13"/>
  <c r="CC88" i="13" s="1"/>
  <c r="CB62" i="13"/>
  <c r="CC79" i="13" s="1"/>
  <c r="CC26" i="13"/>
  <c r="CB66" i="13"/>
  <c r="CC83" i="13" s="1"/>
  <c r="CB117" i="13"/>
  <c r="CA127" i="13"/>
  <c r="CA123" i="13"/>
  <c r="CC96" i="13" l="1"/>
  <c r="CC123" i="13" s="1"/>
  <c r="CC105" i="13"/>
  <c r="CC99" i="13"/>
  <c r="CC126" i="13" s="1"/>
  <c r="CC101" i="13"/>
  <c r="CC128" i="13" s="1"/>
  <c r="CC100" i="13"/>
  <c r="CC103" i="13"/>
  <c r="CC130" i="13" s="1"/>
  <c r="CC98" i="13"/>
  <c r="CC125" i="13" s="1"/>
  <c r="CC104" i="13"/>
  <c r="CC102" i="13"/>
  <c r="CC129" i="13" s="1"/>
  <c r="CC106" i="13"/>
  <c r="CC97" i="13"/>
  <c r="CC124" i="13" s="1"/>
  <c r="CB125" i="13"/>
  <c r="CB123" i="13"/>
  <c r="CC72" i="13"/>
  <c r="CD89" i="13" s="1"/>
  <c r="CC73" i="13"/>
  <c r="CC71" i="13"/>
  <c r="CD88" i="13" s="1"/>
  <c r="CC66" i="13"/>
  <c r="CD83" i="13" s="1"/>
  <c r="CC62" i="13"/>
  <c r="CD79" i="13" s="1"/>
  <c r="CD26" i="13"/>
  <c r="CC68" i="13"/>
  <c r="CD85" i="13" s="1"/>
  <c r="CC64" i="13"/>
  <c r="CD81" i="13" s="1"/>
  <c r="CC70" i="13"/>
  <c r="CD87" i="13" s="1"/>
  <c r="CC67" i="13"/>
  <c r="CD84" i="13" s="1"/>
  <c r="CC63" i="13"/>
  <c r="CD80" i="13" s="1"/>
  <c r="CC65" i="13"/>
  <c r="CD82" i="13" s="1"/>
  <c r="CC69" i="13"/>
  <c r="CD86" i="13" s="1"/>
  <c r="CC43" i="13"/>
  <c r="CC60" i="13" s="1"/>
  <c r="CB94" i="13"/>
  <c r="CB77" i="13"/>
  <c r="CB111" i="13" s="1"/>
  <c r="CB129" i="13"/>
  <c r="CC127" i="13"/>
  <c r="CB127" i="13"/>
  <c r="CB128" i="13"/>
  <c r="CC90" i="13"/>
  <c r="CB107" i="13"/>
  <c r="CD103" i="13" l="1"/>
  <c r="CD130" i="13" s="1"/>
  <c r="CD104" i="13"/>
  <c r="CD96" i="13"/>
  <c r="CD106" i="13"/>
  <c r="CD99" i="13"/>
  <c r="CD126" i="13" s="1"/>
  <c r="CD98" i="13"/>
  <c r="CD125" i="13" s="1"/>
  <c r="CD100" i="13"/>
  <c r="CD97" i="13"/>
  <c r="CD124" i="13" s="1"/>
  <c r="CD102" i="13"/>
  <c r="CD105" i="13"/>
  <c r="CD101" i="13"/>
  <c r="CD90" i="13"/>
  <c r="CC107" i="13"/>
  <c r="CC94" i="13"/>
  <c r="CC77" i="13"/>
  <c r="CC111" i="13" s="1"/>
  <c r="CD71" i="13"/>
  <c r="CE88" i="13" s="1"/>
  <c r="CD72" i="13"/>
  <c r="CE89" i="13" s="1"/>
  <c r="CD69" i="13"/>
  <c r="CE86" i="13" s="1"/>
  <c r="CD65" i="13"/>
  <c r="CE82" i="13" s="1"/>
  <c r="CD43" i="13"/>
  <c r="CD60" i="13" s="1"/>
  <c r="CD70" i="13"/>
  <c r="CE87" i="13" s="1"/>
  <c r="CD67" i="13"/>
  <c r="CE84" i="13" s="1"/>
  <c r="CD63" i="13"/>
  <c r="CE80" i="13" s="1"/>
  <c r="CD73" i="13"/>
  <c r="CD66" i="13"/>
  <c r="CE83" i="13" s="1"/>
  <c r="CD62" i="13"/>
  <c r="CE79" i="13" s="1"/>
  <c r="CE26" i="13"/>
  <c r="CD68" i="13"/>
  <c r="CE85" i="13" s="1"/>
  <c r="CD64" i="13"/>
  <c r="CE81" i="13" s="1"/>
  <c r="CE100" i="13" l="1"/>
  <c r="CE104" i="13"/>
  <c r="CE106" i="13"/>
  <c r="CE102" i="13"/>
  <c r="CE129" i="13" s="1"/>
  <c r="CE105" i="13"/>
  <c r="CE98" i="13"/>
  <c r="CE97" i="13"/>
  <c r="CE124" i="13" s="1"/>
  <c r="CE99" i="13"/>
  <c r="CE126" i="13" s="1"/>
  <c r="CE96" i="13"/>
  <c r="CE123" i="13" s="1"/>
  <c r="CE101" i="13"/>
  <c r="CE103" i="13"/>
  <c r="CE130" i="13" s="1"/>
  <c r="CE118" i="13"/>
  <c r="CD128" i="13"/>
  <c r="CD129" i="13"/>
  <c r="CD127" i="13"/>
  <c r="CE117" i="13"/>
  <c r="CD123" i="13"/>
  <c r="CE90" i="13"/>
  <c r="CD107" i="13"/>
  <c r="CD94" i="13"/>
  <c r="CD77" i="13"/>
  <c r="CD111" i="13" s="1"/>
  <c r="CE70" i="13"/>
  <c r="CF87" i="13" s="1"/>
  <c r="CE71" i="13"/>
  <c r="CF88" i="13" s="1"/>
  <c r="CE68" i="13"/>
  <c r="CF85" i="13" s="1"/>
  <c r="CE64" i="13"/>
  <c r="CF81" i="13" s="1"/>
  <c r="CE73" i="13"/>
  <c r="CE66" i="13"/>
  <c r="CF83" i="13" s="1"/>
  <c r="CE62" i="13"/>
  <c r="CF79" i="13" s="1"/>
  <c r="CF26" i="13"/>
  <c r="CE69" i="13"/>
  <c r="CF86" i="13" s="1"/>
  <c r="CE65" i="13"/>
  <c r="CF82" i="13" s="1"/>
  <c r="CE43" i="13"/>
  <c r="CE60" i="13" s="1"/>
  <c r="CE72" i="13"/>
  <c r="CF89" i="13" s="1"/>
  <c r="CE63" i="13"/>
  <c r="CF80" i="13" s="1"/>
  <c r="CE67" i="13"/>
  <c r="CF84" i="13" s="1"/>
  <c r="CF106" i="13" l="1"/>
  <c r="CF98" i="13"/>
  <c r="CF125" i="13" s="1"/>
  <c r="CF96" i="13"/>
  <c r="CF102" i="13"/>
  <c r="CF101" i="13"/>
  <c r="CF99" i="13"/>
  <c r="CF126" i="13" s="1"/>
  <c r="CF100" i="13"/>
  <c r="CF127" i="13" s="1"/>
  <c r="CF105" i="13"/>
  <c r="CF97" i="13"/>
  <c r="CF124" i="13" s="1"/>
  <c r="CF103" i="13"/>
  <c r="CF104" i="13"/>
  <c r="CF73" i="13"/>
  <c r="CF70" i="13"/>
  <c r="CG87" i="13" s="1"/>
  <c r="CF72" i="13"/>
  <c r="CG89" i="13" s="1"/>
  <c r="CF67" i="13"/>
  <c r="CG84" i="13" s="1"/>
  <c r="CF63" i="13"/>
  <c r="CG80" i="13" s="1"/>
  <c r="CF69" i="13"/>
  <c r="CG86" i="13" s="1"/>
  <c r="CF65" i="13"/>
  <c r="CG82" i="13" s="1"/>
  <c r="CF43" i="13"/>
  <c r="CF60" i="13" s="1"/>
  <c r="CF71" i="13"/>
  <c r="CG88" i="13" s="1"/>
  <c r="CF68" i="13"/>
  <c r="CG85" i="13" s="1"/>
  <c r="CF64" i="13"/>
  <c r="CG81" i="13" s="1"/>
  <c r="CF66" i="13"/>
  <c r="CG83" i="13" s="1"/>
  <c r="CF62" i="13"/>
  <c r="CG79" i="13" s="1"/>
  <c r="CG26" i="13"/>
  <c r="CF90" i="13"/>
  <c r="CE107" i="13"/>
  <c r="CE77" i="13"/>
  <c r="CE111" i="13" s="1"/>
  <c r="CE94" i="13"/>
  <c r="CE127" i="13"/>
  <c r="CF128" i="13"/>
  <c r="CE128" i="13"/>
  <c r="CE125" i="13"/>
  <c r="CG100" i="13" l="1"/>
  <c r="CG96" i="13"/>
  <c r="CG123" i="13" s="1"/>
  <c r="CG105" i="13"/>
  <c r="CG97" i="13"/>
  <c r="CG124" i="13" s="1"/>
  <c r="CG101" i="13"/>
  <c r="CG98" i="13"/>
  <c r="CG99" i="13"/>
  <c r="CG126" i="13" s="1"/>
  <c r="CG106" i="13"/>
  <c r="CG102" i="13"/>
  <c r="CG129" i="13" s="1"/>
  <c r="CG103" i="13"/>
  <c r="CG130" i="13" s="1"/>
  <c r="CG104" i="13"/>
  <c r="CF94" i="13"/>
  <c r="CF77" i="13"/>
  <c r="CF111" i="13" s="1"/>
  <c r="CF123" i="13"/>
  <c r="CG72" i="13"/>
  <c r="CH89" i="13" s="1"/>
  <c r="CG73" i="13"/>
  <c r="CG66" i="13"/>
  <c r="CH83" i="13" s="1"/>
  <c r="CG62" i="13"/>
  <c r="CH79" i="13" s="1"/>
  <c r="CH26" i="13"/>
  <c r="CG71" i="13"/>
  <c r="CH88" i="13" s="1"/>
  <c r="CG68" i="13"/>
  <c r="CH85" i="13" s="1"/>
  <c r="CG64" i="13"/>
  <c r="CH81" i="13" s="1"/>
  <c r="CG67" i="13"/>
  <c r="CH84" i="13" s="1"/>
  <c r="CG63" i="13"/>
  <c r="CH80" i="13" s="1"/>
  <c r="CG43" i="13"/>
  <c r="CG60" i="13" s="1"/>
  <c r="CG69" i="13"/>
  <c r="CH86" i="13" s="1"/>
  <c r="CG70" i="13"/>
  <c r="CH87" i="13" s="1"/>
  <c r="CG65" i="13"/>
  <c r="CH82" i="13" s="1"/>
  <c r="CF130" i="13"/>
  <c r="CF129" i="13"/>
  <c r="CG90" i="13"/>
  <c r="CF107" i="13"/>
  <c r="CH105" i="13" l="1"/>
  <c r="CH104" i="13"/>
  <c r="CH101" i="13"/>
  <c r="CH99" i="13"/>
  <c r="CH126" i="13" s="1"/>
  <c r="CH103" i="13"/>
  <c r="CH98" i="13"/>
  <c r="CH125" i="13" s="1"/>
  <c r="CH96" i="13"/>
  <c r="CH97" i="13"/>
  <c r="CH124" i="13" s="1"/>
  <c r="CH102" i="13"/>
  <c r="CH100" i="13"/>
  <c r="CH90" i="13"/>
  <c r="CG107" i="13"/>
  <c r="CH118" i="13"/>
  <c r="CG128" i="13"/>
  <c r="CH71" i="13"/>
  <c r="CI88" i="13" s="1"/>
  <c r="CH72" i="13"/>
  <c r="CH70" i="13"/>
  <c r="CI87" i="13" s="1"/>
  <c r="CH69" i="13"/>
  <c r="CI86" i="13" s="1"/>
  <c r="CH65" i="13"/>
  <c r="CI82" i="13" s="1"/>
  <c r="CH43" i="13"/>
  <c r="CH60" i="13" s="1"/>
  <c r="CH67" i="13"/>
  <c r="CI84" i="13" s="1"/>
  <c r="CH63" i="13"/>
  <c r="CI80" i="13" s="1"/>
  <c r="CH66" i="13"/>
  <c r="CI83" i="13" s="1"/>
  <c r="CH62" i="13"/>
  <c r="CI79" i="13" s="1"/>
  <c r="CI26" i="13"/>
  <c r="CH73" i="13"/>
  <c r="CH64" i="13"/>
  <c r="CI81" i="13" s="1"/>
  <c r="CH68" i="13"/>
  <c r="CI85" i="13" s="1"/>
  <c r="CG125" i="13"/>
  <c r="CI89" i="13"/>
  <c r="CH106" i="13"/>
  <c r="CH117" i="13"/>
  <c r="CG127" i="13"/>
  <c r="CG94" i="13"/>
  <c r="CG77" i="13"/>
  <c r="CG111" i="13" s="1"/>
  <c r="CI96" i="13" l="1"/>
  <c r="CI123" i="13" s="1"/>
  <c r="CI98" i="13"/>
  <c r="CI125" i="13" s="1"/>
  <c r="CI100" i="13"/>
  <c r="CI99" i="13"/>
  <c r="CI126" i="13" s="1"/>
  <c r="CI103" i="13"/>
  <c r="CI130" i="13" s="1"/>
  <c r="CI97" i="13"/>
  <c r="CI124" i="13" s="1"/>
  <c r="CI101" i="13"/>
  <c r="CI104" i="13"/>
  <c r="CI106" i="13"/>
  <c r="CI128" i="13"/>
  <c r="CH128" i="13"/>
  <c r="CI90" i="13"/>
  <c r="CH107" i="13"/>
  <c r="CH129" i="13"/>
  <c r="CI105" i="13"/>
  <c r="CH77" i="13"/>
  <c r="CH111" i="13" s="1"/>
  <c r="CH94" i="13"/>
  <c r="CI70" i="13"/>
  <c r="CJ87" i="13" s="1"/>
  <c r="CI71" i="13"/>
  <c r="CJ88" i="13" s="1"/>
  <c r="CI73" i="13"/>
  <c r="CI68" i="13"/>
  <c r="CJ85" i="13" s="1"/>
  <c r="CI64" i="13"/>
  <c r="CJ81" i="13" s="1"/>
  <c r="CI66" i="13"/>
  <c r="CJ83" i="13" s="1"/>
  <c r="CI62" i="13"/>
  <c r="CJ79" i="13" s="1"/>
  <c r="CJ26" i="13"/>
  <c r="CI72" i="13"/>
  <c r="CJ89" i="13" s="1"/>
  <c r="CI69" i="13"/>
  <c r="CJ86" i="13" s="1"/>
  <c r="CI65" i="13"/>
  <c r="CJ82" i="13" s="1"/>
  <c r="CI43" i="13"/>
  <c r="CI60" i="13" s="1"/>
  <c r="CI67" i="13"/>
  <c r="CJ84" i="13" s="1"/>
  <c r="CI63" i="13"/>
  <c r="CJ80" i="13" s="1"/>
  <c r="CI102" i="13"/>
  <c r="CI129" i="13" s="1"/>
  <c r="CH127" i="13"/>
  <c r="CI127" i="13"/>
  <c r="CH123" i="13"/>
  <c r="CH130" i="13"/>
  <c r="CJ96" i="13" l="1"/>
  <c r="CJ102" i="13"/>
  <c r="CJ129" i="13" s="1"/>
  <c r="CJ97" i="13"/>
  <c r="CJ124" i="13" s="1"/>
  <c r="CJ100" i="13"/>
  <c r="CJ105" i="13"/>
  <c r="CJ99" i="13"/>
  <c r="CJ126" i="13" s="1"/>
  <c r="CJ101" i="13"/>
  <c r="CJ128" i="13" s="1"/>
  <c r="CJ106" i="13"/>
  <c r="CJ104" i="13"/>
  <c r="CI94" i="13"/>
  <c r="CI77" i="13"/>
  <c r="CI111" i="13" s="1"/>
  <c r="CJ73" i="13"/>
  <c r="CJ70" i="13"/>
  <c r="CK87" i="13" s="1"/>
  <c r="CJ67" i="13"/>
  <c r="CK84" i="13" s="1"/>
  <c r="CJ63" i="13"/>
  <c r="CK80" i="13" s="1"/>
  <c r="CJ72" i="13"/>
  <c r="CK89" i="13" s="1"/>
  <c r="CJ69" i="13"/>
  <c r="CJ65" i="13"/>
  <c r="CK82" i="13" s="1"/>
  <c r="CJ43" i="13"/>
  <c r="CJ60" i="13" s="1"/>
  <c r="CJ68" i="13"/>
  <c r="CK85" i="13" s="1"/>
  <c r="CJ64" i="13"/>
  <c r="CJ62" i="13"/>
  <c r="CK79" i="13" s="1"/>
  <c r="CK26" i="13"/>
  <c r="CJ66" i="13"/>
  <c r="CK83" i="13" s="1"/>
  <c r="CJ71" i="13"/>
  <c r="CK88" i="13" s="1"/>
  <c r="CK118" i="13"/>
  <c r="CJ90" i="13"/>
  <c r="CI107" i="13"/>
  <c r="CK86" i="13"/>
  <c r="CJ103" i="13"/>
  <c r="CK81" i="13"/>
  <c r="CJ98" i="13"/>
  <c r="CJ125" i="13" s="1"/>
  <c r="CK106" i="13" l="1"/>
  <c r="CK97" i="13"/>
  <c r="CK124" i="13" s="1"/>
  <c r="CK96" i="13"/>
  <c r="CK123" i="13" s="1"/>
  <c r="CK101" i="13"/>
  <c r="CK102" i="13"/>
  <c r="CK105" i="13"/>
  <c r="CK104" i="13"/>
  <c r="CK90" i="13"/>
  <c r="CJ107" i="13"/>
  <c r="CK99" i="13"/>
  <c r="CK126" i="13" s="1"/>
  <c r="CK100" i="13"/>
  <c r="CJ123" i="13"/>
  <c r="CK128" i="13"/>
  <c r="CK103" i="13"/>
  <c r="CK130" i="13" s="1"/>
  <c r="CJ94" i="13"/>
  <c r="CJ77" i="13"/>
  <c r="CJ111" i="13" s="1"/>
  <c r="CL81" i="13"/>
  <c r="CK98" i="13"/>
  <c r="CK125" i="13" s="1"/>
  <c r="CK72" i="13"/>
  <c r="CL89" i="13" s="1"/>
  <c r="CK73" i="13"/>
  <c r="CK71" i="13"/>
  <c r="CL88" i="13" s="1"/>
  <c r="CK66" i="13"/>
  <c r="CL83" i="13" s="1"/>
  <c r="CK62" i="13"/>
  <c r="CL79" i="13" s="1"/>
  <c r="CL26" i="13"/>
  <c r="CK68" i="13"/>
  <c r="CL85" i="13" s="1"/>
  <c r="CK64" i="13"/>
  <c r="CK70" i="13"/>
  <c r="CL87" i="13" s="1"/>
  <c r="CK67" i="13"/>
  <c r="CL84" i="13" s="1"/>
  <c r="CK63" i="13"/>
  <c r="CL80" i="13" s="1"/>
  <c r="CK65" i="13"/>
  <c r="CL82" i="13" s="1"/>
  <c r="CK43" i="13"/>
  <c r="CK60" i="13" s="1"/>
  <c r="CK69" i="13"/>
  <c r="CL86" i="13" s="1"/>
  <c r="CJ130" i="13"/>
  <c r="CK117" i="13"/>
  <c r="CJ127" i="13"/>
  <c r="CL106" i="13" l="1"/>
  <c r="CL103" i="13"/>
  <c r="CL101" i="13"/>
  <c r="CL99" i="13"/>
  <c r="CL126" i="13" s="1"/>
  <c r="CL100" i="13"/>
  <c r="CL104" i="13"/>
  <c r="CL96" i="13"/>
  <c r="CL123" i="13" s="1"/>
  <c r="CL97" i="13"/>
  <c r="CL124" i="13" s="1"/>
  <c r="CL102" i="13"/>
  <c r="CL129" i="13" s="1"/>
  <c r="CL105" i="13"/>
  <c r="CK129" i="13"/>
  <c r="CK94" i="13"/>
  <c r="CK77" i="13"/>
  <c r="CK111" i="13" s="1"/>
  <c r="CL127" i="13"/>
  <c r="CK127" i="13"/>
  <c r="CL90" i="13"/>
  <c r="CK107" i="13"/>
  <c r="CL98" i="13"/>
  <c r="CL125" i="13" s="1"/>
  <c r="CL71" i="13"/>
  <c r="CM88" i="13" s="1"/>
  <c r="CL72" i="13"/>
  <c r="CM89" i="13" s="1"/>
  <c r="CL69" i="13"/>
  <c r="CM86" i="13" s="1"/>
  <c r="CL65" i="13"/>
  <c r="CM82" i="13" s="1"/>
  <c r="CL43" i="13"/>
  <c r="CL60" i="13" s="1"/>
  <c r="CL70" i="13"/>
  <c r="CM87" i="13" s="1"/>
  <c r="CL67" i="13"/>
  <c r="CM84" i="13" s="1"/>
  <c r="CL63" i="13"/>
  <c r="CM80" i="13" s="1"/>
  <c r="CL73" i="13"/>
  <c r="CL66" i="13"/>
  <c r="CM83" i="13" s="1"/>
  <c r="CL62" i="13"/>
  <c r="CM79" i="13" s="1"/>
  <c r="CM26" i="13"/>
  <c r="CL68" i="13"/>
  <c r="CM85" i="13" s="1"/>
  <c r="CL64" i="13"/>
  <c r="CM81" i="13" s="1"/>
  <c r="CM100" i="13" l="1"/>
  <c r="CM106" i="13"/>
  <c r="CM99" i="13"/>
  <c r="CM126" i="13" s="1"/>
  <c r="CM96" i="13"/>
  <c r="CM101" i="13"/>
  <c r="CN118" i="13" s="1"/>
  <c r="CM103" i="13"/>
  <c r="CM98" i="13"/>
  <c r="CM104" i="13"/>
  <c r="CM127" i="13"/>
  <c r="CM102" i="13"/>
  <c r="CM105" i="13"/>
  <c r="CM97" i="13"/>
  <c r="CM124" i="13" s="1"/>
  <c r="CL130" i="13"/>
  <c r="CN120" i="13"/>
  <c r="CL128" i="13"/>
  <c r="CL94" i="13"/>
  <c r="CL77" i="13"/>
  <c r="CL111" i="13" s="1"/>
  <c r="CM90" i="13"/>
  <c r="CL107" i="13"/>
  <c r="CM70" i="13"/>
  <c r="CN87" i="13" s="1"/>
  <c r="CM71" i="13"/>
  <c r="CN88" i="13" s="1"/>
  <c r="CM68" i="13"/>
  <c r="CN85" i="13" s="1"/>
  <c r="CM64" i="13"/>
  <c r="CN81" i="13" s="1"/>
  <c r="CM73" i="13"/>
  <c r="CM66" i="13"/>
  <c r="CN83" i="13" s="1"/>
  <c r="CM62" i="13"/>
  <c r="CN79" i="13" s="1"/>
  <c r="CN26" i="13"/>
  <c r="CM69" i="13"/>
  <c r="CN86" i="13" s="1"/>
  <c r="CM65" i="13"/>
  <c r="CN82" i="13" s="1"/>
  <c r="CM43" i="13"/>
  <c r="CM60" i="13" s="1"/>
  <c r="CM63" i="13"/>
  <c r="CN80" i="13" s="1"/>
  <c r="CM72" i="13"/>
  <c r="CN89" i="13" s="1"/>
  <c r="CM67" i="13"/>
  <c r="CN84" i="13" s="1"/>
  <c r="CM128" i="13" l="1"/>
  <c r="CN97" i="13"/>
  <c r="CN124" i="13" s="1"/>
  <c r="CN98" i="13"/>
  <c r="CN101" i="13"/>
  <c r="CN128" i="13" s="1"/>
  <c r="CN99" i="13"/>
  <c r="CN126" i="13" s="1"/>
  <c r="CN105" i="13"/>
  <c r="CN102" i="13"/>
  <c r="CN106" i="13"/>
  <c r="CN104" i="13"/>
  <c r="CM125" i="13"/>
  <c r="CM130" i="13"/>
  <c r="CM123" i="13"/>
  <c r="CN117" i="13"/>
  <c r="CN73" i="13"/>
  <c r="CN70" i="13"/>
  <c r="CO87" i="13" s="1"/>
  <c r="CN72" i="13"/>
  <c r="CO89" i="13" s="1"/>
  <c r="CN67" i="13"/>
  <c r="CO84" i="13" s="1"/>
  <c r="CN63" i="13"/>
  <c r="CO80" i="13" s="1"/>
  <c r="CN69" i="13"/>
  <c r="CO86" i="13" s="1"/>
  <c r="CN65" i="13"/>
  <c r="CO82" i="13" s="1"/>
  <c r="CN43" i="13"/>
  <c r="CN60" i="13" s="1"/>
  <c r="CN71" i="13"/>
  <c r="CO88" i="13" s="1"/>
  <c r="CN68" i="13"/>
  <c r="CO85" i="13" s="1"/>
  <c r="CN64" i="13"/>
  <c r="CO81" i="13" s="1"/>
  <c r="CN66" i="13"/>
  <c r="CN62" i="13"/>
  <c r="CO79" i="13" s="1"/>
  <c r="CO26" i="13"/>
  <c r="CM129" i="13"/>
  <c r="CN103" i="13"/>
  <c r="CN96" i="13"/>
  <c r="CO83" i="13"/>
  <c r="CN100" i="13"/>
  <c r="CN119" i="13"/>
  <c r="CM77" i="13"/>
  <c r="CM111" i="13" s="1"/>
  <c r="CM94" i="13"/>
  <c r="CN90" i="13"/>
  <c r="CM107" i="13"/>
  <c r="CO96" i="13" l="1"/>
  <c r="CO123" i="13" s="1"/>
  <c r="CO105" i="13"/>
  <c r="CO101" i="13"/>
  <c r="CO97" i="13"/>
  <c r="CO124" i="13" s="1"/>
  <c r="CO98" i="13"/>
  <c r="CO125" i="13" s="1"/>
  <c r="CO102" i="13"/>
  <c r="CO103" i="13"/>
  <c r="CO104" i="13"/>
  <c r="CO106" i="13"/>
  <c r="CO99" i="13"/>
  <c r="CO126" i="13" s="1"/>
  <c r="CN125" i="13"/>
  <c r="CO130" i="13"/>
  <c r="CO100" i="13"/>
  <c r="CO127" i="13" s="1"/>
  <c r="CN94" i="13"/>
  <c r="CN77" i="13"/>
  <c r="CN111" i="13" s="1"/>
  <c r="CN127" i="13"/>
  <c r="CN129" i="13"/>
  <c r="CO129" i="13"/>
  <c r="CN123" i="13"/>
  <c r="CN130" i="13"/>
  <c r="CO90" i="13"/>
  <c r="CN107" i="13"/>
  <c r="CO72" i="13"/>
  <c r="CP89" i="13" s="1"/>
  <c r="CO73" i="13"/>
  <c r="CO66" i="13"/>
  <c r="CP83" i="13" s="1"/>
  <c r="CO62" i="13"/>
  <c r="CP79" i="13" s="1"/>
  <c r="CP26" i="13"/>
  <c r="CO71" i="13"/>
  <c r="CP88" i="13" s="1"/>
  <c r="CO68" i="13"/>
  <c r="CP85" i="13" s="1"/>
  <c r="CO64" i="13"/>
  <c r="CP81" i="13" s="1"/>
  <c r="CO67" i="13"/>
  <c r="CP84" i="13" s="1"/>
  <c r="CO63" i="13"/>
  <c r="CP80" i="13" s="1"/>
  <c r="CO69" i="13"/>
  <c r="CP86" i="13" s="1"/>
  <c r="CO70" i="13"/>
  <c r="CP87" i="13" s="1"/>
  <c r="CO43" i="13"/>
  <c r="CO60" i="13" s="1"/>
  <c r="CO65" i="13"/>
  <c r="CP82" i="13" s="1"/>
  <c r="CP99" i="13" l="1"/>
  <c r="CP126" i="13" s="1"/>
  <c r="CP101" i="13"/>
  <c r="CQ118" i="13" s="1"/>
  <c r="CP104" i="13"/>
  <c r="CP98" i="13"/>
  <c r="CP125" i="13" s="1"/>
  <c r="CP96" i="13"/>
  <c r="CP105" i="13"/>
  <c r="CP103" i="13"/>
  <c r="CP102" i="13"/>
  <c r="CP97" i="13"/>
  <c r="CP124" i="13" s="1"/>
  <c r="CP106" i="13"/>
  <c r="CP100" i="13"/>
  <c r="CP71" i="13"/>
  <c r="CQ88" i="13" s="1"/>
  <c r="CP72" i="13"/>
  <c r="CQ89" i="13" s="1"/>
  <c r="CP70" i="13"/>
  <c r="CQ87" i="13" s="1"/>
  <c r="CP69" i="13"/>
  <c r="CQ86" i="13" s="1"/>
  <c r="CP65" i="13"/>
  <c r="CQ82" i="13" s="1"/>
  <c r="CP43" i="13"/>
  <c r="CP60" i="13" s="1"/>
  <c r="CP67" i="13"/>
  <c r="CQ84" i="13" s="1"/>
  <c r="CP63" i="13"/>
  <c r="CQ80" i="13" s="1"/>
  <c r="CP66" i="13"/>
  <c r="CQ83" i="13" s="1"/>
  <c r="CP62" i="13"/>
  <c r="CQ79" i="13" s="1"/>
  <c r="CQ26" i="13"/>
  <c r="CP64" i="13"/>
  <c r="CQ81" i="13" s="1"/>
  <c r="CP68" i="13"/>
  <c r="CQ85" i="13" s="1"/>
  <c r="CP73" i="13"/>
  <c r="CP128" i="13"/>
  <c r="CO128" i="13"/>
  <c r="CO94" i="13"/>
  <c r="CO77" i="13"/>
  <c r="CO111" i="13" s="1"/>
  <c r="CP90" i="13"/>
  <c r="CO107" i="13"/>
  <c r="CQ96" i="13" l="1"/>
  <c r="CQ123" i="13" s="1"/>
  <c r="CQ106" i="13"/>
  <c r="CQ102" i="13"/>
  <c r="CQ100" i="13"/>
  <c r="CQ99" i="13"/>
  <c r="CQ126" i="13" s="1"/>
  <c r="CQ105" i="13"/>
  <c r="CQ98" i="13"/>
  <c r="CQ97" i="13"/>
  <c r="CQ124" i="13" s="1"/>
  <c r="CQ103" i="13"/>
  <c r="CQ101" i="13"/>
  <c r="CQ128" i="13" s="1"/>
  <c r="CQ104" i="13"/>
  <c r="CP77" i="13"/>
  <c r="CP111" i="13" s="1"/>
  <c r="CP94" i="13"/>
  <c r="CQ130" i="13"/>
  <c r="CP130" i="13"/>
  <c r="CQ90" i="13"/>
  <c r="CP107" i="13"/>
  <c r="CQ117" i="13"/>
  <c r="CP127" i="13"/>
  <c r="CQ129" i="13"/>
  <c r="CP129" i="13"/>
  <c r="CP123" i="13"/>
  <c r="CQ70" i="13"/>
  <c r="CR87" i="13" s="1"/>
  <c r="CQ71" i="13"/>
  <c r="CR88" i="13" s="1"/>
  <c r="CQ73" i="13"/>
  <c r="CQ68" i="13"/>
  <c r="CR85" i="13" s="1"/>
  <c r="CQ64" i="13"/>
  <c r="CR81" i="13" s="1"/>
  <c r="CQ66" i="13"/>
  <c r="CR83" i="13" s="1"/>
  <c r="CQ62" i="13"/>
  <c r="CR79" i="13" s="1"/>
  <c r="CR26" i="13"/>
  <c r="CQ72" i="13"/>
  <c r="CR89" i="13" s="1"/>
  <c r="CQ69" i="13"/>
  <c r="CR86" i="13" s="1"/>
  <c r="CQ65" i="13"/>
  <c r="CR82" i="13" s="1"/>
  <c r="CQ43" i="13"/>
  <c r="CQ60" i="13" s="1"/>
  <c r="CQ67" i="13"/>
  <c r="CR84" i="13" s="1"/>
  <c r="CQ63" i="13"/>
  <c r="CR80" i="13" s="1"/>
  <c r="CR101" i="13" l="1"/>
  <c r="CR98" i="13"/>
  <c r="CR125" i="13" s="1"/>
  <c r="CR104" i="13"/>
  <c r="CR106" i="13"/>
  <c r="CR102" i="13"/>
  <c r="CR99" i="13"/>
  <c r="CR126" i="13" s="1"/>
  <c r="CR96" i="13"/>
  <c r="CR97" i="13"/>
  <c r="CR124" i="13" s="1"/>
  <c r="CR103" i="13"/>
  <c r="CR100" i="13"/>
  <c r="CR105" i="13"/>
  <c r="CR73" i="13"/>
  <c r="CR70" i="13"/>
  <c r="CS87" i="13" s="1"/>
  <c r="CR67" i="13"/>
  <c r="CS84" i="13" s="1"/>
  <c r="CR63" i="13"/>
  <c r="CS80" i="13" s="1"/>
  <c r="CR72" i="13"/>
  <c r="CS89" i="13" s="1"/>
  <c r="CR69" i="13"/>
  <c r="CS86" i="13" s="1"/>
  <c r="CR65" i="13"/>
  <c r="CS82" i="13" s="1"/>
  <c r="CR43" i="13"/>
  <c r="CR60" i="13" s="1"/>
  <c r="CR68" i="13"/>
  <c r="CS85" i="13" s="1"/>
  <c r="CR64" i="13"/>
  <c r="CS81" i="13" s="1"/>
  <c r="CR71" i="13"/>
  <c r="CS88" i="13" s="1"/>
  <c r="CR62" i="13"/>
  <c r="CS79" i="13" s="1"/>
  <c r="CS26" i="13"/>
  <c r="CR66" i="13"/>
  <c r="CS83" i="13" s="1"/>
  <c r="CQ94" i="13"/>
  <c r="CQ77" i="13"/>
  <c r="CQ111" i="13" s="1"/>
  <c r="CR127" i="13"/>
  <c r="CQ127" i="13"/>
  <c r="CR90" i="13"/>
  <c r="CQ107" i="13"/>
  <c r="CQ125" i="13"/>
  <c r="CS98" i="13" l="1"/>
  <c r="CS104" i="13"/>
  <c r="CS102" i="13"/>
  <c r="CS106" i="13"/>
  <c r="CS100" i="13"/>
  <c r="CS96" i="13"/>
  <c r="CS123" i="13" s="1"/>
  <c r="CS97" i="13"/>
  <c r="CS124" i="13" s="1"/>
  <c r="CS103" i="13"/>
  <c r="CS105" i="13"/>
  <c r="CS99" i="13"/>
  <c r="CS126" i="13" s="1"/>
  <c r="CS101" i="13"/>
  <c r="CT118" i="13" s="1"/>
  <c r="CS72" i="13"/>
  <c r="CT89" i="13" s="1"/>
  <c r="CS73" i="13"/>
  <c r="CS71" i="13"/>
  <c r="CT88" i="13" s="1"/>
  <c r="CS66" i="13"/>
  <c r="CT83" i="13" s="1"/>
  <c r="CS62" i="13"/>
  <c r="CT79" i="13" s="1"/>
  <c r="CT26" i="13"/>
  <c r="CS68" i="13"/>
  <c r="CT85" i="13" s="1"/>
  <c r="CS64" i="13"/>
  <c r="CT81" i="13" s="1"/>
  <c r="CS70" i="13"/>
  <c r="CT87" i="13" s="1"/>
  <c r="CS67" i="13"/>
  <c r="CT84" i="13" s="1"/>
  <c r="CS63" i="13"/>
  <c r="CT80" i="13" s="1"/>
  <c r="CS65" i="13"/>
  <c r="CT82" i="13" s="1"/>
  <c r="CS69" i="13"/>
  <c r="CT86" i="13" s="1"/>
  <c r="CS43" i="13"/>
  <c r="CS60" i="13" s="1"/>
  <c r="CS128" i="13"/>
  <c r="CR128" i="13"/>
  <c r="CR94" i="13"/>
  <c r="CR77" i="13"/>
  <c r="CR111" i="13" s="1"/>
  <c r="CR123" i="13"/>
  <c r="CS90" i="13"/>
  <c r="CR107" i="13"/>
  <c r="CS130" i="13"/>
  <c r="CR130" i="13"/>
  <c r="CR129" i="13"/>
  <c r="CS129" i="13"/>
  <c r="CT104" i="13" l="1"/>
  <c r="CT99" i="13"/>
  <c r="CT126" i="13" s="1"/>
  <c r="CT97" i="13"/>
  <c r="CT124" i="13" s="1"/>
  <c r="CT102" i="13"/>
  <c r="CT105" i="13"/>
  <c r="CS127" i="13"/>
  <c r="CT117" i="13"/>
  <c r="CS125" i="13"/>
  <c r="CT90" i="13"/>
  <c r="CS107" i="13"/>
  <c r="CT101" i="13"/>
  <c r="CT103" i="13"/>
  <c r="CT130" i="13" s="1"/>
  <c r="CT96" i="13"/>
  <c r="CT100" i="13"/>
  <c r="CT106" i="13"/>
  <c r="CT98" i="13"/>
  <c r="CT125" i="13" s="1"/>
  <c r="CS94" i="13"/>
  <c r="CS77" i="13"/>
  <c r="CS111" i="13" s="1"/>
  <c r="CT71" i="13"/>
  <c r="CU88" i="13" s="1"/>
  <c r="CT72" i="13"/>
  <c r="CU89" i="13" s="1"/>
  <c r="CT69" i="13"/>
  <c r="CU86" i="13" s="1"/>
  <c r="CT65" i="13"/>
  <c r="CU82" i="13" s="1"/>
  <c r="CT43" i="13"/>
  <c r="CT60" i="13" s="1"/>
  <c r="CT70" i="13"/>
  <c r="CU87" i="13" s="1"/>
  <c r="CT67" i="13"/>
  <c r="CU84" i="13" s="1"/>
  <c r="CT63" i="13"/>
  <c r="CU80" i="13" s="1"/>
  <c r="CT73" i="13"/>
  <c r="CT66" i="13"/>
  <c r="CU83" i="13" s="1"/>
  <c r="CT62" i="13"/>
  <c r="CU79" i="13" s="1"/>
  <c r="CU26" i="13"/>
  <c r="CT68" i="13"/>
  <c r="CU85" i="13" s="1"/>
  <c r="CT64" i="13"/>
  <c r="CU81" i="13" s="1"/>
  <c r="CU97" i="13" l="1"/>
  <c r="CU124" i="13" s="1"/>
  <c r="CU99" i="13"/>
  <c r="CU126" i="13" s="1"/>
  <c r="CU96" i="13"/>
  <c r="CU123" i="13" s="1"/>
  <c r="CU101" i="13"/>
  <c r="CU103" i="13"/>
  <c r="CU130" i="13" s="1"/>
  <c r="CU98" i="13"/>
  <c r="CU125" i="13" s="1"/>
  <c r="CU100" i="13"/>
  <c r="CU104" i="13"/>
  <c r="CU106" i="13"/>
  <c r="CU102" i="13"/>
  <c r="CU105" i="13"/>
  <c r="CT94" i="13"/>
  <c r="CT77" i="13"/>
  <c r="CT111" i="13" s="1"/>
  <c r="CT128" i="13"/>
  <c r="CU70" i="13"/>
  <c r="CV87" i="13" s="1"/>
  <c r="CU71" i="13"/>
  <c r="CV88" i="13" s="1"/>
  <c r="CU68" i="13"/>
  <c r="CV85" i="13" s="1"/>
  <c r="CU64" i="13"/>
  <c r="CV81" i="13" s="1"/>
  <c r="CU73" i="13"/>
  <c r="CU66" i="13"/>
  <c r="CV83" i="13" s="1"/>
  <c r="CU62" i="13"/>
  <c r="CV79" i="13" s="1"/>
  <c r="CV26" i="13"/>
  <c r="CU69" i="13"/>
  <c r="CV86" i="13" s="1"/>
  <c r="CU65" i="13"/>
  <c r="CV82" i="13" s="1"/>
  <c r="CU43" i="13"/>
  <c r="CU60" i="13" s="1"/>
  <c r="CU72" i="13"/>
  <c r="CV89" i="13" s="1"/>
  <c r="CU63" i="13"/>
  <c r="CV80" i="13" s="1"/>
  <c r="CU67" i="13"/>
  <c r="CV84" i="13" s="1"/>
  <c r="CU90" i="13"/>
  <c r="CT107" i="13"/>
  <c r="CT127" i="13"/>
  <c r="CU127" i="13"/>
  <c r="CU128" i="13"/>
  <c r="CU129" i="13"/>
  <c r="CT129" i="13"/>
  <c r="CT123" i="13"/>
  <c r="CV106" i="13" l="1"/>
  <c r="CV98" i="13"/>
  <c r="CV125" i="13" s="1"/>
  <c r="CV96" i="13"/>
  <c r="CV102" i="13"/>
  <c r="CV129" i="13" s="1"/>
  <c r="CV101" i="13"/>
  <c r="CW118" i="13" s="1"/>
  <c r="CV99" i="13"/>
  <c r="CV126" i="13" s="1"/>
  <c r="CV100" i="13"/>
  <c r="CV105" i="13"/>
  <c r="CV97" i="13"/>
  <c r="CV124" i="13" s="1"/>
  <c r="CV103" i="13"/>
  <c r="CV130" i="13" s="1"/>
  <c r="CV104" i="13"/>
  <c r="CV90" i="13"/>
  <c r="CU107" i="13"/>
  <c r="CU77" i="13"/>
  <c r="CU111" i="13" s="1"/>
  <c r="CU94" i="13"/>
  <c r="CV73" i="13"/>
  <c r="CV70" i="13"/>
  <c r="CW87" i="13" s="1"/>
  <c r="CV72" i="13"/>
  <c r="CW89" i="13" s="1"/>
  <c r="CV67" i="13"/>
  <c r="CW84" i="13" s="1"/>
  <c r="CV63" i="13"/>
  <c r="CW80" i="13" s="1"/>
  <c r="CV69" i="13"/>
  <c r="CW86" i="13" s="1"/>
  <c r="CV65" i="13"/>
  <c r="CW82" i="13" s="1"/>
  <c r="CV43" i="13"/>
  <c r="CV60" i="13" s="1"/>
  <c r="CV71" i="13"/>
  <c r="CW88" i="13" s="1"/>
  <c r="CV68" i="13"/>
  <c r="CW85" i="13" s="1"/>
  <c r="CV64" i="13"/>
  <c r="CW81" i="13" s="1"/>
  <c r="CV66" i="13"/>
  <c r="CW83" i="13" s="1"/>
  <c r="CV62" i="13"/>
  <c r="CW79" i="13" s="1"/>
  <c r="CW26" i="13"/>
  <c r="CW99" i="13" l="1"/>
  <c r="CW126" i="13" s="1"/>
  <c r="CW96" i="13"/>
  <c r="CW123" i="13" s="1"/>
  <c r="CW100" i="13"/>
  <c r="CW101" i="13"/>
  <c r="CW128" i="13" s="1"/>
  <c r="CW98" i="13"/>
  <c r="CW125" i="13" s="1"/>
  <c r="CW106" i="13"/>
  <c r="CW102" i="13"/>
  <c r="CW129" i="13" s="1"/>
  <c r="CW103" i="13"/>
  <c r="CW130" i="13" s="1"/>
  <c r="CW104" i="13"/>
  <c r="CW105" i="13"/>
  <c r="CW97" i="13"/>
  <c r="CW124" i="13" s="1"/>
  <c r="CV94" i="13"/>
  <c r="CV77" i="13"/>
  <c r="CV111" i="13" s="1"/>
  <c r="CW90" i="13"/>
  <c r="CV107" i="13"/>
  <c r="CV127" i="13"/>
  <c r="CW117" i="13"/>
  <c r="CV123" i="13"/>
  <c r="CV128" i="13"/>
  <c r="CW72" i="13"/>
  <c r="CX89" i="13" s="1"/>
  <c r="CW73" i="13"/>
  <c r="CW66" i="13"/>
  <c r="CX83" i="13" s="1"/>
  <c r="CW62" i="13"/>
  <c r="CX79" i="13" s="1"/>
  <c r="CX26" i="13"/>
  <c r="CW71" i="13"/>
  <c r="CX88" i="13" s="1"/>
  <c r="CW68" i="13"/>
  <c r="CX85" i="13" s="1"/>
  <c r="CW64" i="13"/>
  <c r="CX81" i="13" s="1"/>
  <c r="CW67" i="13"/>
  <c r="CX84" i="13" s="1"/>
  <c r="CW63" i="13"/>
  <c r="CX80" i="13" s="1"/>
  <c r="CW43" i="13"/>
  <c r="CW60" i="13" s="1"/>
  <c r="CW69" i="13"/>
  <c r="CX86" i="13" s="1"/>
  <c r="CW65" i="13"/>
  <c r="CX82" i="13" s="1"/>
  <c r="CW70" i="13"/>
  <c r="CX87" i="13" s="1"/>
  <c r="CX99" i="13" l="1"/>
  <c r="CX126" i="13" s="1"/>
  <c r="CX101" i="13"/>
  <c r="CX106" i="13"/>
  <c r="CX103" i="13"/>
  <c r="CX130" i="13" s="1"/>
  <c r="CX98" i="13"/>
  <c r="CX125" i="13" s="1"/>
  <c r="CX96" i="13"/>
  <c r="CX123" i="13" s="1"/>
  <c r="CX102" i="13"/>
  <c r="CX129" i="13" s="1"/>
  <c r="CX100" i="13"/>
  <c r="CX127" i="13" s="1"/>
  <c r="CX104" i="13"/>
  <c r="CX97" i="13"/>
  <c r="CX124" i="13" s="1"/>
  <c r="CX105" i="13"/>
  <c r="CX71" i="13"/>
  <c r="CY88" i="13" s="1"/>
  <c r="CX72" i="13"/>
  <c r="CY89" i="13" s="1"/>
  <c r="CX70" i="13"/>
  <c r="CY87" i="13" s="1"/>
  <c r="CX69" i="13"/>
  <c r="CY86" i="13" s="1"/>
  <c r="CX65" i="13"/>
  <c r="CY82" i="13" s="1"/>
  <c r="CX43" i="13"/>
  <c r="CX60" i="13" s="1"/>
  <c r="CX67" i="13"/>
  <c r="CY84" i="13" s="1"/>
  <c r="CX63" i="13"/>
  <c r="CY80" i="13" s="1"/>
  <c r="CX66" i="13"/>
  <c r="CY83" i="13" s="1"/>
  <c r="CX62" i="13"/>
  <c r="CY79" i="13" s="1"/>
  <c r="CY26" i="13"/>
  <c r="CX73" i="13"/>
  <c r="CX64" i="13"/>
  <c r="CY81" i="13" s="1"/>
  <c r="CX68" i="13"/>
  <c r="CY85" i="13" s="1"/>
  <c r="CW127" i="13"/>
  <c r="CX90" i="13"/>
  <c r="CW107" i="13"/>
  <c r="CW94" i="13"/>
  <c r="CW77" i="13"/>
  <c r="CW111" i="13" s="1"/>
  <c r="CY97" i="13" l="1"/>
  <c r="CY124" i="13" s="1"/>
  <c r="CY103" i="13"/>
  <c r="CY130" i="13" s="1"/>
  <c r="CY101" i="13"/>
  <c r="CZ118" i="13" s="1"/>
  <c r="CY104" i="13"/>
  <c r="CY102" i="13"/>
  <c r="CY96" i="13"/>
  <c r="CY106" i="13"/>
  <c r="CY98" i="13"/>
  <c r="CY100" i="13"/>
  <c r="CY127" i="13" s="1"/>
  <c r="CY99" i="13"/>
  <c r="CY126" i="13" s="1"/>
  <c r="CY105" i="13"/>
  <c r="CX77" i="13"/>
  <c r="CX111" i="13" s="1"/>
  <c r="CX94" i="13"/>
  <c r="CY90" i="13"/>
  <c r="CX107" i="13"/>
  <c r="CY128" i="13"/>
  <c r="CX128" i="13"/>
  <c r="CY70" i="13"/>
  <c r="CZ87" i="13" s="1"/>
  <c r="CY71" i="13"/>
  <c r="CZ88" i="13" s="1"/>
  <c r="CY73" i="13"/>
  <c r="CY68" i="13"/>
  <c r="CZ85" i="13" s="1"/>
  <c r="CY64" i="13"/>
  <c r="CZ81" i="13" s="1"/>
  <c r="CY66" i="13"/>
  <c r="CZ83" i="13" s="1"/>
  <c r="CY62" i="13"/>
  <c r="CZ79" i="13" s="1"/>
  <c r="CZ26" i="13"/>
  <c r="CY72" i="13"/>
  <c r="CZ89" i="13" s="1"/>
  <c r="CY69" i="13"/>
  <c r="CZ86" i="13" s="1"/>
  <c r="CY65" i="13"/>
  <c r="CZ82" i="13" s="1"/>
  <c r="CY43" i="13"/>
  <c r="CY60" i="13" s="1"/>
  <c r="CY67" i="13"/>
  <c r="CZ84" i="13" s="1"/>
  <c r="CY63" i="13"/>
  <c r="CZ80" i="13" s="1"/>
  <c r="CZ97" i="13" l="1"/>
  <c r="CZ124" i="13" s="1"/>
  <c r="CZ103" i="13"/>
  <c r="CZ130" i="13" s="1"/>
  <c r="CZ100" i="13"/>
  <c r="CZ105" i="13"/>
  <c r="CZ101" i="13"/>
  <c r="CZ128" i="13" s="1"/>
  <c r="CZ106" i="13"/>
  <c r="CZ98" i="13"/>
  <c r="CZ104" i="13"/>
  <c r="CZ102" i="13"/>
  <c r="CZ99" i="13"/>
  <c r="CZ126" i="13" s="1"/>
  <c r="CZ96" i="13"/>
  <c r="CZ90" i="13"/>
  <c r="CY107" i="13"/>
  <c r="CY123" i="13"/>
  <c r="CZ117" i="13"/>
  <c r="CY125" i="13"/>
  <c r="CY129" i="13"/>
  <c r="CY94" i="13"/>
  <c r="CY77" i="13"/>
  <c r="CY111" i="13" s="1"/>
  <c r="CZ73" i="13"/>
  <c r="CZ70" i="13"/>
  <c r="DA87" i="13" s="1"/>
  <c r="CZ67" i="13"/>
  <c r="DA84" i="13" s="1"/>
  <c r="CZ63" i="13"/>
  <c r="DA80" i="13" s="1"/>
  <c r="CZ72" i="13"/>
  <c r="DA89" i="13" s="1"/>
  <c r="CZ69" i="13"/>
  <c r="DA86" i="13" s="1"/>
  <c r="CZ65" i="13"/>
  <c r="DA82" i="13" s="1"/>
  <c r="CZ43" i="13"/>
  <c r="CZ60" i="13" s="1"/>
  <c r="CZ68" i="13"/>
  <c r="DA85" i="13" s="1"/>
  <c r="CZ64" i="13"/>
  <c r="DA81" i="13" s="1"/>
  <c r="CZ62" i="13"/>
  <c r="DA79" i="13" s="1"/>
  <c r="DA26" i="13"/>
  <c r="CZ71" i="13"/>
  <c r="DA88" i="13" s="1"/>
  <c r="CZ66" i="13"/>
  <c r="DA83" i="13" s="1"/>
  <c r="DA97" i="13" l="1"/>
  <c r="DA124" i="13" s="1"/>
  <c r="DA96" i="13"/>
  <c r="DA123" i="13" s="1"/>
  <c r="DA99" i="13"/>
  <c r="DA126" i="13" s="1"/>
  <c r="DA101" i="13"/>
  <c r="DA100" i="13"/>
  <c r="DA98" i="13"/>
  <c r="DA125" i="13" s="1"/>
  <c r="DA103" i="13"/>
  <c r="DA130" i="13" s="1"/>
  <c r="DA104" i="13"/>
  <c r="DA105" i="13"/>
  <c r="DA102" i="13"/>
  <c r="DA129" i="13" s="1"/>
  <c r="DA106" i="13"/>
  <c r="CZ125" i="13"/>
  <c r="CZ127" i="13"/>
  <c r="DA127" i="13"/>
  <c r="CZ123" i="13"/>
  <c r="CZ129" i="13"/>
  <c r="DA72" i="13"/>
  <c r="DB89" i="13" s="1"/>
  <c r="DA73" i="13"/>
  <c r="DA71" i="13"/>
  <c r="DB88" i="13" s="1"/>
  <c r="DA66" i="13"/>
  <c r="DB83" i="13" s="1"/>
  <c r="DA62" i="13"/>
  <c r="DB79" i="13" s="1"/>
  <c r="DB26" i="13"/>
  <c r="DA68" i="13"/>
  <c r="DB85" i="13" s="1"/>
  <c r="DA64" i="13"/>
  <c r="DB81" i="13" s="1"/>
  <c r="DA70" i="13"/>
  <c r="DB87" i="13" s="1"/>
  <c r="DA67" i="13"/>
  <c r="DB84" i="13" s="1"/>
  <c r="DA63" i="13"/>
  <c r="DB80" i="13" s="1"/>
  <c r="DA65" i="13"/>
  <c r="DB82" i="13" s="1"/>
  <c r="DA43" i="13"/>
  <c r="DA60" i="13" s="1"/>
  <c r="DA69" i="13"/>
  <c r="DB86" i="13" s="1"/>
  <c r="CZ94" i="13"/>
  <c r="CZ77" i="13"/>
  <c r="CZ111" i="13" s="1"/>
  <c r="DA90" i="13"/>
  <c r="CZ107" i="13"/>
  <c r="DB99" i="13" l="1"/>
  <c r="DB126" i="13" s="1"/>
  <c r="DB98" i="13"/>
  <c r="DB125" i="13" s="1"/>
  <c r="DB100" i="13"/>
  <c r="DB97" i="13"/>
  <c r="DB124" i="13" s="1"/>
  <c r="DB102" i="13"/>
  <c r="DB105" i="13"/>
  <c r="DB103" i="13"/>
  <c r="DB130" i="13" s="1"/>
  <c r="DB101" i="13"/>
  <c r="DB104" i="13"/>
  <c r="DB96" i="13"/>
  <c r="DB106" i="13"/>
  <c r="DA94" i="13"/>
  <c r="DA77" i="13"/>
  <c r="DA111" i="13" s="1"/>
  <c r="DA128" i="13"/>
  <c r="DB128" i="13"/>
  <c r="DB90" i="13"/>
  <c r="DA107" i="13"/>
  <c r="DB71" i="13"/>
  <c r="DC88" i="13" s="1"/>
  <c r="DB72" i="13"/>
  <c r="DC89" i="13" s="1"/>
  <c r="DB69" i="13"/>
  <c r="DC86" i="13" s="1"/>
  <c r="DB65" i="13"/>
  <c r="DC82" i="13" s="1"/>
  <c r="DB43" i="13"/>
  <c r="DB60" i="13" s="1"/>
  <c r="DB70" i="13"/>
  <c r="DC87" i="13" s="1"/>
  <c r="DB67" i="13"/>
  <c r="DC84" i="13" s="1"/>
  <c r="DB63" i="13"/>
  <c r="DC80" i="13" s="1"/>
  <c r="DB73" i="13"/>
  <c r="DB66" i="13"/>
  <c r="DC83" i="13" s="1"/>
  <c r="DB62" i="13"/>
  <c r="DC79" i="13" s="1"/>
  <c r="DC26" i="13"/>
  <c r="DB68" i="13"/>
  <c r="DC85" i="13" s="1"/>
  <c r="DB64" i="13"/>
  <c r="DC81" i="13" s="1"/>
  <c r="DC96" i="13" l="1"/>
  <c r="DC123" i="13" s="1"/>
  <c r="DC98" i="13"/>
  <c r="DC104" i="13"/>
  <c r="DC102" i="13"/>
  <c r="DC129" i="13" s="1"/>
  <c r="DC105" i="13"/>
  <c r="DC97" i="13"/>
  <c r="DC124" i="13" s="1"/>
  <c r="DC99" i="13"/>
  <c r="DC126" i="13" s="1"/>
  <c r="DC101" i="13"/>
  <c r="DC103" i="13"/>
  <c r="DC130" i="13" s="1"/>
  <c r="DC100" i="13"/>
  <c r="DC106" i="13"/>
  <c r="DC70" i="13"/>
  <c r="DD87" i="13" s="1"/>
  <c r="DC71" i="13"/>
  <c r="DD88" i="13" s="1"/>
  <c r="DC68" i="13"/>
  <c r="DD85" i="13" s="1"/>
  <c r="DC64" i="13"/>
  <c r="DD81" i="13" s="1"/>
  <c r="DC73" i="13"/>
  <c r="DC66" i="13"/>
  <c r="DD83" i="13" s="1"/>
  <c r="DC62" i="13"/>
  <c r="DD79" i="13" s="1"/>
  <c r="DD26" i="13"/>
  <c r="DC69" i="13"/>
  <c r="DD86" i="13" s="1"/>
  <c r="DC65" i="13"/>
  <c r="DD82" i="13" s="1"/>
  <c r="DC43" i="13"/>
  <c r="DC60" i="13" s="1"/>
  <c r="DC63" i="13"/>
  <c r="DD80" i="13" s="1"/>
  <c r="DC67" i="13"/>
  <c r="DD84" i="13" s="1"/>
  <c r="DC72" i="13"/>
  <c r="DD89" i="13" s="1"/>
  <c r="DB94" i="13"/>
  <c r="DB77" i="13"/>
  <c r="DB111" i="13" s="1"/>
  <c r="DB127" i="13"/>
  <c r="DC127" i="13"/>
  <c r="DC90" i="13"/>
  <c r="DB107" i="13"/>
  <c r="DB123" i="13"/>
  <c r="DB129" i="13"/>
  <c r="DD101" i="13" l="1"/>
  <c r="DD103" i="13"/>
  <c r="DD130" i="13" s="1"/>
  <c r="DD104" i="13"/>
  <c r="DD97" i="13"/>
  <c r="DD124" i="13" s="1"/>
  <c r="DD98" i="13"/>
  <c r="DD125" i="13" s="1"/>
  <c r="DD96" i="13"/>
  <c r="DD102" i="13"/>
  <c r="DD106" i="13"/>
  <c r="DD99" i="13"/>
  <c r="DD126" i="13" s="1"/>
  <c r="DD100" i="13"/>
  <c r="DD105" i="13"/>
  <c r="DD90" i="13"/>
  <c r="DC107" i="13"/>
  <c r="DC125" i="13"/>
  <c r="DD73" i="13"/>
  <c r="DD70" i="13"/>
  <c r="DE87" i="13" s="1"/>
  <c r="DD72" i="13"/>
  <c r="DE89" i="13" s="1"/>
  <c r="DD67" i="13"/>
  <c r="DE84" i="13" s="1"/>
  <c r="DD63" i="13"/>
  <c r="DE80" i="13" s="1"/>
  <c r="DD69" i="13"/>
  <c r="DE86" i="13" s="1"/>
  <c r="DD65" i="13"/>
  <c r="DE82" i="13" s="1"/>
  <c r="DD43" i="13"/>
  <c r="DD60" i="13" s="1"/>
  <c r="DD71" i="13"/>
  <c r="DE88" i="13" s="1"/>
  <c r="DD68" i="13"/>
  <c r="DE85" i="13" s="1"/>
  <c r="DD64" i="13"/>
  <c r="DE81" i="13" s="1"/>
  <c r="DD66" i="13"/>
  <c r="DE83" i="13" s="1"/>
  <c r="DD62" i="13"/>
  <c r="DE79" i="13" s="1"/>
  <c r="DE26" i="13"/>
  <c r="DC128" i="13"/>
  <c r="DD128" i="13"/>
  <c r="DC77" i="13"/>
  <c r="DC111" i="13" s="1"/>
  <c r="DC94" i="13"/>
  <c r="DE98" i="13" l="1"/>
  <c r="DE106" i="13"/>
  <c r="DE102" i="13"/>
  <c r="DE129" i="13" s="1"/>
  <c r="DE103" i="13"/>
  <c r="DE130" i="13" s="1"/>
  <c r="DE104" i="13"/>
  <c r="DE96" i="13"/>
  <c r="DE123" i="13" s="1"/>
  <c r="DE105" i="13"/>
  <c r="DE97" i="13"/>
  <c r="DE124" i="13" s="1"/>
  <c r="DE100" i="13"/>
  <c r="DE101" i="13"/>
  <c r="DE72" i="13"/>
  <c r="DF89" i="13" s="1"/>
  <c r="DE73" i="13"/>
  <c r="DE66" i="13"/>
  <c r="DF83" i="13" s="1"/>
  <c r="DE62" i="13"/>
  <c r="DF79" i="13" s="1"/>
  <c r="DF26" i="13"/>
  <c r="DE71" i="13"/>
  <c r="DF88" i="13" s="1"/>
  <c r="DE68" i="13"/>
  <c r="DF85" i="13" s="1"/>
  <c r="DE64" i="13"/>
  <c r="DF81" i="13" s="1"/>
  <c r="DE67" i="13"/>
  <c r="DF84" i="13" s="1"/>
  <c r="DE63" i="13"/>
  <c r="DF80" i="13" s="1"/>
  <c r="DE70" i="13"/>
  <c r="DF87" i="13" s="1"/>
  <c r="DE69" i="13"/>
  <c r="DF86" i="13" s="1"/>
  <c r="DE43" i="13"/>
  <c r="DE60" i="13" s="1"/>
  <c r="DE65" i="13"/>
  <c r="DD129" i="13"/>
  <c r="DD94" i="13"/>
  <c r="DD77" i="13"/>
  <c r="DD111" i="13" s="1"/>
  <c r="DE90" i="13"/>
  <c r="DD107" i="13"/>
  <c r="DF82" i="13"/>
  <c r="DE99" i="13"/>
  <c r="DE126" i="13" s="1"/>
  <c r="DD123" i="13"/>
  <c r="DE127" i="13"/>
  <c r="DD127" i="13"/>
  <c r="DF97" i="13" l="1"/>
  <c r="DF124" i="13" s="1"/>
  <c r="DF101" i="13"/>
  <c r="DF106" i="13"/>
  <c r="DF96" i="13"/>
  <c r="DF104" i="13"/>
  <c r="DF102" i="13"/>
  <c r="DE125" i="13"/>
  <c r="DF90" i="13"/>
  <c r="DE107" i="13"/>
  <c r="DE94" i="13"/>
  <c r="DE77" i="13"/>
  <c r="DE111" i="13" s="1"/>
  <c r="DF71" i="13"/>
  <c r="DG88" i="13" s="1"/>
  <c r="DF72" i="13"/>
  <c r="DG89" i="13" s="1"/>
  <c r="DF70" i="13"/>
  <c r="DG87" i="13" s="1"/>
  <c r="DF69" i="13"/>
  <c r="DF65" i="13"/>
  <c r="DF43" i="13"/>
  <c r="DF60" i="13" s="1"/>
  <c r="DF67" i="13"/>
  <c r="DG84" i="13" s="1"/>
  <c r="DF63" i="13"/>
  <c r="DG80" i="13" s="1"/>
  <c r="DF66" i="13"/>
  <c r="DG83" i="13" s="1"/>
  <c r="DF62" i="13"/>
  <c r="DG79" i="13" s="1"/>
  <c r="DG26" i="13"/>
  <c r="DF64" i="13"/>
  <c r="DF73" i="13"/>
  <c r="DF68" i="13"/>
  <c r="DG85" i="13" s="1"/>
  <c r="DF100" i="13"/>
  <c r="DF105" i="13"/>
  <c r="DG86" i="13"/>
  <c r="DF103" i="13"/>
  <c r="DF130" i="13" s="1"/>
  <c r="DG81" i="13"/>
  <c r="DF98" i="13"/>
  <c r="DF125" i="13" s="1"/>
  <c r="DE128" i="13"/>
  <c r="DF128" i="13"/>
  <c r="DG82" i="13"/>
  <c r="DF99" i="13"/>
  <c r="DF126" i="13" s="1"/>
  <c r="DG97" i="13" l="1"/>
  <c r="DG124" i="13" s="1"/>
  <c r="DG101" i="13"/>
  <c r="DG104" i="13"/>
  <c r="DG102" i="13"/>
  <c r="DG129" i="13" s="1"/>
  <c r="DG96" i="13"/>
  <c r="DG123" i="13" s="1"/>
  <c r="DG106" i="13"/>
  <c r="DG100" i="13"/>
  <c r="DF123" i="13"/>
  <c r="DG99" i="13"/>
  <c r="DG126" i="13" s="1"/>
  <c r="DG98" i="13"/>
  <c r="DG125" i="13" s="1"/>
  <c r="DG103" i="13"/>
  <c r="DG130" i="13" s="1"/>
  <c r="DG105" i="13"/>
  <c r="DG70" i="13"/>
  <c r="DH87" i="13" s="1"/>
  <c r="DG71" i="13"/>
  <c r="DH88" i="13" s="1"/>
  <c r="DG73" i="13"/>
  <c r="DG68" i="13"/>
  <c r="DH85" i="13" s="1"/>
  <c r="DG64" i="13"/>
  <c r="DH81" i="13" s="1"/>
  <c r="DG66" i="13"/>
  <c r="DH83" i="13" s="1"/>
  <c r="DG62" i="13"/>
  <c r="DH79" i="13" s="1"/>
  <c r="DH26" i="13"/>
  <c r="DG72" i="13"/>
  <c r="DH89" i="13" s="1"/>
  <c r="DG69" i="13"/>
  <c r="DH86" i="13" s="1"/>
  <c r="DG65" i="13"/>
  <c r="DH82" i="13" s="1"/>
  <c r="DG43" i="13"/>
  <c r="DG60" i="13" s="1"/>
  <c r="DG67" i="13"/>
  <c r="DH84" i="13" s="1"/>
  <c r="DG63" i="13"/>
  <c r="DH80" i="13" s="1"/>
  <c r="DG90" i="13"/>
  <c r="DF107" i="13"/>
  <c r="DF129" i="13"/>
  <c r="DF127" i="13"/>
  <c r="DG127" i="13"/>
  <c r="DF77" i="13"/>
  <c r="DF111" i="13" s="1"/>
  <c r="DF94" i="13"/>
  <c r="DH97" i="13" l="1"/>
  <c r="DH124" i="13" s="1"/>
  <c r="DH103" i="13"/>
  <c r="DH130" i="13" s="1"/>
  <c r="DH100" i="13"/>
  <c r="DH105" i="13"/>
  <c r="DH101" i="13"/>
  <c r="DH106" i="13"/>
  <c r="DH104" i="13"/>
  <c r="DH98" i="13"/>
  <c r="DH125" i="13" s="1"/>
  <c r="DH102" i="13"/>
  <c r="DH99" i="13"/>
  <c r="DH126" i="13" s="1"/>
  <c r="DH96" i="13"/>
  <c r="DH90" i="13"/>
  <c r="DG107" i="13"/>
  <c r="DG94" i="13"/>
  <c r="DG77" i="13"/>
  <c r="DG111" i="13" s="1"/>
  <c r="DH73" i="13"/>
  <c r="DH70" i="13"/>
  <c r="DI87" i="13" s="1"/>
  <c r="DH67" i="13"/>
  <c r="DI84" i="13" s="1"/>
  <c r="DH63" i="13"/>
  <c r="DI80" i="13" s="1"/>
  <c r="DH72" i="13"/>
  <c r="DI89" i="13" s="1"/>
  <c r="DH69" i="13"/>
  <c r="DI86" i="13" s="1"/>
  <c r="DH65" i="13"/>
  <c r="DI82" i="13" s="1"/>
  <c r="DH43" i="13"/>
  <c r="DH60" i="13" s="1"/>
  <c r="DH68" i="13"/>
  <c r="DI85" i="13" s="1"/>
  <c r="DH64" i="13"/>
  <c r="DI81" i="13" s="1"/>
  <c r="DH71" i="13"/>
  <c r="DI88" i="13" s="1"/>
  <c r="DH62" i="13"/>
  <c r="DI79" i="13" s="1"/>
  <c r="DI26" i="13"/>
  <c r="DH66" i="13"/>
  <c r="DI83" i="13" s="1"/>
  <c r="DG128" i="13"/>
  <c r="DH128" i="13"/>
  <c r="DI102" i="13" l="1"/>
  <c r="DI129" i="13" s="1"/>
  <c r="DI106" i="13"/>
  <c r="DI96" i="13"/>
  <c r="DI123" i="13" s="1"/>
  <c r="DI97" i="13"/>
  <c r="DI124" i="13" s="1"/>
  <c r="DI105" i="13"/>
  <c r="DI99" i="13"/>
  <c r="DI126" i="13" s="1"/>
  <c r="DI101" i="13"/>
  <c r="DI128" i="13" s="1"/>
  <c r="DI100" i="13"/>
  <c r="DI127" i="13" s="1"/>
  <c r="DI98" i="13"/>
  <c r="DI125" i="13" s="1"/>
  <c r="DI103" i="13"/>
  <c r="DI130" i="13" s="1"/>
  <c r="DI104" i="13"/>
  <c r="DI72" i="13"/>
  <c r="DJ89" i="13" s="1"/>
  <c r="DI73" i="13"/>
  <c r="DI71" i="13"/>
  <c r="DJ88" i="13" s="1"/>
  <c r="DI66" i="13"/>
  <c r="DJ83" i="13" s="1"/>
  <c r="DI62" i="13"/>
  <c r="DJ79" i="13" s="1"/>
  <c r="DJ26" i="13"/>
  <c r="DI68" i="13"/>
  <c r="DJ85" i="13" s="1"/>
  <c r="DI64" i="13"/>
  <c r="DJ81" i="13" s="1"/>
  <c r="DI70" i="13"/>
  <c r="DJ87" i="13" s="1"/>
  <c r="DI67" i="13"/>
  <c r="DJ84" i="13" s="1"/>
  <c r="DI63" i="13"/>
  <c r="DJ80" i="13" s="1"/>
  <c r="DI65" i="13"/>
  <c r="DJ82" i="13" s="1"/>
  <c r="DI69" i="13"/>
  <c r="DJ86" i="13" s="1"/>
  <c r="DI43" i="13"/>
  <c r="DI60" i="13" s="1"/>
  <c r="DH129" i="13"/>
  <c r="DH94" i="13"/>
  <c r="DH77" i="13"/>
  <c r="DH111" i="13" s="1"/>
  <c r="DH123" i="13"/>
  <c r="DH127" i="13"/>
  <c r="DI90" i="13"/>
  <c r="DH107" i="13"/>
  <c r="DJ97" i="13" l="1"/>
  <c r="DJ124" i="13" s="1"/>
  <c r="DJ102" i="13"/>
  <c r="DJ129" i="13" s="1"/>
  <c r="DJ105" i="13"/>
  <c r="DJ101" i="13"/>
  <c r="DJ128" i="13" s="1"/>
  <c r="DJ103" i="13"/>
  <c r="DJ130" i="13" s="1"/>
  <c r="DJ104" i="13"/>
  <c r="DJ96" i="13"/>
  <c r="DJ123" i="13" s="1"/>
  <c r="DJ106" i="13"/>
  <c r="DJ99" i="13"/>
  <c r="DJ126" i="13" s="1"/>
  <c r="DJ98" i="13"/>
  <c r="DJ125" i="13" s="1"/>
  <c r="DJ100" i="13"/>
  <c r="DJ127" i="13" s="1"/>
  <c r="DJ90" i="13"/>
  <c r="DI107" i="13"/>
  <c r="DI94" i="13"/>
  <c r="DI77" i="13"/>
  <c r="DI111" i="13" s="1"/>
  <c r="DJ71" i="13"/>
  <c r="DK88" i="13" s="1"/>
  <c r="DJ72" i="13"/>
  <c r="DK89" i="13" s="1"/>
  <c r="DJ69" i="13"/>
  <c r="DK86" i="13" s="1"/>
  <c r="DJ65" i="13"/>
  <c r="DK82" i="13" s="1"/>
  <c r="DJ43" i="13"/>
  <c r="DJ60" i="13" s="1"/>
  <c r="DJ70" i="13"/>
  <c r="DK87" i="13" s="1"/>
  <c r="DJ67" i="13"/>
  <c r="DK84" i="13" s="1"/>
  <c r="DJ63" i="13"/>
  <c r="DK80" i="13" s="1"/>
  <c r="DJ73" i="13"/>
  <c r="DJ66" i="13"/>
  <c r="DK83" i="13" s="1"/>
  <c r="DJ62" i="13"/>
  <c r="DK79" i="13" s="1"/>
  <c r="DK26" i="13"/>
  <c r="DJ68" i="13"/>
  <c r="DK85" i="13" s="1"/>
  <c r="DJ64" i="13"/>
  <c r="DK81" i="13" s="1"/>
  <c r="DK102" i="13" l="1"/>
  <c r="DK129" i="13" s="1"/>
  <c r="DK97" i="13"/>
  <c r="DK124" i="13" s="1"/>
  <c r="DK96" i="13"/>
  <c r="DK123" i="13" s="1"/>
  <c r="DK101" i="13"/>
  <c r="DK128" i="13" s="1"/>
  <c r="DK103" i="13"/>
  <c r="DK130" i="13" s="1"/>
  <c r="DK98" i="13"/>
  <c r="DK125" i="13" s="1"/>
  <c r="DK100" i="13"/>
  <c r="DK127" i="13" s="1"/>
  <c r="DK104" i="13"/>
  <c r="DK106" i="13"/>
  <c r="DK105" i="13"/>
  <c r="DK99" i="13"/>
  <c r="DK126" i="13" s="1"/>
  <c r="DK70" i="13"/>
  <c r="DL87" i="13" s="1"/>
  <c r="DK71" i="13"/>
  <c r="DL88" i="13" s="1"/>
  <c r="DK68" i="13"/>
  <c r="DL85" i="13" s="1"/>
  <c r="DK64" i="13"/>
  <c r="DL81" i="13" s="1"/>
  <c r="DK73" i="13"/>
  <c r="DK66" i="13"/>
  <c r="DL83" i="13" s="1"/>
  <c r="DK62" i="13"/>
  <c r="DL79" i="13" s="1"/>
  <c r="DL26" i="13"/>
  <c r="DK69" i="13"/>
  <c r="DL86" i="13" s="1"/>
  <c r="DK65" i="13"/>
  <c r="DL82" i="13" s="1"/>
  <c r="DK43" i="13"/>
  <c r="DK60" i="13" s="1"/>
  <c r="DK72" i="13"/>
  <c r="DL89" i="13" s="1"/>
  <c r="DK63" i="13"/>
  <c r="DL80" i="13" s="1"/>
  <c r="DK67" i="13"/>
  <c r="DL84" i="13" s="1"/>
  <c r="DK90" i="13"/>
  <c r="DJ107" i="13"/>
  <c r="DJ94" i="13"/>
  <c r="DJ77" i="13"/>
  <c r="DJ111" i="13" s="1"/>
  <c r="DL97" i="13" l="1"/>
  <c r="DL124" i="13" s="1"/>
  <c r="DL103" i="13"/>
  <c r="DL130" i="13" s="1"/>
  <c r="DL104" i="13"/>
  <c r="DL106" i="13"/>
  <c r="DL98" i="13"/>
  <c r="DL125" i="13" s="1"/>
  <c r="DL96" i="13"/>
  <c r="DL123" i="13" s="1"/>
  <c r="DL102" i="13"/>
  <c r="DL129" i="13" s="1"/>
  <c r="DL101" i="13"/>
  <c r="DL128" i="13" s="1"/>
  <c r="DL99" i="13"/>
  <c r="DL126" i="13" s="1"/>
  <c r="DL100" i="13"/>
  <c r="DL127" i="13" s="1"/>
  <c r="DL105" i="13"/>
  <c r="DL73" i="13"/>
  <c r="DL70" i="13"/>
  <c r="DM87" i="13" s="1"/>
  <c r="DL72" i="13"/>
  <c r="DM89" i="13" s="1"/>
  <c r="DL67" i="13"/>
  <c r="DM84" i="13" s="1"/>
  <c r="DL63" i="13"/>
  <c r="DM80" i="13" s="1"/>
  <c r="DL69" i="13"/>
  <c r="DM86" i="13" s="1"/>
  <c r="DL65" i="13"/>
  <c r="DM82" i="13" s="1"/>
  <c r="DL43" i="13"/>
  <c r="DL60" i="13" s="1"/>
  <c r="DL71" i="13"/>
  <c r="DM88" i="13" s="1"/>
  <c r="DL68" i="13"/>
  <c r="DM85" i="13" s="1"/>
  <c r="DL64" i="13"/>
  <c r="DM81" i="13" s="1"/>
  <c r="DL66" i="13"/>
  <c r="DM83" i="13" s="1"/>
  <c r="DL62" i="13"/>
  <c r="DM79" i="13" s="1"/>
  <c r="DM26" i="13"/>
  <c r="DL90" i="13"/>
  <c r="DK107" i="13"/>
  <c r="DK77" i="13"/>
  <c r="DK111" i="13" s="1"/>
  <c r="DK94" i="13"/>
  <c r="DM100" i="13" l="1"/>
  <c r="DM127" i="13" s="1"/>
  <c r="DM101" i="13"/>
  <c r="DM128" i="13" s="1"/>
  <c r="DM98" i="13"/>
  <c r="DM125" i="13" s="1"/>
  <c r="DM106" i="13"/>
  <c r="DM102" i="13"/>
  <c r="DM129" i="13" s="1"/>
  <c r="DM103" i="13"/>
  <c r="DM130" i="13" s="1"/>
  <c r="DM104" i="13"/>
  <c r="DM96" i="13"/>
  <c r="DM123" i="13" s="1"/>
  <c r="DM97" i="13"/>
  <c r="DM124" i="13" s="1"/>
  <c r="DL94" i="13"/>
  <c r="DL77" i="13"/>
  <c r="DL111" i="13" s="1"/>
  <c r="DM72" i="13"/>
  <c r="DN89" i="13" s="1"/>
  <c r="DM73" i="13"/>
  <c r="DM66" i="13"/>
  <c r="DN83" i="13" s="1"/>
  <c r="DM62" i="13"/>
  <c r="DN79" i="13" s="1"/>
  <c r="DN26" i="13"/>
  <c r="DM71" i="13"/>
  <c r="DM68" i="13"/>
  <c r="DN85" i="13" s="1"/>
  <c r="DM64" i="13"/>
  <c r="DN81" i="13" s="1"/>
  <c r="DM67" i="13"/>
  <c r="DN84" i="13" s="1"/>
  <c r="DM63" i="13"/>
  <c r="DN80" i="13" s="1"/>
  <c r="DM43" i="13"/>
  <c r="DM60" i="13" s="1"/>
  <c r="DM69" i="13"/>
  <c r="DN86" i="13" s="1"/>
  <c r="DM70" i="13"/>
  <c r="DN87" i="13" s="1"/>
  <c r="DM65" i="13"/>
  <c r="DN82" i="13" s="1"/>
  <c r="DN88" i="13"/>
  <c r="DM105" i="13"/>
  <c r="DM99" i="13"/>
  <c r="DM126" i="13" s="1"/>
  <c r="DM90" i="13"/>
  <c r="DL107" i="13"/>
  <c r="DN103" i="13" l="1"/>
  <c r="DN130" i="13" s="1"/>
  <c r="DN98" i="13"/>
  <c r="DN125" i="13" s="1"/>
  <c r="DN96" i="13"/>
  <c r="DN123" i="13" s="1"/>
  <c r="DN102" i="13"/>
  <c r="DN129" i="13" s="1"/>
  <c r="DN100" i="13"/>
  <c r="DN127" i="13" s="1"/>
  <c r="DN97" i="13"/>
  <c r="DN124" i="13" s="1"/>
  <c r="DN104" i="13"/>
  <c r="DN101" i="13"/>
  <c r="DN128" i="13" s="1"/>
  <c r="DN106" i="13"/>
  <c r="DN105" i="13"/>
  <c r="DN99" i="13"/>
  <c r="DN126" i="13" s="1"/>
  <c r="DM94" i="13"/>
  <c r="DM77" i="13"/>
  <c r="DM111" i="13" s="1"/>
  <c r="DN71" i="13"/>
  <c r="DO88" i="13" s="1"/>
  <c r="DN72" i="13"/>
  <c r="DO89" i="13" s="1"/>
  <c r="DN70" i="13"/>
  <c r="DO87" i="13" s="1"/>
  <c r="DN69" i="13"/>
  <c r="DO86" i="13" s="1"/>
  <c r="DN65" i="13"/>
  <c r="DO82" i="13" s="1"/>
  <c r="DN43" i="13"/>
  <c r="DN60" i="13" s="1"/>
  <c r="DN67" i="13"/>
  <c r="DO84" i="13" s="1"/>
  <c r="DN63" i="13"/>
  <c r="DO80" i="13" s="1"/>
  <c r="DN66" i="13"/>
  <c r="DO83" i="13" s="1"/>
  <c r="DN62" i="13"/>
  <c r="DO79" i="13" s="1"/>
  <c r="DO26" i="13"/>
  <c r="DN73" i="13"/>
  <c r="DN64" i="13"/>
  <c r="DO81" i="13" s="1"/>
  <c r="DN68" i="13"/>
  <c r="DO85" i="13" s="1"/>
  <c r="DN90" i="13"/>
  <c r="DM107" i="13"/>
  <c r="DO101" i="13" l="1"/>
  <c r="DO128" i="13" s="1"/>
  <c r="DO104" i="13"/>
  <c r="DO102" i="13"/>
  <c r="DO129" i="13" s="1"/>
  <c r="DO96" i="13"/>
  <c r="DO123" i="13" s="1"/>
  <c r="DO106" i="13"/>
  <c r="DO98" i="13"/>
  <c r="DO125" i="13" s="1"/>
  <c r="DO100" i="13"/>
  <c r="DO127" i="13" s="1"/>
  <c r="DO99" i="13"/>
  <c r="DO126" i="13" s="1"/>
  <c r="DO105" i="13"/>
  <c r="DO97" i="13"/>
  <c r="DO124" i="13" s="1"/>
  <c r="DO103" i="13"/>
  <c r="DO130" i="13" s="1"/>
  <c r="DO70" i="13"/>
  <c r="DP87" i="13" s="1"/>
  <c r="DO71" i="13"/>
  <c r="DP88" i="13" s="1"/>
  <c r="DO73" i="13"/>
  <c r="DO68" i="13"/>
  <c r="DP85" i="13" s="1"/>
  <c r="DO64" i="13"/>
  <c r="DP81" i="13" s="1"/>
  <c r="DO66" i="13"/>
  <c r="DP83" i="13" s="1"/>
  <c r="DO62" i="13"/>
  <c r="DP79" i="13" s="1"/>
  <c r="DP26" i="13"/>
  <c r="DO72" i="13"/>
  <c r="DP89" i="13" s="1"/>
  <c r="DO69" i="13"/>
  <c r="DP86" i="13" s="1"/>
  <c r="DO65" i="13"/>
  <c r="DP82" i="13" s="1"/>
  <c r="DO43" i="13"/>
  <c r="DO60" i="13" s="1"/>
  <c r="DO67" i="13"/>
  <c r="DP84" i="13" s="1"/>
  <c r="DO63" i="13"/>
  <c r="DP80" i="13" s="1"/>
  <c r="DN77" i="13"/>
  <c r="DN111" i="13" s="1"/>
  <c r="DN94" i="13"/>
  <c r="DO90" i="13"/>
  <c r="DN107" i="13"/>
  <c r="DP102" i="13" l="1"/>
  <c r="DP129" i="13" s="1"/>
  <c r="DP99" i="13"/>
  <c r="DP126" i="13" s="1"/>
  <c r="DP96" i="13"/>
  <c r="DP123" i="13" s="1"/>
  <c r="DP97" i="13"/>
  <c r="DP124" i="13" s="1"/>
  <c r="DP103" i="13"/>
  <c r="DP130" i="13" s="1"/>
  <c r="DP100" i="13"/>
  <c r="DP127" i="13" s="1"/>
  <c r="DP105" i="13"/>
  <c r="DP101" i="13"/>
  <c r="DP128" i="13" s="1"/>
  <c r="DP106" i="13"/>
  <c r="DP98" i="13"/>
  <c r="DP125" i="13" s="1"/>
  <c r="DP104" i="13"/>
  <c r="DP73" i="13"/>
  <c r="DP70" i="13"/>
  <c r="DQ87" i="13" s="1"/>
  <c r="DP67" i="13"/>
  <c r="DQ84" i="13" s="1"/>
  <c r="DP63" i="13"/>
  <c r="DQ80" i="13" s="1"/>
  <c r="DP72" i="13"/>
  <c r="DQ89" i="13" s="1"/>
  <c r="DP69" i="13"/>
  <c r="DQ86" i="13" s="1"/>
  <c r="DP65" i="13"/>
  <c r="DQ82" i="13" s="1"/>
  <c r="DP43" i="13"/>
  <c r="DP60" i="13" s="1"/>
  <c r="DP68" i="13"/>
  <c r="DQ85" i="13" s="1"/>
  <c r="DP64" i="13"/>
  <c r="DQ81" i="13" s="1"/>
  <c r="DP62" i="13"/>
  <c r="DQ79" i="13" s="1"/>
  <c r="DQ26" i="13"/>
  <c r="DP66" i="13"/>
  <c r="DQ83" i="13" s="1"/>
  <c r="DP71" i="13"/>
  <c r="DQ88" i="13" s="1"/>
  <c r="DP90" i="13"/>
  <c r="DO107" i="13"/>
  <c r="DO94" i="13"/>
  <c r="DO77" i="13"/>
  <c r="DO111" i="13" s="1"/>
  <c r="DQ96" i="13" l="1"/>
  <c r="DQ123" i="13" s="1"/>
  <c r="DQ99" i="13"/>
  <c r="DQ126" i="13" s="1"/>
  <c r="DQ101" i="13"/>
  <c r="DQ128" i="13" s="1"/>
  <c r="DQ105" i="13"/>
  <c r="DQ98" i="13"/>
  <c r="DQ125" i="13" s="1"/>
  <c r="DQ103" i="13"/>
  <c r="DQ130" i="13" s="1"/>
  <c r="DQ104" i="13"/>
  <c r="DQ100" i="13"/>
  <c r="DQ127" i="13" s="1"/>
  <c r="DQ102" i="13"/>
  <c r="DQ129" i="13" s="1"/>
  <c r="DQ106" i="13"/>
  <c r="DQ97" i="13"/>
  <c r="DQ124" i="13" s="1"/>
  <c r="DQ90" i="13"/>
  <c r="DP107" i="13"/>
  <c r="DQ72" i="13"/>
  <c r="DR89" i="13" s="1"/>
  <c r="DQ73" i="13"/>
  <c r="DQ71" i="13"/>
  <c r="DR88" i="13" s="1"/>
  <c r="DQ66" i="13"/>
  <c r="DR83" i="13" s="1"/>
  <c r="DQ62" i="13"/>
  <c r="DR79" i="13" s="1"/>
  <c r="DR26" i="13"/>
  <c r="DQ68" i="13"/>
  <c r="DR85" i="13" s="1"/>
  <c r="DQ64" i="13"/>
  <c r="DR81" i="13" s="1"/>
  <c r="DQ70" i="13"/>
  <c r="DR87" i="13" s="1"/>
  <c r="DQ67" i="13"/>
  <c r="DR84" i="13" s="1"/>
  <c r="DQ63" i="13"/>
  <c r="DR80" i="13" s="1"/>
  <c r="DQ65" i="13"/>
  <c r="DR82" i="13" s="1"/>
  <c r="DQ43" i="13"/>
  <c r="DQ60" i="13" s="1"/>
  <c r="DQ69" i="13"/>
  <c r="DR86" i="13" s="1"/>
  <c r="DP94" i="13"/>
  <c r="DP77" i="13"/>
  <c r="DP111" i="13" s="1"/>
  <c r="DR103" i="13" l="1"/>
  <c r="DR130" i="13" s="1"/>
  <c r="DR101" i="13"/>
  <c r="DR128" i="13" s="1"/>
  <c r="DR104" i="13"/>
  <c r="DR96" i="13"/>
  <c r="DR123" i="13" s="1"/>
  <c r="DR106" i="13"/>
  <c r="DR99" i="13"/>
  <c r="DR126" i="13" s="1"/>
  <c r="DR98" i="13"/>
  <c r="DR125" i="13" s="1"/>
  <c r="DR100" i="13"/>
  <c r="DR127" i="13" s="1"/>
  <c r="DR97" i="13"/>
  <c r="DR124" i="13" s="1"/>
  <c r="DR102" i="13"/>
  <c r="DR129" i="13" s="1"/>
  <c r="DR105" i="13"/>
  <c r="DR90" i="13"/>
  <c r="DQ107" i="13"/>
  <c r="DR71" i="13"/>
  <c r="DS88" i="13" s="1"/>
  <c r="DR72" i="13"/>
  <c r="DS89" i="13" s="1"/>
  <c r="DR69" i="13"/>
  <c r="DS86" i="13" s="1"/>
  <c r="DR65" i="13"/>
  <c r="DS82" i="13" s="1"/>
  <c r="DR43" i="13"/>
  <c r="DR60" i="13" s="1"/>
  <c r="DR70" i="13"/>
  <c r="DS87" i="13" s="1"/>
  <c r="DR67" i="13"/>
  <c r="DS84" i="13" s="1"/>
  <c r="DR63" i="13"/>
  <c r="DS80" i="13" s="1"/>
  <c r="DR73" i="13"/>
  <c r="DR66" i="13"/>
  <c r="DS83" i="13" s="1"/>
  <c r="DR62" i="13"/>
  <c r="DS79" i="13" s="1"/>
  <c r="DS26" i="13"/>
  <c r="DR68" i="13"/>
  <c r="DS85" i="13" s="1"/>
  <c r="DR64" i="13"/>
  <c r="DS81" i="13" s="1"/>
  <c r="DQ94" i="13"/>
  <c r="DQ77" i="13"/>
  <c r="DQ111" i="13" s="1"/>
  <c r="DS98" i="13" l="1"/>
  <c r="DS125" i="13" s="1"/>
  <c r="DS100" i="13"/>
  <c r="DS127" i="13" s="1"/>
  <c r="DS104" i="13"/>
  <c r="DS106" i="13"/>
  <c r="DS102" i="13"/>
  <c r="DS129" i="13" s="1"/>
  <c r="DS105" i="13"/>
  <c r="DS97" i="13"/>
  <c r="DS124" i="13" s="1"/>
  <c r="DS99" i="13"/>
  <c r="DS126" i="13" s="1"/>
  <c r="DS96" i="13"/>
  <c r="DS123" i="13" s="1"/>
  <c r="DS101" i="13"/>
  <c r="DS128" i="13" s="1"/>
  <c r="DS103" i="13"/>
  <c r="DS130" i="13" s="1"/>
  <c r="DR94" i="13"/>
  <c r="DR77" i="13"/>
  <c r="DR111" i="13" s="1"/>
  <c r="DS70" i="13"/>
  <c r="DT87" i="13" s="1"/>
  <c r="DS71" i="13"/>
  <c r="DT88" i="13" s="1"/>
  <c r="DS68" i="13"/>
  <c r="DT85" i="13" s="1"/>
  <c r="DS64" i="13"/>
  <c r="DT81" i="13" s="1"/>
  <c r="DS73" i="13"/>
  <c r="DS66" i="13"/>
  <c r="DT83" i="13" s="1"/>
  <c r="DS62" i="13"/>
  <c r="DT79" i="13" s="1"/>
  <c r="DT26" i="13"/>
  <c r="DS69" i="13"/>
  <c r="DT86" i="13" s="1"/>
  <c r="DS65" i="13"/>
  <c r="DT82" i="13" s="1"/>
  <c r="DS43" i="13"/>
  <c r="DS60" i="13" s="1"/>
  <c r="DS63" i="13"/>
  <c r="DT80" i="13" s="1"/>
  <c r="DS72" i="13"/>
  <c r="DT89" i="13" s="1"/>
  <c r="DS67" i="13"/>
  <c r="DT84" i="13" s="1"/>
  <c r="DS90" i="13"/>
  <c r="DR107" i="13"/>
  <c r="DT106" i="13" l="1"/>
  <c r="DT103" i="13"/>
  <c r="DT130" i="13" s="1"/>
  <c r="DT104" i="13"/>
  <c r="DT97" i="13"/>
  <c r="DT124" i="13" s="1"/>
  <c r="DT98" i="13"/>
  <c r="DT125" i="13" s="1"/>
  <c r="DT96" i="13"/>
  <c r="DT123" i="13" s="1"/>
  <c r="DT102" i="13"/>
  <c r="DT129" i="13" s="1"/>
  <c r="DT101" i="13"/>
  <c r="DT128" i="13" s="1"/>
  <c r="DT99" i="13"/>
  <c r="DT126" i="13" s="1"/>
  <c r="DT100" i="13"/>
  <c r="DT127" i="13" s="1"/>
  <c r="DT105" i="13"/>
  <c r="DT73" i="13"/>
  <c r="DT70" i="13"/>
  <c r="DU87" i="13" s="1"/>
  <c r="DT72" i="13"/>
  <c r="DU89" i="13" s="1"/>
  <c r="DT67" i="13"/>
  <c r="DU84" i="13" s="1"/>
  <c r="DT63" i="13"/>
  <c r="DU80" i="13" s="1"/>
  <c r="DT69" i="13"/>
  <c r="DU86" i="13" s="1"/>
  <c r="DT65" i="13"/>
  <c r="DU82" i="13" s="1"/>
  <c r="DT43" i="13"/>
  <c r="DT60" i="13" s="1"/>
  <c r="DT71" i="13"/>
  <c r="DU88" i="13" s="1"/>
  <c r="DT68" i="13"/>
  <c r="DU85" i="13" s="1"/>
  <c r="DT64" i="13"/>
  <c r="DU81" i="13" s="1"/>
  <c r="DT66" i="13"/>
  <c r="DU83" i="13" s="1"/>
  <c r="DT62" i="13"/>
  <c r="DU79" i="13" s="1"/>
  <c r="DU26" i="13"/>
  <c r="DT90" i="13"/>
  <c r="DS107" i="13"/>
  <c r="DS77" i="13"/>
  <c r="DS111" i="13" s="1"/>
  <c r="DS94" i="13"/>
  <c r="DU98" i="13" l="1"/>
  <c r="DU125" i="13" s="1"/>
  <c r="DU99" i="13"/>
  <c r="DU126" i="13" s="1"/>
  <c r="DU106" i="13"/>
  <c r="DU102" i="13"/>
  <c r="DU129" i="13" s="1"/>
  <c r="DU103" i="13"/>
  <c r="DU130" i="13" s="1"/>
  <c r="DU104" i="13"/>
  <c r="DU96" i="13"/>
  <c r="DU123" i="13" s="1"/>
  <c r="DU105" i="13"/>
  <c r="DU97" i="13"/>
  <c r="DU124" i="13" s="1"/>
  <c r="DU100" i="13"/>
  <c r="DU127" i="13" s="1"/>
  <c r="DU101" i="13"/>
  <c r="DU128" i="13" s="1"/>
  <c r="DU90" i="13"/>
  <c r="DT107" i="13"/>
  <c r="DT94" i="13"/>
  <c r="DT77" i="13"/>
  <c r="DT111" i="13" s="1"/>
  <c r="DU72" i="13"/>
  <c r="DV89" i="13" s="1"/>
  <c r="DU73" i="13"/>
  <c r="DU66" i="13"/>
  <c r="DV83" i="13" s="1"/>
  <c r="DU62" i="13"/>
  <c r="DV79" i="13" s="1"/>
  <c r="DV26" i="13"/>
  <c r="DU71" i="13"/>
  <c r="DV88" i="13" s="1"/>
  <c r="DU68" i="13"/>
  <c r="DV85" i="13" s="1"/>
  <c r="DU64" i="13"/>
  <c r="DV81" i="13" s="1"/>
  <c r="DU67" i="13"/>
  <c r="DV84" i="13" s="1"/>
  <c r="DU63" i="13"/>
  <c r="DV80" i="13" s="1"/>
  <c r="DU69" i="13"/>
  <c r="DV86" i="13" s="1"/>
  <c r="DU70" i="13"/>
  <c r="DV87" i="13" s="1"/>
  <c r="DU43" i="13"/>
  <c r="DU60" i="13" s="1"/>
  <c r="DU65" i="13"/>
  <c r="DV82" i="13" s="1"/>
  <c r="DV101" i="13" l="1"/>
  <c r="DV128" i="13" s="1"/>
  <c r="DV106" i="13"/>
  <c r="DV104" i="13"/>
  <c r="DV98" i="13"/>
  <c r="DV125" i="13" s="1"/>
  <c r="DV96" i="13"/>
  <c r="DV123" i="13" s="1"/>
  <c r="DV103" i="13"/>
  <c r="DV130" i="13" s="1"/>
  <c r="DV102" i="13"/>
  <c r="DV129" i="13" s="1"/>
  <c r="DV100" i="13"/>
  <c r="DV127" i="13" s="1"/>
  <c r="DV99" i="13"/>
  <c r="DV126" i="13" s="1"/>
  <c r="DV97" i="13"/>
  <c r="DV124" i="13" s="1"/>
  <c r="DV105" i="13"/>
  <c r="DV90" i="13"/>
  <c r="DU107" i="13"/>
  <c r="DU94" i="13"/>
  <c r="DU77" i="13"/>
  <c r="DU111" i="13" s="1"/>
  <c r="DV71" i="13"/>
  <c r="DW88" i="13" s="1"/>
  <c r="DV72" i="13"/>
  <c r="DW89" i="13" s="1"/>
  <c r="DV70" i="13"/>
  <c r="DW87" i="13" s="1"/>
  <c r="DV69" i="13"/>
  <c r="DW86" i="13" s="1"/>
  <c r="DV65" i="13"/>
  <c r="DW82" i="13" s="1"/>
  <c r="DV43" i="13"/>
  <c r="DV60" i="13" s="1"/>
  <c r="DV67" i="13"/>
  <c r="DW84" i="13" s="1"/>
  <c r="DV63" i="13"/>
  <c r="DW80" i="13" s="1"/>
  <c r="DV66" i="13"/>
  <c r="DW83" i="13" s="1"/>
  <c r="DV62" i="13"/>
  <c r="DW79" i="13" s="1"/>
  <c r="DW26" i="13"/>
  <c r="DV64" i="13"/>
  <c r="DW81" i="13" s="1"/>
  <c r="DV68" i="13"/>
  <c r="DW85" i="13" s="1"/>
  <c r="DV73" i="13"/>
  <c r="DW100" i="13" l="1"/>
  <c r="DW127" i="13" s="1"/>
  <c r="DW98" i="13"/>
  <c r="DW125" i="13" s="1"/>
  <c r="DW97" i="13"/>
  <c r="DW124" i="13" s="1"/>
  <c r="DW103" i="13"/>
  <c r="DW130" i="13" s="1"/>
  <c r="DW102" i="13"/>
  <c r="DW129" i="13" s="1"/>
  <c r="DW101" i="13"/>
  <c r="DW128" i="13" s="1"/>
  <c r="DW104" i="13"/>
  <c r="DW96" i="13"/>
  <c r="DW123" i="13" s="1"/>
  <c r="DW106" i="13"/>
  <c r="DW99" i="13"/>
  <c r="DW126" i="13" s="1"/>
  <c r="DW105" i="13"/>
  <c r="DW70" i="13"/>
  <c r="DX87" i="13" s="1"/>
  <c r="DW71" i="13"/>
  <c r="DX88" i="13" s="1"/>
  <c r="DW73" i="13"/>
  <c r="DW68" i="13"/>
  <c r="DX85" i="13" s="1"/>
  <c r="DW64" i="13"/>
  <c r="DX81" i="13" s="1"/>
  <c r="DW66" i="13"/>
  <c r="DX83" i="13" s="1"/>
  <c r="DW62" i="13"/>
  <c r="DX79" i="13" s="1"/>
  <c r="DX26" i="13"/>
  <c r="DW72" i="13"/>
  <c r="DX89" i="13" s="1"/>
  <c r="DW69" i="13"/>
  <c r="DX86" i="13" s="1"/>
  <c r="DW65" i="13"/>
  <c r="DX82" i="13" s="1"/>
  <c r="DW43" i="13"/>
  <c r="DW60" i="13" s="1"/>
  <c r="DW67" i="13"/>
  <c r="DX84" i="13" s="1"/>
  <c r="DW63" i="13"/>
  <c r="DX80" i="13" s="1"/>
  <c r="DW90" i="13"/>
  <c r="DV107" i="13"/>
  <c r="DV77" i="13"/>
  <c r="DV111" i="13" s="1"/>
  <c r="DV94" i="13"/>
  <c r="DX99" i="13" l="1"/>
  <c r="DX126" i="13" s="1"/>
  <c r="DX96" i="13"/>
  <c r="DX123" i="13" s="1"/>
  <c r="DX97" i="13"/>
  <c r="DX124" i="13" s="1"/>
  <c r="DX103" i="13"/>
  <c r="DX130" i="13" s="1"/>
  <c r="DX100" i="13"/>
  <c r="DX127" i="13" s="1"/>
  <c r="DX105" i="13"/>
  <c r="DX101" i="13"/>
  <c r="DX128" i="13" s="1"/>
  <c r="DX106" i="13"/>
  <c r="DX98" i="13"/>
  <c r="DX125" i="13" s="1"/>
  <c r="DX104" i="13"/>
  <c r="DX102" i="13"/>
  <c r="DX129" i="13" s="1"/>
  <c r="DX90" i="13"/>
  <c r="DW107" i="13"/>
  <c r="DW94" i="13"/>
  <c r="DW77" i="13"/>
  <c r="DW111" i="13" s="1"/>
  <c r="DX73" i="13"/>
  <c r="DX70" i="13"/>
  <c r="DY87" i="13" s="1"/>
  <c r="DX67" i="13"/>
  <c r="DY84" i="13" s="1"/>
  <c r="DX63" i="13"/>
  <c r="DY80" i="13" s="1"/>
  <c r="DX72" i="13"/>
  <c r="DY89" i="13" s="1"/>
  <c r="DX69" i="13"/>
  <c r="DY86" i="13" s="1"/>
  <c r="DX65" i="13"/>
  <c r="DY82" i="13" s="1"/>
  <c r="DX43" i="13"/>
  <c r="DX60" i="13" s="1"/>
  <c r="DX68" i="13"/>
  <c r="DY85" i="13" s="1"/>
  <c r="DX64" i="13"/>
  <c r="DY81" i="13" s="1"/>
  <c r="DX71" i="13"/>
  <c r="DY88" i="13" s="1"/>
  <c r="DX62" i="13"/>
  <c r="DY79" i="13" s="1"/>
  <c r="DY26" i="13"/>
  <c r="DX66" i="13"/>
  <c r="DY83" i="13" s="1"/>
  <c r="DY96" i="13" l="1"/>
  <c r="DY123" i="13" s="1"/>
  <c r="DY102" i="13"/>
  <c r="DY129" i="13" s="1"/>
  <c r="DY106" i="13"/>
  <c r="DY105" i="13"/>
  <c r="DY99" i="13"/>
  <c r="DY126" i="13" s="1"/>
  <c r="DY101" i="13"/>
  <c r="DY128" i="13" s="1"/>
  <c r="DY97" i="13"/>
  <c r="DY124" i="13" s="1"/>
  <c r="DY100" i="13"/>
  <c r="DY127" i="13" s="1"/>
  <c r="DY98" i="13"/>
  <c r="DY125" i="13" s="1"/>
  <c r="DY103" i="13"/>
  <c r="DY130" i="13" s="1"/>
  <c r="DY104" i="13"/>
  <c r="DY90" i="13"/>
  <c r="DX107" i="13"/>
  <c r="DY72" i="13"/>
  <c r="DZ89" i="13" s="1"/>
  <c r="DY73" i="13"/>
  <c r="DY71" i="13"/>
  <c r="DZ88" i="13" s="1"/>
  <c r="DY66" i="13"/>
  <c r="DZ83" i="13" s="1"/>
  <c r="DY62" i="13"/>
  <c r="DZ79" i="13" s="1"/>
  <c r="DZ26" i="13"/>
  <c r="DY68" i="13"/>
  <c r="DZ85" i="13" s="1"/>
  <c r="DY64" i="13"/>
  <c r="DZ81" i="13" s="1"/>
  <c r="DY70" i="13"/>
  <c r="DZ87" i="13" s="1"/>
  <c r="DY67" i="13"/>
  <c r="DZ84" i="13" s="1"/>
  <c r="DY63" i="13"/>
  <c r="DZ80" i="13" s="1"/>
  <c r="DY65" i="13"/>
  <c r="DZ82" i="13" s="1"/>
  <c r="DY69" i="13"/>
  <c r="DZ86" i="13" s="1"/>
  <c r="DY43" i="13"/>
  <c r="DY60" i="13" s="1"/>
  <c r="DX94" i="13"/>
  <c r="DX77" i="13"/>
  <c r="DX111" i="13" s="1"/>
  <c r="DZ102" i="13" l="1"/>
  <c r="DZ129" i="13" s="1"/>
  <c r="DZ99" i="13"/>
  <c r="DZ126" i="13" s="1"/>
  <c r="DZ98" i="13"/>
  <c r="DZ125" i="13" s="1"/>
  <c r="DZ100" i="13"/>
  <c r="DZ127" i="13" s="1"/>
  <c r="DZ97" i="13"/>
  <c r="DZ124" i="13" s="1"/>
  <c r="DZ101" i="13"/>
  <c r="DZ128" i="13" s="1"/>
  <c r="DZ105" i="13"/>
  <c r="DZ103" i="13"/>
  <c r="DZ130" i="13" s="1"/>
  <c r="DZ104" i="13"/>
  <c r="DZ96" i="13"/>
  <c r="DZ123" i="13" s="1"/>
  <c r="DZ106" i="13"/>
  <c r="DY94" i="13"/>
  <c r="DY77" i="13"/>
  <c r="DY111" i="13" s="1"/>
  <c r="DZ71" i="13"/>
  <c r="EA88" i="13" s="1"/>
  <c r="DZ72" i="13"/>
  <c r="EA89" i="13" s="1"/>
  <c r="DZ69" i="13"/>
  <c r="EA86" i="13" s="1"/>
  <c r="DZ65" i="13"/>
  <c r="EA82" i="13" s="1"/>
  <c r="DZ43" i="13"/>
  <c r="DZ60" i="13" s="1"/>
  <c r="DZ70" i="13"/>
  <c r="EA87" i="13" s="1"/>
  <c r="DZ67" i="13"/>
  <c r="EA84" i="13" s="1"/>
  <c r="DZ63" i="13"/>
  <c r="EA80" i="13" s="1"/>
  <c r="DZ73" i="13"/>
  <c r="DZ66" i="13"/>
  <c r="EA83" i="13" s="1"/>
  <c r="DZ62" i="13"/>
  <c r="EA79" i="13" s="1"/>
  <c r="EA26" i="13"/>
  <c r="DZ68" i="13"/>
  <c r="EA85" i="13" s="1"/>
  <c r="DZ64" i="13"/>
  <c r="EA81" i="13" s="1"/>
  <c r="DZ90" i="13"/>
  <c r="DY107" i="13"/>
  <c r="EA96" i="13" l="1"/>
  <c r="EA123" i="13" s="1"/>
  <c r="EA101" i="13"/>
  <c r="EA128" i="13" s="1"/>
  <c r="EA103" i="13"/>
  <c r="EA130" i="13" s="1"/>
  <c r="EA98" i="13"/>
  <c r="EA125" i="13" s="1"/>
  <c r="EA104" i="13"/>
  <c r="EA106" i="13"/>
  <c r="EA102" i="13"/>
  <c r="EA129" i="13" s="1"/>
  <c r="EA105" i="13"/>
  <c r="EA70" i="13"/>
  <c r="EB87" i="13" s="1"/>
  <c r="EA71" i="13"/>
  <c r="EB88" i="13" s="1"/>
  <c r="EA68" i="13"/>
  <c r="EB85" i="13" s="1"/>
  <c r="EA64" i="13"/>
  <c r="EB81" i="13" s="1"/>
  <c r="EA73" i="13"/>
  <c r="EA66" i="13"/>
  <c r="EB83" i="13" s="1"/>
  <c r="EA62" i="13"/>
  <c r="EB79" i="13" s="1"/>
  <c r="EB26" i="13"/>
  <c r="EA69" i="13"/>
  <c r="EB86" i="13" s="1"/>
  <c r="EA65" i="13"/>
  <c r="EB82" i="13" s="1"/>
  <c r="EA43" i="13"/>
  <c r="EA60" i="13" s="1"/>
  <c r="EA72" i="13"/>
  <c r="EB89" i="13" s="1"/>
  <c r="EA63" i="13"/>
  <c r="EA67" i="13"/>
  <c r="EB84" i="13" s="1"/>
  <c r="EA100" i="13"/>
  <c r="EA127" i="13" s="1"/>
  <c r="EA90" i="13"/>
  <c r="DZ107" i="13"/>
  <c r="EB80" i="13"/>
  <c r="EA97" i="13"/>
  <c r="EA124" i="13" s="1"/>
  <c r="EA99" i="13"/>
  <c r="EA126" i="13" s="1"/>
  <c r="DZ94" i="13"/>
  <c r="DZ77" i="13"/>
  <c r="DZ111" i="13" s="1"/>
  <c r="EB103" i="13" l="1"/>
  <c r="EB130" i="13" s="1"/>
  <c r="EB104" i="13"/>
  <c r="EB98" i="13"/>
  <c r="EB125" i="13" s="1"/>
  <c r="EB96" i="13"/>
  <c r="EB123" i="13" s="1"/>
  <c r="EB102" i="13"/>
  <c r="EB129" i="13" s="1"/>
  <c r="EB106" i="13"/>
  <c r="EB101" i="13"/>
  <c r="EB128" i="13" s="1"/>
  <c r="EB99" i="13"/>
  <c r="EB126" i="13" s="1"/>
  <c r="EB100" i="13"/>
  <c r="EB127" i="13" s="1"/>
  <c r="EB105" i="13"/>
  <c r="EB73" i="13"/>
  <c r="EB70" i="13"/>
  <c r="EC87" i="13" s="1"/>
  <c r="EB72" i="13"/>
  <c r="EC89" i="13" s="1"/>
  <c r="EB67" i="13"/>
  <c r="EC84" i="13" s="1"/>
  <c r="EB63" i="13"/>
  <c r="EB69" i="13"/>
  <c r="EC86" i="13" s="1"/>
  <c r="EB65" i="13"/>
  <c r="EC82" i="13" s="1"/>
  <c r="EB43" i="13"/>
  <c r="EB60" i="13" s="1"/>
  <c r="EB71" i="13"/>
  <c r="EC88" i="13" s="1"/>
  <c r="EB68" i="13"/>
  <c r="EC85" i="13" s="1"/>
  <c r="EB64" i="13"/>
  <c r="EC81" i="13" s="1"/>
  <c r="EB66" i="13"/>
  <c r="EC83" i="13" s="1"/>
  <c r="EB62" i="13"/>
  <c r="EC79" i="13" s="1"/>
  <c r="EC26" i="13"/>
  <c r="EC80" i="13"/>
  <c r="EB97" i="13"/>
  <c r="EB124" i="13" s="1"/>
  <c r="EB90" i="13"/>
  <c r="EA107" i="13"/>
  <c r="EA77" i="13"/>
  <c r="EA111" i="13" s="1"/>
  <c r="EA94" i="13"/>
  <c r="EC106" i="13" l="1"/>
  <c r="EC102" i="13"/>
  <c r="EC129" i="13" s="1"/>
  <c r="EC104" i="13"/>
  <c r="EC96" i="13"/>
  <c r="EC123" i="13" s="1"/>
  <c r="EC105" i="13"/>
  <c r="EC103" i="13"/>
  <c r="EC130" i="13" s="1"/>
  <c r="EC100" i="13"/>
  <c r="EC127" i="13" s="1"/>
  <c r="EC101" i="13"/>
  <c r="EC128" i="13" s="1"/>
  <c r="EC72" i="13"/>
  <c r="ED89" i="13" s="1"/>
  <c r="EC73" i="13"/>
  <c r="EC66" i="13"/>
  <c r="ED83" i="13" s="1"/>
  <c r="EC62" i="13"/>
  <c r="ED79" i="13" s="1"/>
  <c r="ED26" i="13"/>
  <c r="EC71" i="13"/>
  <c r="ED88" i="13" s="1"/>
  <c r="EC68" i="13"/>
  <c r="ED85" i="13" s="1"/>
  <c r="EC64" i="13"/>
  <c r="ED81" i="13" s="1"/>
  <c r="EC67" i="13"/>
  <c r="ED84" i="13" s="1"/>
  <c r="EC63" i="13"/>
  <c r="EC43" i="13"/>
  <c r="EC60" i="13" s="1"/>
  <c r="EC69" i="13"/>
  <c r="ED86" i="13" s="1"/>
  <c r="EC65" i="13"/>
  <c r="EC70" i="13"/>
  <c r="ED87" i="13" s="1"/>
  <c r="ED80" i="13"/>
  <c r="EC97" i="13"/>
  <c r="EC124" i="13" s="1"/>
  <c r="ED82" i="13"/>
  <c r="EC99" i="13"/>
  <c r="EC126" i="13" s="1"/>
  <c r="EC98" i="13"/>
  <c r="EC125" i="13" s="1"/>
  <c r="EB94" i="13"/>
  <c r="EB77" i="13"/>
  <c r="EB111" i="13" s="1"/>
  <c r="EC90" i="13"/>
  <c r="EB107" i="13"/>
  <c r="ED103" i="13" l="1"/>
  <c r="ED130" i="13" s="1"/>
  <c r="ED104" i="13"/>
  <c r="ED105" i="13"/>
  <c r="ED98" i="13"/>
  <c r="ED125" i="13" s="1"/>
  <c r="ED101" i="13"/>
  <c r="ED128" i="13" s="1"/>
  <c r="ED106" i="13"/>
  <c r="ED96" i="13"/>
  <c r="ED123" i="13" s="1"/>
  <c r="ED102" i="13"/>
  <c r="ED129" i="13" s="1"/>
  <c r="ED100" i="13"/>
  <c r="ED127" i="13" s="1"/>
  <c r="ED99" i="13"/>
  <c r="ED126" i="13" s="1"/>
  <c r="ED97" i="13"/>
  <c r="ED124" i="13" s="1"/>
  <c r="ED90" i="13"/>
  <c r="EC107" i="13"/>
  <c r="ED71" i="13"/>
  <c r="EE88" i="13" s="1"/>
  <c r="ED72" i="13"/>
  <c r="EE89" i="13" s="1"/>
  <c r="ED70" i="13"/>
  <c r="EE87" i="13" s="1"/>
  <c r="ED69" i="13"/>
  <c r="EE86" i="13" s="1"/>
  <c r="ED65" i="13"/>
  <c r="EE82" i="13" s="1"/>
  <c r="ED43" i="13"/>
  <c r="ED60" i="13" s="1"/>
  <c r="ED67" i="13"/>
  <c r="EE84" i="13" s="1"/>
  <c r="ED63" i="13"/>
  <c r="EE80" i="13" s="1"/>
  <c r="ED66" i="13"/>
  <c r="EE83" i="13" s="1"/>
  <c r="ED62" i="13"/>
  <c r="EE79" i="13" s="1"/>
  <c r="EE26" i="13"/>
  <c r="ED73" i="13"/>
  <c r="ED64" i="13"/>
  <c r="EE81" i="13" s="1"/>
  <c r="ED68" i="13"/>
  <c r="EE85" i="13" s="1"/>
  <c r="EC94" i="13"/>
  <c r="EC77" i="13"/>
  <c r="EC111" i="13" s="1"/>
  <c r="EE97" i="13" l="1"/>
  <c r="EE124" i="13" s="1"/>
  <c r="EE105" i="13"/>
  <c r="EE101" i="13"/>
  <c r="EE128" i="13" s="1"/>
  <c r="EE104" i="13"/>
  <c r="EE103" i="13"/>
  <c r="EE130" i="13" s="1"/>
  <c r="EE102" i="13"/>
  <c r="EE129" i="13" s="1"/>
  <c r="EE96" i="13"/>
  <c r="EE123" i="13" s="1"/>
  <c r="EE106" i="13"/>
  <c r="EE90" i="13"/>
  <c r="ED107" i="13"/>
  <c r="EE70" i="13"/>
  <c r="EF87" i="13" s="1"/>
  <c r="EE71" i="13"/>
  <c r="EF88" i="13" s="1"/>
  <c r="EE73" i="13"/>
  <c r="EE68" i="13"/>
  <c r="EF85" i="13" s="1"/>
  <c r="EE64" i="13"/>
  <c r="EE66" i="13"/>
  <c r="EE62" i="13"/>
  <c r="EF79" i="13" s="1"/>
  <c r="EF26" i="13"/>
  <c r="EE72" i="13"/>
  <c r="EF89" i="13" s="1"/>
  <c r="EE69" i="13"/>
  <c r="EF86" i="13" s="1"/>
  <c r="EE65" i="13"/>
  <c r="EE43" i="13"/>
  <c r="EE60" i="13" s="1"/>
  <c r="EE67" i="13"/>
  <c r="EF84" i="13" s="1"/>
  <c r="EE63" i="13"/>
  <c r="EF80" i="13" s="1"/>
  <c r="EF82" i="13"/>
  <c r="EE99" i="13"/>
  <c r="EE126" i="13" s="1"/>
  <c r="EF83" i="13"/>
  <c r="EE100" i="13"/>
  <c r="EE127" i="13" s="1"/>
  <c r="EF81" i="13"/>
  <c r="EE98" i="13"/>
  <c r="EE125" i="13" s="1"/>
  <c r="ED77" i="13"/>
  <c r="ED111" i="13" s="1"/>
  <c r="ED94" i="13"/>
  <c r="EF101" i="13" l="1"/>
  <c r="EF128" i="13" s="1"/>
  <c r="EF106" i="13"/>
  <c r="EF102" i="13"/>
  <c r="EF129" i="13" s="1"/>
  <c r="EF96" i="13"/>
  <c r="EF123" i="13" s="1"/>
  <c r="EF97" i="13"/>
  <c r="EF124" i="13" s="1"/>
  <c r="EF73" i="13"/>
  <c r="EF70" i="13"/>
  <c r="EF67" i="13"/>
  <c r="EG84" i="13" s="1"/>
  <c r="EF63" i="13"/>
  <c r="EG80" i="13" s="1"/>
  <c r="EF72" i="13"/>
  <c r="EG89" i="13" s="1"/>
  <c r="EF69" i="13"/>
  <c r="EF65" i="13"/>
  <c r="EG82" i="13" s="1"/>
  <c r="EF43" i="13"/>
  <c r="EF60" i="13" s="1"/>
  <c r="EF68" i="13"/>
  <c r="EG85" i="13" s="1"/>
  <c r="EF64" i="13"/>
  <c r="EG81" i="13" s="1"/>
  <c r="EF62" i="13"/>
  <c r="EG79" i="13" s="1"/>
  <c r="EG26" i="13"/>
  <c r="EF71" i="13"/>
  <c r="EF66" i="13"/>
  <c r="EF98" i="13"/>
  <c r="EF125" i="13" s="1"/>
  <c r="EF99" i="13"/>
  <c r="EF126" i="13" s="1"/>
  <c r="EF90" i="13"/>
  <c r="EE107" i="13"/>
  <c r="EE94" i="13"/>
  <c r="EE77" i="13"/>
  <c r="EE111" i="13" s="1"/>
  <c r="EG86" i="13"/>
  <c r="EF103" i="13"/>
  <c r="EF130" i="13" s="1"/>
  <c r="EG87" i="13"/>
  <c r="EF104" i="13"/>
  <c r="EG83" i="13"/>
  <c r="EF100" i="13"/>
  <c r="EF127" i="13" s="1"/>
  <c r="EG88" i="13"/>
  <c r="EF105" i="13"/>
  <c r="EG96" i="13" l="1"/>
  <c r="EG123" i="13" s="1"/>
  <c r="EG101" i="13"/>
  <c r="EG128" i="13" s="1"/>
  <c r="EG98" i="13"/>
  <c r="EG125" i="13" s="1"/>
  <c r="EG102" i="13"/>
  <c r="EG129" i="13" s="1"/>
  <c r="EG106" i="13"/>
  <c r="EG97" i="13"/>
  <c r="EG124" i="13" s="1"/>
  <c r="EG100" i="13"/>
  <c r="EG127" i="13" s="1"/>
  <c r="EG72" i="13"/>
  <c r="EH89" i="13" s="1"/>
  <c r="EG73" i="13"/>
  <c r="EG71" i="13"/>
  <c r="EG66" i="13"/>
  <c r="EH83" i="13" s="1"/>
  <c r="EG62" i="13"/>
  <c r="EH79" i="13" s="1"/>
  <c r="EH26" i="13"/>
  <c r="EG68" i="13"/>
  <c r="EH85" i="13" s="1"/>
  <c r="EG64" i="13"/>
  <c r="EH81" i="13" s="1"/>
  <c r="EG70" i="13"/>
  <c r="EG67" i="13"/>
  <c r="EH84" i="13" s="1"/>
  <c r="EG63" i="13"/>
  <c r="EH80" i="13" s="1"/>
  <c r="EG65" i="13"/>
  <c r="EG43" i="13"/>
  <c r="EG60" i="13" s="1"/>
  <c r="EG69" i="13"/>
  <c r="EF94" i="13"/>
  <c r="EF77" i="13"/>
  <c r="EF111" i="13" s="1"/>
  <c r="EG90" i="13"/>
  <c r="EF107" i="13"/>
  <c r="EH82" i="13"/>
  <c r="EG99" i="13"/>
  <c r="EG126" i="13" s="1"/>
  <c r="EH87" i="13"/>
  <c r="EG104" i="13"/>
  <c r="EH86" i="13"/>
  <c r="EG103" i="13"/>
  <c r="EG130" i="13" s="1"/>
  <c r="EH88" i="13"/>
  <c r="EG105" i="13"/>
  <c r="EH96" i="13" l="1"/>
  <c r="EH123" i="13" s="1"/>
  <c r="EH106" i="13"/>
  <c r="EH98" i="13"/>
  <c r="EH125" i="13" s="1"/>
  <c r="EH100" i="13"/>
  <c r="EH127" i="13" s="1"/>
  <c r="EH97" i="13"/>
  <c r="EH124" i="13" s="1"/>
  <c r="EH102" i="13"/>
  <c r="EH129" i="13" s="1"/>
  <c r="EH101" i="13"/>
  <c r="EH128" i="13" s="1"/>
  <c r="EH105" i="13"/>
  <c r="EI87" i="13"/>
  <c r="EH104" i="13"/>
  <c r="EH71" i="13"/>
  <c r="EI88" i="13" s="1"/>
  <c r="EH72" i="13"/>
  <c r="EI89" i="13" s="1"/>
  <c r="EH69" i="13"/>
  <c r="EH65" i="13"/>
  <c r="EH43" i="13"/>
  <c r="EH60" i="13" s="1"/>
  <c r="EH70" i="13"/>
  <c r="EH67" i="13"/>
  <c r="EI84" i="13" s="1"/>
  <c r="EH63" i="13"/>
  <c r="EI80" i="13" s="1"/>
  <c r="EH73" i="13"/>
  <c r="EH66" i="13"/>
  <c r="EI83" i="13" s="1"/>
  <c r="EH62" i="13"/>
  <c r="EI79" i="13" s="1"/>
  <c r="EI26" i="13"/>
  <c r="EH68" i="13"/>
  <c r="EI85" i="13" s="1"/>
  <c r="EH64" i="13"/>
  <c r="EI81" i="13" s="1"/>
  <c r="EH90" i="13"/>
  <c r="EG107" i="13"/>
  <c r="EG94" i="13"/>
  <c r="EG77" i="13"/>
  <c r="EG111" i="13" s="1"/>
  <c r="EI86" i="13"/>
  <c r="EH103" i="13"/>
  <c r="EH130" i="13" s="1"/>
  <c r="EI82" i="13"/>
  <c r="EH99" i="13"/>
  <c r="EH126" i="13" s="1"/>
  <c r="EI98" i="13" l="1"/>
  <c r="EI125" i="13" s="1"/>
  <c r="EI100" i="13"/>
  <c r="EI127" i="13" s="1"/>
  <c r="EI106" i="13"/>
  <c r="EI102" i="13"/>
  <c r="EI129" i="13" s="1"/>
  <c r="EI105" i="13"/>
  <c r="EI97" i="13"/>
  <c r="EI124" i="13" s="1"/>
  <c r="EI96" i="13"/>
  <c r="EI123" i="13" s="1"/>
  <c r="EI101" i="13"/>
  <c r="EI128" i="13" s="1"/>
  <c r="EI99" i="13"/>
  <c r="EI126" i="13" s="1"/>
  <c r="EI103" i="13"/>
  <c r="EI130" i="13" s="1"/>
  <c r="EI90" i="13"/>
  <c r="EH107" i="13"/>
  <c r="EH94" i="13"/>
  <c r="EH77" i="13"/>
  <c r="EH111" i="13" s="1"/>
  <c r="EI104" i="13"/>
  <c r="EI70" i="13"/>
  <c r="EJ87" i="13" s="1"/>
  <c r="EI71" i="13"/>
  <c r="EJ88" i="13" s="1"/>
  <c r="EI68" i="13"/>
  <c r="EJ85" i="13" s="1"/>
  <c r="EI64" i="13"/>
  <c r="EJ81" i="13" s="1"/>
  <c r="EI73" i="13"/>
  <c r="EI66" i="13"/>
  <c r="EJ83" i="13" s="1"/>
  <c r="EI62" i="13"/>
  <c r="EJ79" i="13" s="1"/>
  <c r="EJ26" i="13"/>
  <c r="EI69" i="13"/>
  <c r="EJ86" i="13" s="1"/>
  <c r="EI65" i="13"/>
  <c r="EJ82" i="13" s="1"/>
  <c r="EI43" i="13"/>
  <c r="EI60" i="13" s="1"/>
  <c r="EI63" i="13"/>
  <c r="EJ80" i="13" s="1"/>
  <c r="EI67" i="13"/>
  <c r="EJ84" i="13" s="1"/>
  <c r="EI72" i="13"/>
  <c r="EJ89" i="13" s="1"/>
  <c r="EJ96" i="13" l="1"/>
  <c r="EJ123" i="13" s="1"/>
  <c r="EJ106" i="13"/>
  <c r="EJ105" i="13"/>
  <c r="EJ101" i="13"/>
  <c r="EJ128" i="13" s="1"/>
  <c r="EJ104" i="13"/>
  <c r="EJ102" i="13"/>
  <c r="EJ129" i="13" s="1"/>
  <c r="EJ100" i="13"/>
  <c r="EJ127" i="13" s="1"/>
  <c r="EJ97" i="13"/>
  <c r="EJ124" i="13" s="1"/>
  <c r="EJ98" i="13"/>
  <c r="EJ125" i="13" s="1"/>
  <c r="EJ99" i="13"/>
  <c r="EJ126" i="13" s="1"/>
  <c r="EJ90" i="13"/>
  <c r="EI107" i="13"/>
  <c r="EJ73" i="13"/>
  <c r="EJ70" i="13"/>
  <c r="EK87" i="13" s="1"/>
  <c r="EJ72" i="13"/>
  <c r="EK89" i="13" s="1"/>
  <c r="EJ67" i="13"/>
  <c r="EK84" i="13" s="1"/>
  <c r="EJ63" i="13"/>
  <c r="EK80" i="13" s="1"/>
  <c r="EJ69" i="13"/>
  <c r="EK86" i="13" s="1"/>
  <c r="EJ65" i="13"/>
  <c r="EK82" i="13" s="1"/>
  <c r="EJ43" i="13"/>
  <c r="EJ60" i="13" s="1"/>
  <c r="EJ71" i="13"/>
  <c r="EK88" i="13" s="1"/>
  <c r="EJ68" i="13"/>
  <c r="EK85" i="13" s="1"/>
  <c r="EJ64" i="13"/>
  <c r="EK81" i="13" s="1"/>
  <c r="EJ66" i="13"/>
  <c r="EK83" i="13" s="1"/>
  <c r="EJ62" i="13"/>
  <c r="EK79" i="13" s="1"/>
  <c r="EK26" i="13"/>
  <c r="EJ103" i="13"/>
  <c r="EJ130" i="13" s="1"/>
  <c r="EI77" i="13"/>
  <c r="EI111" i="13" s="1"/>
  <c r="EI94" i="13"/>
  <c r="EK101" i="13" l="1"/>
  <c r="EK128" i="13" s="1"/>
  <c r="EK98" i="13"/>
  <c r="EK125" i="13" s="1"/>
  <c r="EK99" i="13"/>
  <c r="EK126" i="13" s="1"/>
  <c r="EK106" i="13"/>
  <c r="EK102" i="13"/>
  <c r="EK129" i="13" s="1"/>
  <c r="EK103" i="13"/>
  <c r="EK130" i="13" s="1"/>
  <c r="EK104" i="13"/>
  <c r="EK96" i="13"/>
  <c r="EK123" i="13" s="1"/>
  <c r="EK105" i="13"/>
  <c r="EK97" i="13"/>
  <c r="EK124" i="13" s="1"/>
  <c r="EK100" i="13"/>
  <c r="EK127" i="13" s="1"/>
  <c r="EJ94" i="13"/>
  <c r="EJ77" i="13"/>
  <c r="EJ111" i="13" s="1"/>
  <c r="EK72" i="13"/>
  <c r="EL89" i="13" s="1"/>
  <c r="EK73" i="13"/>
  <c r="EK66" i="13"/>
  <c r="EL83" i="13" s="1"/>
  <c r="EK62" i="13"/>
  <c r="EL79" i="13" s="1"/>
  <c r="EL26" i="13"/>
  <c r="EK71" i="13"/>
  <c r="EL88" i="13" s="1"/>
  <c r="EK68" i="13"/>
  <c r="EL85" i="13" s="1"/>
  <c r="EK64" i="13"/>
  <c r="EL81" i="13" s="1"/>
  <c r="EK67" i="13"/>
  <c r="EL84" i="13" s="1"/>
  <c r="EK63" i="13"/>
  <c r="EL80" i="13" s="1"/>
  <c r="EK70" i="13"/>
  <c r="EL87" i="13" s="1"/>
  <c r="EK69" i="13"/>
  <c r="EL86" i="13" s="1"/>
  <c r="EK43" i="13"/>
  <c r="EK60" i="13" s="1"/>
  <c r="EK65" i="13"/>
  <c r="EL82" i="13" s="1"/>
  <c r="EK90" i="13"/>
  <c r="EJ107" i="13"/>
  <c r="EL102" i="13" l="1"/>
  <c r="EL129" i="13" s="1"/>
  <c r="EL99" i="13"/>
  <c r="EL126" i="13" s="1"/>
  <c r="EL97" i="13"/>
  <c r="EL124" i="13" s="1"/>
  <c r="EL105" i="13"/>
  <c r="EL103" i="13"/>
  <c r="EL130" i="13" s="1"/>
  <c r="EL101" i="13"/>
  <c r="EL128" i="13" s="1"/>
  <c r="EL106" i="13"/>
  <c r="EL96" i="13"/>
  <c r="EL123" i="13" s="1"/>
  <c r="EL98" i="13"/>
  <c r="EL125" i="13" s="1"/>
  <c r="EL104" i="13"/>
  <c r="EL100" i="13"/>
  <c r="EL127" i="13" s="1"/>
  <c r="EL90" i="13"/>
  <c r="EK107" i="13"/>
  <c r="EK94" i="13"/>
  <c r="EK77" i="13"/>
  <c r="EK111" i="13" s="1"/>
  <c r="EL71" i="13"/>
  <c r="EM88" i="13" s="1"/>
  <c r="EL72" i="13"/>
  <c r="EM89" i="13" s="1"/>
  <c r="EL70" i="13"/>
  <c r="EM87" i="13" s="1"/>
  <c r="EL69" i="13"/>
  <c r="EM86" i="13" s="1"/>
  <c r="EL65" i="13"/>
  <c r="EM82" i="13" s="1"/>
  <c r="EL43" i="13"/>
  <c r="EL60" i="13" s="1"/>
  <c r="EL67" i="13"/>
  <c r="EM84" i="13" s="1"/>
  <c r="EL63" i="13"/>
  <c r="EM80" i="13" s="1"/>
  <c r="EL66" i="13"/>
  <c r="EM83" i="13" s="1"/>
  <c r="EL62" i="13"/>
  <c r="EM79" i="13" s="1"/>
  <c r="EM26" i="13"/>
  <c r="EL64" i="13"/>
  <c r="EM81" i="13" s="1"/>
  <c r="EL73" i="13"/>
  <c r="EL68" i="13"/>
  <c r="EM85" i="13" s="1"/>
  <c r="EM100" i="13" l="1"/>
  <c r="EM127" i="13" s="1"/>
  <c r="EM98" i="13"/>
  <c r="EM125" i="13" s="1"/>
  <c r="EM97" i="13"/>
  <c r="EM124" i="13" s="1"/>
  <c r="EM103" i="13"/>
  <c r="EM130" i="13" s="1"/>
  <c r="EM101" i="13"/>
  <c r="EM128" i="13" s="1"/>
  <c r="EM104" i="13"/>
  <c r="EM102" i="13"/>
  <c r="EM129" i="13" s="1"/>
  <c r="EM96" i="13"/>
  <c r="EM123" i="13" s="1"/>
  <c r="EM106" i="13"/>
  <c r="EM99" i="13"/>
  <c r="EM126" i="13" s="1"/>
  <c r="EM105" i="13"/>
  <c r="EM70" i="13"/>
  <c r="EN87" i="13" s="1"/>
  <c r="EM71" i="13"/>
  <c r="EN88" i="13" s="1"/>
  <c r="EM73" i="13"/>
  <c r="EM68" i="13"/>
  <c r="EN85" i="13" s="1"/>
  <c r="EM64" i="13"/>
  <c r="EN81" i="13" s="1"/>
  <c r="EM66" i="13"/>
  <c r="EN83" i="13" s="1"/>
  <c r="EM62" i="13"/>
  <c r="EN79" i="13" s="1"/>
  <c r="EN26" i="13"/>
  <c r="EM72" i="13"/>
  <c r="EN89" i="13" s="1"/>
  <c r="EM69" i="13"/>
  <c r="EN86" i="13" s="1"/>
  <c r="EM65" i="13"/>
  <c r="EN82" i="13" s="1"/>
  <c r="EM43" i="13"/>
  <c r="EM60" i="13" s="1"/>
  <c r="EM67" i="13"/>
  <c r="EN84" i="13" s="1"/>
  <c r="EM63" i="13"/>
  <c r="EN80" i="13" s="1"/>
  <c r="EM90" i="13"/>
  <c r="EL107" i="13"/>
  <c r="EL77" i="13"/>
  <c r="EL111" i="13" s="1"/>
  <c r="EL94" i="13"/>
  <c r="EN101" i="13" l="1"/>
  <c r="EN128" i="13" s="1"/>
  <c r="EN106" i="13"/>
  <c r="EN98" i="13"/>
  <c r="EN125" i="13" s="1"/>
  <c r="EN104" i="13"/>
  <c r="EN102" i="13"/>
  <c r="EN129" i="13" s="1"/>
  <c r="EN99" i="13"/>
  <c r="EN126" i="13" s="1"/>
  <c r="EN96" i="13"/>
  <c r="EN123" i="13" s="1"/>
  <c r="EN97" i="13"/>
  <c r="EN124" i="13" s="1"/>
  <c r="EN103" i="13"/>
  <c r="EN130" i="13" s="1"/>
  <c r="EN100" i="13"/>
  <c r="EN127" i="13" s="1"/>
  <c r="EN105" i="13"/>
  <c r="EN90" i="13"/>
  <c r="EM107" i="13"/>
  <c r="EM94" i="13"/>
  <c r="EM77" i="13"/>
  <c r="EM111" i="13" s="1"/>
  <c r="EN73" i="13"/>
  <c r="EN70" i="13"/>
  <c r="EO87" i="13" s="1"/>
  <c r="EN67" i="13"/>
  <c r="EO84" i="13" s="1"/>
  <c r="EN63" i="13"/>
  <c r="EO80" i="13" s="1"/>
  <c r="EN72" i="13"/>
  <c r="EO89" i="13" s="1"/>
  <c r="EN69" i="13"/>
  <c r="EO86" i="13" s="1"/>
  <c r="EN65" i="13"/>
  <c r="EO82" i="13" s="1"/>
  <c r="EN43" i="13"/>
  <c r="EN60" i="13" s="1"/>
  <c r="EN68" i="13"/>
  <c r="EO85" i="13" s="1"/>
  <c r="EN64" i="13"/>
  <c r="EO81" i="13" s="1"/>
  <c r="EN71" i="13"/>
  <c r="EO88" i="13" s="1"/>
  <c r="EN62" i="13"/>
  <c r="EO79" i="13" s="1"/>
  <c r="EO26" i="13"/>
  <c r="EN66" i="13"/>
  <c r="EO83" i="13" s="1"/>
  <c r="EO106" i="13" l="1"/>
  <c r="EO97" i="13"/>
  <c r="EO124" i="13" s="1"/>
  <c r="EO105" i="13"/>
  <c r="EO99" i="13"/>
  <c r="EO126" i="13" s="1"/>
  <c r="EO101" i="13"/>
  <c r="EO128" i="13" s="1"/>
  <c r="EO102" i="13"/>
  <c r="EO129" i="13" s="1"/>
  <c r="EO100" i="13"/>
  <c r="EO127" i="13" s="1"/>
  <c r="EO98" i="13"/>
  <c r="EO125" i="13" s="1"/>
  <c r="EO103" i="13"/>
  <c r="EO130" i="13" s="1"/>
  <c r="EO104" i="13"/>
  <c r="EO96" i="13"/>
  <c r="EO123" i="13" s="1"/>
  <c r="EO72" i="13"/>
  <c r="EP89" i="13" s="1"/>
  <c r="EO73" i="13"/>
  <c r="EO71" i="13"/>
  <c r="EP88" i="13" s="1"/>
  <c r="EO66" i="13"/>
  <c r="EP83" i="13" s="1"/>
  <c r="EO62" i="13"/>
  <c r="EP79" i="13" s="1"/>
  <c r="EP26" i="13"/>
  <c r="EO68" i="13"/>
  <c r="EP85" i="13" s="1"/>
  <c r="EO64" i="13"/>
  <c r="EP81" i="13" s="1"/>
  <c r="EO70" i="13"/>
  <c r="EP87" i="13" s="1"/>
  <c r="EO67" i="13"/>
  <c r="EP84" i="13" s="1"/>
  <c r="EO63" i="13"/>
  <c r="EP80" i="13" s="1"/>
  <c r="EO65" i="13"/>
  <c r="EP82" i="13" s="1"/>
  <c r="EO69" i="13"/>
  <c r="EP86" i="13" s="1"/>
  <c r="EO43" i="13"/>
  <c r="EO60" i="13" s="1"/>
  <c r="EN94" i="13"/>
  <c r="EN77" i="13"/>
  <c r="EN111" i="13" s="1"/>
  <c r="EO90" i="13"/>
  <c r="EN107" i="13"/>
  <c r="EP101" i="13" l="1"/>
  <c r="EP128" i="13" s="1"/>
  <c r="EP103" i="13"/>
  <c r="EP130" i="13" s="1"/>
  <c r="EP104" i="13"/>
  <c r="EP96" i="13"/>
  <c r="EP123" i="13" s="1"/>
  <c r="EP106" i="13"/>
  <c r="EP99" i="13"/>
  <c r="EP126" i="13" s="1"/>
  <c r="EP98" i="13"/>
  <c r="EP125" i="13" s="1"/>
  <c r="EP100" i="13"/>
  <c r="EP127" i="13" s="1"/>
  <c r="EP97" i="13"/>
  <c r="EP124" i="13" s="1"/>
  <c r="EP102" i="13"/>
  <c r="EP129" i="13" s="1"/>
  <c r="EP90" i="13"/>
  <c r="EO107" i="13"/>
  <c r="EO94" i="13"/>
  <c r="EO77" i="13"/>
  <c r="EO111" i="13" s="1"/>
  <c r="EP71" i="13"/>
  <c r="EP72" i="13"/>
  <c r="EQ89" i="13" s="1"/>
  <c r="EP69" i="13"/>
  <c r="EQ86" i="13" s="1"/>
  <c r="EP65" i="13"/>
  <c r="EQ82" i="13" s="1"/>
  <c r="EP43" i="13"/>
  <c r="EP60" i="13" s="1"/>
  <c r="EP70" i="13"/>
  <c r="EQ87" i="13" s="1"/>
  <c r="EP67" i="13"/>
  <c r="EQ84" i="13" s="1"/>
  <c r="EP63" i="13"/>
  <c r="EQ80" i="13" s="1"/>
  <c r="EP73" i="13"/>
  <c r="EP66" i="13"/>
  <c r="EQ83" i="13" s="1"/>
  <c r="EP62" i="13"/>
  <c r="EQ79" i="13" s="1"/>
  <c r="EQ26" i="13"/>
  <c r="EP68" i="13"/>
  <c r="EQ85" i="13" s="1"/>
  <c r="EP64" i="13"/>
  <c r="EQ81" i="13" s="1"/>
  <c r="EQ88" i="13"/>
  <c r="EP105" i="13"/>
  <c r="EQ99" i="13" l="1"/>
  <c r="EQ126" i="13" s="1"/>
  <c r="EQ96" i="13"/>
  <c r="EQ123" i="13" s="1"/>
  <c r="EQ101" i="13"/>
  <c r="EQ128" i="13" s="1"/>
  <c r="EQ103" i="13"/>
  <c r="EQ130" i="13" s="1"/>
  <c r="EQ98" i="13"/>
  <c r="EQ125" i="13" s="1"/>
  <c r="EQ100" i="13"/>
  <c r="EQ127" i="13" s="1"/>
  <c r="EQ104" i="13"/>
  <c r="EQ106" i="13"/>
  <c r="EQ97" i="13"/>
  <c r="EQ124" i="13" s="1"/>
  <c r="EQ102" i="13"/>
  <c r="EQ129" i="13" s="1"/>
  <c r="EQ105" i="13"/>
  <c r="EQ90" i="13"/>
  <c r="EP107" i="13"/>
  <c r="EP94" i="13"/>
  <c r="EP77" i="13"/>
  <c r="EP111" i="13" s="1"/>
  <c r="EQ70" i="13"/>
  <c r="ER87" i="13" s="1"/>
  <c r="EQ71" i="13"/>
  <c r="ER88" i="13" s="1"/>
  <c r="EQ68" i="13"/>
  <c r="ER85" i="13" s="1"/>
  <c r="EQ64" i="13"/>
  <c r="ER81" i="13" s="1"/>
  <c r="EQ73" i="13"/>
  <c r="EQ66" i="13"/>
  <c r="ER83" i="13" s="1"/>
  <c r="EQ62" i="13"/>
  <c r="ER79" i="13" s="1"/>
  <c r="ER26" i="13"/>
  <c r="EQ69" i="13"/>
  <c r="ER86" i="13" s="1"/>
  <c r="EQ65" i="13"/>
  <c r="ER82" i="13" s="1"/>
  <c r="EQ43" i="13"/>
  <c r="EQ60" i="13" s="1"/>
  <c r="EQ72" i="13"/>
  <c r="ER89" i="13" s="1"/>
  <c r="EQ63" i="13"/>
  <c r="ER80" i="13" s="1"/>
  <c r="EQ67" i="13"/>
  <c r="ER84" i="13" s="1"/>
  <c r="ER101" i="13" l="1"/>
  <c r="ER128" i="13" s="1"/>
  <c r="ER99" i="13"/>
  <c r="ER126" i="13" s="1"/>
  <c r="ER100" i="13"/>
  <c r="ER127" i="13" s="1"/>
  <c r="ER105" i="13"/>
  <c r="ER97" i="13"/>
  <c r="ER124" i="13" s="1"/>
  <c r="ER103" i="13"/>
  <c r="ER130" i="13" s="1"/>
  <c r="ER104" i="13"/>
  <c r="ER106" i="13"/>
  <c r="ER98" i="13"/>
  <c r="ER125" i="13" s="1"/>
  <c r="ER96" i="13"/>
  <c r="ER123" i="13" s="1"/>
  <c r="ER102" i="13"/>
  <c r="ER129" i="13" s="1"/>
  <c r="ER90" i="13"/>
  <c r="EQ107" i="13"/>
  <c r="ER73" i="13"/>
  <c r="ER70" i="13"/>
  <c r="ES87" i="13" s="1"/>
  <c r="ER72" i="13"/>
  <c r="ES89" i="13" s="1"/>
  <c r="ER67" i="13"/>
  <c r="ES84" i="13" s="1"/>
  <c r="ER63" i="13"/>
  <c r="ES80" i="13" s="1"/>
  <c r="ER69" i="13"/>
  <c r="ES86" i="13" s="1"/>
  <c r="ER65" i="13"/>
  <c r="ES82" i="13" s="1"/>
  <c r="ER43" i="13"/>
  <c r="ER60" i="13" s="1"/>
  <c r="ER71" i="13"/>
  <c r="ES88" i="13" s="1"/>
  <c r="ER68" i="13"/>
  <c r="ES85" i="13" s="1"/>
  <c r="ER64" i="13"/>
  <c r="ES81" i="13" s="1"/>
  <c r="ER66" i="13"/>
  <c r="ES83" i="13" s="1"/>
  <c r="ER62" i="13"/>
  <c r="ES79" i="13" s="1"/>
  <c r="ES26" i="13"/>
  <c r="EQ77" i="13"/>
  <c r="EQ111" i="13" s="1"/>
  <c r="EQ94" i="13"/>
  <c r="ES101" i="13" l="1"/>
  <c r="ES128" i="13" s="1"/>
  <c r="ES102" i="13"/>
  <c r="ES129" i="13" s="1"/>
  <c r="ES103" i="13"/>
  <c r="ES130" i="13" s="1"/>
  <c r="ES104" i="13"/>
  <c r="ES100" i="13"/>
  <c r="ES127" i="13" s="1"/>
  <c r="ES99" i="13"/>
  <c r="ES126" i="13" s="1"/>
  <c r="ES96" i="13"/>
  <c r="ES123" i="13" s="1"/>
  <c r="ES105" i="13"/>
  <c r="ES97" i="13"/>
  <c r="ES124" i="13" s="1"/>
  <c r="ES98" i="13"/>
  <c r="ES125" i="13" s="1"/>
  <c r="ES106" i="13"/>
  <c r="ES72" i="13"/>
  <c r="ET89" i="13" s="1"/>
  <c r="ES73" i="13"/>
  <c r="ES66" i="13"/>
  <c r="ET83" i="13" s="1"/>
  <c r="ES62" i="13"/>
  <c r="ET79" i="13" s="1"/>
  <c r="ET26" i="13"/>
  <c r="ES71" i="13"/>
  <c r="ET88" i="13" s="1"/>
  <c r="ES68" i="13"/>
  <c r="ET85" i="13" s="1"/>
  <c r="ES64" i="13"/>
  <c r="ET81" i="13" s="1"/>
  <c r="ES67" i="13"/>
  <c r="ET84" i="13" s="1"/>
  <c r="ES63" i="13"/>
  <c r="ET80" i="13" s="1"/>
  <c r="ES43" i="13"/>
  <c r="ES60" i="13" s="1"/>
  <c r="ES69" i="13"/>
  <c r="ET86" i="13" s="1"/>
  <c r="ES70" i="13"/>
  <c r="ET87" i="13" s="1"/>
  <c r="ES65" i="13"/>
  <c r="ET82" i="13" s="1"/>
  <c r="ES90" i="13"/>
  <c r="ER107" i="13"/>
  <c r="ER94" i="13"/>
  <c r="ER77" i="13"/>
  <c r="ER111" i="13" s="1"/>
  <c r="ET103" i="13" l="1"/>
  <c r="ET130" i="13" s="1"/>
  <c r="ET98" i="13"/>
  <c r="ET125" i="13" s="1"/>
  <c r="ET96" i="13"/>
  <c r="ET123" i="13" s="1"/>
  <c r="ET102" i="13"/>
  <c r="ET129" i="13" s="1"/>
  <c r="ET100" i="13"/>
  <c r="ET127" i="13" s="1"/>
  <c r="ET99" i="13"/>
  <c r="ET126" i="13" s="1"/>
  <c r="ET97" i="13"/>
  <c r="ET124" i="13" s="1"/>
  <c r="ET105" i="13"/>
  <c r="ET104" i="13"/>
  <c r="ET101" i="13"/>
  <c r="ET128" i="13" s="1"/>
  <c r="ET106" i="13"/>
  <c r="ES94" i="13"/>
  <c r="ES77" i="13"/>
  <c r="ES111" i="13" s="1"/>
  <c r="ET90" i="13"/>
  <c r="ES107" i="13"/>
  <c r="ET71" i="13"/>
  <c r="EU88" i="13" s="1"/>
  <c r="ET72" i="13"/>
  <c r="EU89" i="13" s="1"/>
  <c r="ET70" i="13"/>
  <c r="EU87" i="13" s="1"/>
  <c r="ET69" i="13"/>
  <c r="EU86" i="13" s="1"/>
  <c r="ET65" i="13"/>
  <c r="EU82" i="13" s="1"/>
  <c r="ET43" i="13"/>
  <c r="ET60" i="13" s="1"/>
  <c r="ET67" i="13"/>
  <c r="EU84" i="13" s="1"/>
  <c r="ET63" i="13"/>
  <c r="EU80" i="13" s="1"/>
  <c r="ET66" i="13"/>
  <c r="EU83" i="13" s="1"/>
  <c r="ET62" i="13"/>
  <c r="EU79" i="13" s="1"/>
  <c r="EU26" i="13"/>
  <c r="ET73" i="13"/>
  <c r="ET64" i="13"/>
  <c r="EU81" i="13" s="1"/>
  <c r="ET68" i="13"/>
  <c r="EU85" i="13" s="1"/>
  <c r="EU101" i="13" l="1"/>
  <c r="EU128" i="13" s="1"/>
  <c r="EU102" i="13"/>
  <c r="EU129" i="13" s="1"/>
  <c r="EU104" i="13"/>
  <c r="EU106" i="13"/>
  <c r="EU100" i="13"/>
  <c r="EU127" i="13" s="1"/>
  <c r="EU96" i="13"/>
  <c r="EU123" i="13" s="1"/>
  <c r="EU98" i="13"/>
  <c r="EU125" i="13" s="1"/>
  <c r="EU97" i="13"/>
  <c r="EU124" i="13" s="1"/>
  <c r="EU90" i="13"/>
  <c r="ET107" i="13"/>
  <c r="ET77" i="13"/>
  <c r="ET111" i="13" s="1"/>
  <c r="ET94" i="13"/>
  <c r="EU70" i="13"/>
  <c r="EV87" i="13" s="1"/>
  <c r="EU71" i="13"/>
  <c r="EV88" i="13" s="1"/>
  <c r="EU73" i="13"/>
  <c r="EU68" i="13"/>
  <c r="EV85" i="13" s="1"/>
  <c r="EU64" i="13"/>
  <c r="EV81" i="13" s="1"/>
  <c r="EU66" i="13"/>
  <c r="EV83" i="13" s="1"/>
  <c r="EU62" i="13"/>
  <c r="EV79" i="13" s="1"/>
  <c r="EV26" i="13"/>
  <c r="EU72" i="13"/>
  <c r="EV89" i="13" s="1"/>
  <c r="EU69" i="13"/>
  <c r="EV86" i="13" s="1"/>
  <c r="EU65" i="13"/>
  <c r="EU43" i="13"/>
  <c r="EU60" i="13" s="1"/>
  <c r="EU67" i="13"/>
  <c r="EV84" i="13" s="1"/>
  <c r="EU63" i="13"/>
  <c r="EV80" i="13" s="1"/>
  <c r="EU105" i="13"/>
  <c r="EU103" i="13"/>
  <c r="EU130" i="13" s="1"/>
  <c r="EV82" i="13"/>
  <c r="EU99" i="13"/>
  <c r="EU126" i="13" s="1"/>
  <c r="EV101" i="13" l="1"/>
  <c r="EV128" i="13" s="1"/>
  <c r="EV106" i="13"/>
  <c r="EV98" i="13"/>
  <c r="EV125" i="13" s="1"/>
  <c r="EV104" i="13"/>
  <c r="EV102" i="13"/>
  <c r="EV129" i="13" s="1"/>
  <c r="EV96" i="13"/>
  <c r="EV123" i="13" s="1"/>
  <c r="EV97" i="13"/>
  <c r="EV124" i="13" s="1"/>
  <c r="EV103" i="13"/>
  <c r="EV130" i="13" s="1"/>
  <c r="EV100" i="13"/>
  <c r="EV127" i="13" s="1"/>
  <c r="EV105" i="13"/>
  <c r="EV73" i="13"/>
  <c r="EV70" i="13"/>
  <c r="EW87" i="13" s="1"/>
  <c r="EV67" i="13"/>
  <c r="EW84" i="13" s="1"/>
  <c r="EV63" i="13"/>
  <c r="EW80" i="13" s="1"/>
  <c r="EV72" i="13"/>
  <c r="EW89" i="13" s="1"/>
  <c r="EV69" i="13"/>
  <c r="EW86" i="13" s="1"/>
  <c r="EV65" i="13"/>
  <c r="EW82" i="13" s="1"/>
  <c r="EV43" i="13"/>
  <c r="EV60" i="13" s="1"/>
  <c r="EV68" i="13"/>
  <c r="EW85" i="13" s="1"/>
  <c r="EV64" i="13"/>
  <c r="EW81" i="13" s="1"/>
  <c r="EV62" i="13"/>
  <c r="EW79" i="13" s="1"/>
  <c r="EW26" i="13"/>
  <c r="EV66" i="13"/>
  <c r="EW83" i="13" s="1"/>
  <c r="EV71" i="13"/>
  <c r="EW88" i="13" s="1"/>
  <c r="EV99" i="13"/>
  <c r="EV126" i="13" s="1"/>
  <c r="EU94" i="13"/>
  <c r="EU77" i="13"/>
  <c r="EU111" i="13" s="1"/>
  <c r="EV90" i="13"/>
  <c r="EU107" i="13"/>
  <c r="EW100" i="13" l="1"/>
  <c r="EW127" i="13" s="1"/>
  <c r="EW102" i="13"/>
  <c r="EW129" i="13" s="1"/>
  <c r="EW106" i="13"/>
  <c r="EW97" i="13"/>
  <c r="EW124" i="13" s="1"/>
  <c r="EW96" i="13"/>
  <c r="EW123" i="13" s="1"/>
  <c r="EW99" i="13"/>
  <c r="EW126" i="13" s="1"/>
  <c r="EW101" i="13"/>
  <c r="EW128" i="13" s="1"/>
  <c r="EW105" i="13"/>
  <c r="EW103" i="13"/>
  <c r="EW130" i="13" s="1"/>
  <c r="EW104" i="13"/>
  <c r="EW90" i="13"/>
  <c r="EV107" i="13"/>
  <c r="EW72" i="13"/>
  <c r="EX89" i="13" s="1"/>
  <c r="EW73" i="13"/>
  <c r="EW71" i="13"/>
  <c r="EX88" i="13" s="1"/>
  <c r="EW66" i="13"/>
  <c r="EX83" i="13" s="1"/>
  <c r="EW62" i="13"/>
  <c r="EX79" i="13" s="1"/>
  <c r="EX26" i="13"/>
  <c r="EW68" i="13"/>
  <c r="EX85" i="13" s="1"/>
  <c r="EW64" i="13"/>
  <c r="EW70" i="13"/>
  <c r="EX87" i="13" s="1"/>
  <c r="EW67" i="13"/>
  <c r="EX84" i="13" s="1"/>
  <c r="EW63" i="13"/>
  <c r="EX80" i="13" s="1"/>
  <c r="EW65" i="13"/>
  <c r="EX82" i="13" s="1"/>
  <c r="EW43" i="13"/>
  <c r="EW60" i="13" s="1"/>
  <c r="EW69" i="13"/>
  <c r="EX86" i="13" s="1"/>
  <c r="EV94" i="13"/>
  <c r="EV77" i="13"/>
  <c r="EV111" i="13" s="1"/>
  <c r="EX81" i="13"/>
  <c r="EW98" i="13"/>
  <c r="EW125" i="13" s="1"/>
  <c r="EX101" i="13" l="1"/>
  <c r="EX128" i="13" s="1"/>
  <c r="EX102" i="13"/>
  <c r="EX129" i="13" s="1"/>
  <c r="EX103" i="13"/>
  <c r="EX130" i="13" s="1"/>
  <c r="EX99" i="13"/>
  <c r="EX126" i="13" s="1"/>
  <c r="EX71" i="13"/>
  <c r="EX72" i="13"/>
  <c r="EY89" i="13" s="1"/>
  <c r="EX69" i="13"/>
  <c r="EY86" i="13" s="1"/>
  <c r="EX65" i="13"/>
  <c r="EY82" i="13" s="1"/>
  <c r="EX43" i="13"/>
  <c r="EX60" i="13" s="1"/>
  <c r="EX70" i="13"/>
  <c r="EY87" i="13" s="1"/>
  <c r="EX67" i="13"/>
  <c r="EY84" i="13" s="1"/>
  <c r="EX63" i="13"/>
  <c r="EY80" i="13" s="1"/>
  <c r="EX73" i="13"/>
  <c r="EX66" i="13"/>
  <c r="EY83" i="13" s="1"/>
  <c r="EX62" i="13"/>
  <c r="EY26" i="13"/>
  <c r="EX68" i="13"/>
  <c r="EY85" i="13" s="1"/>
  <c r="EX64" i="13"/>
  <c r="EY81" i="13" s="1"/>
  <c r="EX104" i="13"/>
  <c r="EX97" i="13"/>
  <c r="EX124" i="13" s="1"/>
  <c r="EX98" i="13"/>
  <c r="EX125" i="13" s="1"/>
  <c r="EY88" i="13"/>
  <c r="EX105" i="13"/>
  <c r="EY79" i="13"/>
  <c r="EX96" i="13"/>
  <c r="EX123" i="13" s="1"/>
  <c r="EX106" i="13"/>
  <c r="EX100" i="13"/>
  <c r="EX127" i="13" s="1"/>
  <c r="EW94" i="13"/>
  <c r="EW77" i="13"/>
  <c r="EW111" i="13" s="1"/>
  <c r="EX90" i="13"/>
  <c r="EW107" i="13"/>
  <c r="EY98" i="13" l="1"/>
  <c r="EY125" i="13" s="1"/>
  <c r="EY100" i="13"/>
  <c r="EY127" i="13" s="1"/>
  <c r="EY106" i="13"/>
  <c r="EY102" i="13"/>
  <c r="EY129" i="13" s="1"/>
  <c r="EY97" i="13"/>
  <c r="EY124" i="13" s="1"/>
  <c r="EY99" i="13"/>
  <c r="EY126" i="13" s="1"/>
  <c r="EY104" i="13"/>
  <c r="EY103" i="13"/>
  <c r="EY130" i="13" s="1"/>
  <c r="EY90" i="13"/>
  <c r="EX107" i="13"/>
  <c r="EY105" i="13"/>
  <c r="EX94" i="13"/>
  <c r="EX77" i="13"/>
  <c r="EX111" i="13" s="1"/>
  <c r="EY101" i="13"/>
  <c r="EY128" i="13" s="1"/>
  <c r="EY70" i="13"/>
  <c r="EZ87" i="13" s="1"/>
  <c r="EY71" i="13"/>
  <c r="EZ88" i="13" s="1"/>
  <c r="EY68" i="13"/>
  <c r="EZ85" i="13" s="1"/>
  <c r="EY64" i="13"/>
  <c r="EZ81" i="13" s="1"/>
  <c r="EY73" i="13"/>
  <c r="EY66" i="13"/>
  <c r="EZ83" i="13" s="1"/>
  <c r="EY62" i="13"/>
  <c r="EZ26" i="13"/>
  <c r="EY69" i="13"/>
  <c r="EZ86" i="13" s="1"/>
  <c r="EY65" i="13"/>
  <c r="EZ82" i="13" s="1"/>
  <c r="EY43" i="13"/>
  <c r="EY60" i="13" s="1"/>
  <c r="EY63" i="13"/>
  <c r="EZ80" i="13" s="1"/>
  <c r="EY72" i="13"/>
  <c r="EZ89" i="13" s="1"/>
  <c r="EY67" i="13"/>
  <c r="EZ84" i="13" s="1"/>
  <c r="EZ79" i="13"/>
  <c r="EY96" i="13"/>
  <c r="EY123" i="13" s="1"/>
  <c r="EZ106" i="13" l="1"/>
  <c r="EZ103" i="13"/>
  <c r="EZ130" i="13" s="1"/>
  <c r="EZ104" i="13"/>
  <c r="EZ102" i="13"/>
  <c r="EZ129" i="13" s="1"/>
  <c r="EZ97" i="13"/>
  <c r="EZ124" i="13" s="1"/>
  <c r="EZ98" i="13"/>
  <c r="EZ125" i="13" s="1"/>
  <c r="EZ101" i="13"/>
  <c r="EZ128" i="13" s="1"/>
  <c r="EZ99" i="13"/>
  <c r="EZ126" i="13" s="1"/>
  <c r="EZ100" i="13"/>
  <c r="EZ127" i="13" s="1"/>
  <c r="EZ105" i="13"/>
  <c r="EZ90" i="13"/>
  <c r="EY107" i="13"/>
  <c r="EZ73" i="13"/>
  <c r="EZ70" i="13"/>
  <c r="FA87" i="13" s="1"/>
  <c r="EZ72" i="13"/>
  <c r="FA89" i="13" s="1"/>
  <c r="EZ67" i="13"/>
  <c r="FA84" i="13" s="1"/>
  <c r="EZ63" i="13"/>
  <c r="FA80" i="13" s="1"/>
  <c r="EZ69" i="13"/>
  <c r="FA86" i="13" s="1"/>
  <c r="EZ65" i="13"/>
  <c r="FA82" i="13" s="1"/>
  <c r="EZ43" i="13"/>
  <c r="EZ60" i="13" s="1"/>
  <c r="EZ71" i="13"/>
  <c r="FA88" i="13" s="1"/>
  <c r="EZ68" i="13"/>
  <c r="FA85" i="13" s="1"/>
  <c r="EZ64" i="13"/>
  <c r="FA81" i="13" s="1"/>
  <c r="EZ66" i="13"/>
  <c r="FA83" i="13" s="1"/>
  <c r="EZ62" i="13"/>
  <c r="FA26" i="13"/>
  <c r="FA79" i="13"/>
  <c r="EZ96" i="13"/>
  <c r="EZ123" i="13" s="1"/>
  <c r="EY77" i="13"/>
  <c r="EY111" i="13" s="1"/>
  <c r="EY94" i="13"/>
  <c r="FA102" i="13" l="1"/>
  <c r="FA129" i="13" s="1"/>
  <c r="FA103" i="13"/>
  <c r="FA130" i="13" s="1"/>
  <c r="FA104" i="13"/>
  <c r="FA105" i="13"/>
  <c r="FA97" i="13"/>
  <c r="FA124" i="13" s="1"/>
  <c r="FA100" i="13"/>
  <c r="FA127" i="13" s="1"/>
  <c r="FA101" i="13"/>
  <c r="FA128" i="13" s="1"/>
  <c r="FA98" i="13"/>
  <c r="FA125" i="13" s="1"/>
  <c r="FA99" i="13"/>
  <c r="FA126" i="13" s="1"/>
  <c r="FA106" i="13"/>
  <c r="FA72" i="13"/>
  <c r="FB89" i="13" s="1"/>
  <c r="FA73" i="13"/>
  <c r="FA66" i="13"/>
  <c r="FB83" i="13" s="1"/>
  <c r="FA62" i="13"/>
  <c r="FB26" i="13"/>
  <c r="FA71" i="13"/>
  <c r="FB88" i="13" s="1"/>
  <c r="FA68" i="13"/>
  <c r="FB85" i="13" s="1"/>
  <c r="FA64" i="13"/>
  <c r="FB81" i="13" s="1"/>
  <c r="FA67" i="13"/>
  <c r="FB84" i="13" s="1"/>
  <c r="FA63" i="13"/>
  <c r="FB80" i="13" s="1"/>
  <c r="FA69" i="13"/>
  <c r="FB86" i="13" s="1"/>
  <c r="FA70" i="13"/>
  <c r="FB87" i="13" s="1"/>
  <c r="FA43" i="13"/>
  <c r="FA60" i="13" s="1"/>
  <c r="FA65" i="13"/>
  <c r="FB82" i="13" s="1"/>
  <c r="FA90" i="13"/>
  <c r="EZ107" i="13"/>
  <c r="EZ94" i="13"/>
  <c r="EZ77" i="13"/>
  <c r="EZ111" i="13" s="1"/>
  <c r="FB79" i="13"/>
  <c r="FA96" i="13"/>
  <c r="FA123" i="13" s="1"/>
  <c r="FB104" i="13" l="1"/>
  <c r="FB98" i="13"/>
  <c r="FB125" i="13" s="1"/>
  <c r="FB103" i="13"/>
  <c r="FB130" i="13" s="1"/>
  <c r="FB102" i="13"/>
  <c r="FB129" i="13" s="1"/>
  <c r="FB100" i="13"/>
  <c r="FB127" i="13" s="1"/>
  <c r="FB99" i="13"/>
  <c r="FB126" i="13" s="1"/>
  <c r="FB97" i="13"/>
  <c r="FB124" i="13" s="1"/>
  <c r="FB105" i="13"/>
  <c r="FB101" i="13"/>
  <c r="FB128" i="13" s="1"/>
  <c r="FB106" i="13"/>
  <c r="FB96" i="13"/>
  <c r="FB123" i="13" s="1"/>
  <c r="FB90" i="13"/>
  <c r="FA107" i="13"/>
  <c r="FA94" i="13"/>
  <c r="FA77" i="13"/>
  <c r="FA111" i="13" s="1"/>
  <c r="FB71" i="13"/>
  <c r="FC88" i="13" s="1"/>
  <c r="FB72" i="13"/>
  <c r="FC89" i="13" s="1"/>
  <c r="FB70" i="13"/>
  <c r="FC87" i="13" s="1"/>
  <c r="FB69" i="13"/>
  <c r="FC86" i="13" s="1"/>
  <c r="FB65" i="13"/>
  <c r="FC82" i="13" s="1"/>
  <c r="FB43" i="13"/>
  <c r="FB60" i="13" s="1"/>
  <c r="FB67" i="13"/>
  <c r="FC84" i="13" s="1"/>
  <c r="FB63" i="13"/>
  <c r="FC80" i="13" s="1"/>
  <c r="FB66" i="13"/>
  <c r="FC83" i="13" s="1"/>
  <c r="FB62" i="13"/>
  <c r="FC79" i="13" s="1"/>
  <c r="FC26" i="13"/>
  <c r="FB64" i="13"/>
  <c r="FC81" i="13" s="1"/>
  <c r="FB68" i="13"/>
  <c r="FC85" i="13" s="1"/>
  <c r="FB73" i="13"/>
  <c r="FC102" i="13" l="1"/>
  <c r="FC129" i="13" s="1"/>
  <c r="FC100" i="13"/>
  <c r="FC127" i="13" s="1"/>
  <c r="FC99" i="13"/>
  <c r="FC126" i="13" s="1"/>
  <c r="FC105" i="13"/>
  <c r="FC98" i="13"/>
  <c r="FC125" i="13" s="1"/>
  <c r="FC103" i="13"/>
  <c r="FC130" i="13" s="1"/>
  <c r="FC97" i="13"/>
  <c r="FC124" i="13" s="1"/>
  <c r="FC101" i="13"/>
  <c r="FC128" i="13" s="1"/>
  <c r="FC104" i="13"/>
  <c r="FC96" i="13"/>
  <c r="FC123" i="13" s="1"/>
  <c r="FC106" i="13"/>
  <c r="FC70" i="13"/>
  <c r="FD87" i="13" s="1"/>
  <c r="FC71" i="13"/>
  <c r="FD88" i="13" s="1"/>
  <c r="FC73" i="13"/>
  <c r="FC68" i="13"/>
  <c r="FD85" i="13" s="1"/>
  <c r="FC64" i="13"/>
  <c r="FD81" i="13" s="1"/>
  <c r="FC66" i="13"/>
  <c r="FD83" i="13" s="1"/>
  <c r="FC62" i="13"/>
  <c r="FD79" i="13" s="1"/>
  <c r="FD26" i="13"/>
  <c r="FC72" i="13"/>
  <c r="FD89" i="13" s="1"/>
  <c r="FC69" i="13"/>
  <c r="FD86" i="13" s="1"/>
  <c r="FC65" i="13"/>
  <c r="FD82" i="13" s="1"/>
  <c r="FC43" i="13"/>
  <c r="FC60" i="13" s="1"/>
  <c r="FC67" i="13"/>
  <c r="FD84" i="13" s="1"/>
  <c r="FC63" i="13"/>
  <c r="FD80" i="13" s="1"/>
  <c r="FB77" i="13"/>
  <c r="FB111" i="13" s="1"/>
  <c r="FB94" i="13"/>
  <c r="FC90" i="13"/>
  <c r="FB107" i="13"/>
  <c r="FD102" i="13" l="1"/>
  <c r="FD129" i="13" s="1"/>
  <c r="FD99" i="13"/>
  <c r="FD126" i="13" s="1"/>
  <c r="FD96" i="13"/>
  <c r="FD123" i="13" s="1"/>
  <c r="FD97" i="13"/>
  <c r="FD124" i="13" s="1"/>
  <c r="FD103" i="13"/>
  <c r="FD130" i="13" s="1"/>
  <c r="FD100" i="13"/>
  <c r="FD127" i="13" s="1"/>
  <c r="FD105" i="13"/>
  <c r="FD101" i="13"/>
  <c r="FD128" i="13" s="1"/>
  <c r="FD106" i="13"/>
  <c r="FD98" i="13"/>
  <c r="FD125" i="13" s="1"/>
  <c r="FD104" i="13"/>
  <c r="FC94" i="13"/>
  <c r="FC77" i="13"/>
  <c r="FC111" i="13" s="1"/>
  <c r="FD73" i="13"/>
  <c r="FD70" i="13"/>
  <c r="FE87" i="13" s="1"/>
  <c r="FD67" i="13"/>
  <c r="FE84" i="13" s="1"/>
  <c r="FD63" i="13"/>
  <c r="FE80" i="13" s="1"/>
  <c r="FD72" i="13"/>
  <c r="FE89" i="13" s="1"/>
  <c r="FD69" i="13"/>
  <c r="FE86" i="13" s="1"/>
  <c r="FD65" i="13"/>
  <c r="FE82" i="13" s="1"/>
  <c r="FD43" i="13"/>
  <c r="FD60" i="13" s="1"/>
  <c r="FD68" i="13"/>
  <c r="FE85" i="13" s="1"/>
  <c r="FD64" i="13"/>
  <c r="FE81" i="13" s="1"/>
  <c r="FD71" i="13"/>
  <c r="FE88" i="13" s="1"/>
  <c r="FD62" i="13"/>
  <c r="FE79" i="13" s="1"/>
  <c r="FE26" i="13"/>
  <c r="FD66" i="13"/>
  <c r="FE83" i="13" s="1"/>
  <c r="FD90" i="13"/>
  <c r="FC107" i="13"/>
  <c r="FE105" i="13" l="1"/>
  <c r="FE99" i="13"/>
  <c r="FE126" i="13" s="1"/>
  <c r="FE101" i="13"/>
  <c r="FE128" i="13" s="1"/>
  <c r="FE100" i="13"/>
  <c r="FE127" i="13" s="1"/>
  <c r="FE98" i="13"/>
  <c r="FE125" i="13" s="1"/>
  <c r="FE103" i="13"/>
  <c r="FE130" i="13" s="1"/>
  <c r="FE104" i="13"/>
  <c r="FE102" i="13"/>
  <c r="FE129" i="13" s="1"/>
  <c r="FE106" i="13"/>
  <c r="FE96" i="13"/>
  <c r="FE123" i="13" s="1"/>
  <c r="FE97" i="13"/>
  <c r="FE124" i="13" s="1"/>
  <c r="FE72" i="13"/>
  <c r="FF89" i="13" s="1"/>
  <c r="FE73" i="13"/>
  <c r="FE71" i="13"/>
  <c r="FF88" i="13" s="1"/>
  <c r="FE66" i="13"/>
  <c r="FF83" i="13" s="1"/>
  <c r="FE62" i="13"/>
  <c r="FF79" i="13" s="1"/>
  <c r="FF26" i="13"/>
  <c r="FE68" i="13"/>
  <c r="FF85" i="13" s="1"/>
  <c r="FE64" i="13"/>
  <c r="FF81" i="13" s="1"/>
  <c r="FE70" i="13"/>
  <c r="FF87" i="13" s="1"/>
  <c r="FE67" i="13"/>
  <c r="FF84" i="13" s="1"/>
  <c r="FE63" i="13"/>
  <c r="FF80" i="13" s="1"/>
  <c r="FE65" i="13"/>
  <c r="FF82" i="13" s="1"/>
  <c r="FE69" i="13"/>
  <c r="FF86" i="13" s="1"/>
  <c r="FE43" i="13"/>
  <c r="FE60" i="13" s="1"/>
  <c r="FE90" i="13"/>
  <c r="FD107" i="13"/>
  <c r="FD94" i="13"/>
  <c r="FD77" i="13"/>
  <c r="FD111" i="13" s="1"/>
  <c r="FF99" i="13" l="1"/>
  <c r="FF126" i="13" s="1"/>
  <c r="FF98" i="13"/>
  <c r="FF125" i="13" s="1"/>
  <c r="FF100" i="13"/>
  <c r="FF127" i="13" s="1"/>
  <c r="FF97" i="13"/>
  <c r="FF124" i="13" s="1"/>
  <c r="FF102" i="13"/>
  <c r="FF129" i="13" s="1"/>
  <c r="FF105" i="13"/>
  <c r="FF101" i="13"/>
  <c r="FF128" i="13" s="1"/>
  <c r="FF103" i="13"/>
  <c r="FF130" i="13" s="1"/>
  <c r="FF104" i="13"/>
  <c r="FF96" i="13"/>
  <c r="FF123" i="13" s="1"/>
  <c r="FF106" i="13"/>
  <c r="FF90" i="13"/>
  <c r="FE107" i="13"/>
  <c r="FE94" i="13"/>
  <c r="FE77" i="13"/>
  <c r="FE111" i="13" s="1"/>
  <c r="FF71" i="13"/>
  <c r="FG88" i="13" s="1"/>
  <c r="FF72" i="13"/>
  <c r="FG89" i="13" s="1"/>
  <c r="FF69" i="13"/>
  <c r="FG86" i="13" s="1"/>
  <c r="FF65" i="13"/>
  <c r="FG82" i="13" s="1"/>
  <c r="FF43" i="13"/>
  <c r="FF60" i="13" s="1"/>
  <c r="FF70" i="13"/>
  <c r="FG87" i="13" s="1"/>
  <c r="FF67" i="13"/>
  <c r="FG84" i="13" s="1"/>
  <c r="FF63" i="13"/>
  <c r="FG80" i="13" s="1"/>
  <c r="FF73" i="13"/>
  <c r="FF66" i="13"/>
  <c r="FG83" i="13" s="1"/>
  <c r="FF62" i="13"/>
  <c r="FG79" i="13" s="1"/>
  <c r="FG26" i="13"/>
  <c r="FF68" i="13"/>
  <c r="FG85" i="13" s="1"/>
  <c r="FF64" i="13"/>
  <c r="FG81" i="13" s="1"/>
  <c r="FG102" i="13" l="1"/>
  <c r="FG129" i="13" s="1"/>
  <c r="FG97" i="13"/>
  <c r="FG124" i="13" s="1"/>
  <c r="FG99" i="13"/>
  <c r="FG126" i="13" s="1"/>
  <c r="FG101" i="13"/>
  <c r="FG128" i="13" s="1"/>
  <c r="FG103" i="13"/>
  <c r="FG130" i="13" s="1"/>
  <c r="FG96" i="13"/>
  <c r="FG123" i="13" s="1"/>
  <c r="FG98" i="13"/>
  <c r="FG125" i="13" s="1"/>
  <c r="FG100" i="13"/>
  <c r="FG127" i="13" s="1"/>
  <c r="FG104" i="13"/>
  <c r="FG106" i="13"/>
  <c r="FG105" i="13"/>
  <c r="FG90" i="13"/>
  <c r="FF107" i="13"/>
  <c r="FF94" i="13"/>
  <c r="FF77" i="13"/>
  <c r="FF111" i="13" s="1"/>
  <c r="FG70" i="13"/>
  <c r="FH87" i="13" s="1"/>
  <c r="FG71" i="13"/>
  <c r="FH88" i="13" s="1"/>
  <c r="FG68" i="13"/>
  <c r="FH85" i="13" s="1"/>
  <c r="FG64" i="13"/>
  <c r="FH81" i="13" s="1"/>
  <c r="FG73" i="13"/>
  <c r="FG66" i="13"/>
  <c r="FH83" i="13" s="1"/>
  <c r="FG62" i="13"/>
  <c r="FH79" i="13" s="1"/>
  <c r="FH26" i="13"/>
  <c r="FG69" i="13"/>
  <c r="FH86" i="13" s="1"/>
  <c r="FG65" i="13"/>
  <c r="FH82" i="13" s="1"/>
  <c r="FG43" i="13"/>
  <c r="FG60" i="13" s="1"/>
  <c r="FG72" i="13"/>
  <c r="FH89" i="13" s="1"/>
  <c r="FG63" i="13"/>
  <c r="FH80" i="13" s="1"/>
  <c r="FG67" i="13"/>
  <c r="FH84" i="13" s="1"/>
  <c r="FH96" i="13" l="1"/>
  <c r="FH123" i="13" s="1"/>
  <c r="FH102" i="13"/>
  <c r="FH129" i="13" s="1"/>
  <c r="FH101" i="13"/>
  <c r="FH128" i="13" s="1"/>
  <c r="FH99" i="13"/>
  <c r="FH126" i="13" s="1"/>
  <c r="FH100" i="13"/>
  <c r="FH127" i="13" s="1"/>
  <c r="FH105" i="13"/>
  <c r="FH97" i="13"/>
  <c r="FH124" i="13" s="1"/>
  <c r="FH103" i="13"/>
  <c r="FH130" i="13" s="1"/>
  <c r="FH104" i="13"/>
  <c r="FH106" i="13"/>
  <c r="FH98" i="13"/>
  <c r="FH125" i="13" s="1"/>
  <c r="FH73" i="13"/>
  <c r="FH70" i="13"/>
  <c r="FI87" i="13" s="1"/>
  <c r="FH72" i="13"/>
  <c r="FI89" i="13" s="1"/>
  <c r="FH67" i="13"/>
  <c r="FI84" i="13" s="1"/>
  <c r="FH63" i="13"/>
  <c r="FI80" i="13" s="1"/>
  <c r="FH69" i="13"/>
  <c r="FI86" i="13" s="1"/>
  <c r="FH65" i="13"/>
  <c r="FI82" i="13" s="1"/>
  <c r="FH43" i="13"/>
  <c r="FH60" i="13" s="1"/>
  <c r="FH71" i="13"/>
  <c r="FI88" i="13" s="1"/>
  <c r="FH68" i="13"/>
  <c r="FI85" i="13" s="1"/>
  <c r="FH64" i="13"/>
  <c r="FI81" i="13" s="1"/>
  <c r="FH66" i="13"/>
  <c r="FI83" i="13" s="1"/>
  <c r="FH62" i="13"/>
  <c r="FI79" i="13" s="1"/>
  <c r="FI26" i="13"/>
  <c r="FH90" i="13"/>
  <c r="FG107" i="13"/>
  <c r="FG77" i="13"/>
  <c r="FG111" i="13" s="1"/>
  <c r="FG94" i="13"/>
  <c r="FI98" i="13" l="1"/>
  <c r="FI125" i="13" s="1"/>
  <c r="FI99" i="13"/>
  <c r="FI126" i="13" s="1"/>
  <c r="FI106" i="13"/>
  <c r="FI102" i="13"/>
  <c r="FI129" i="13" s="1"/>
  <c r="FI103" i="13"/>
  <c r="FI130" i="13" s="1"/>
  <c r="FI104" i="13"/>
  <c r="FI96" i="13"/>
  <c r="FI123" i="13" s="1"/>
  <c r="FI105" i="13"/>
  <c r="FI97" i="13"/>
  <c r="FI124" i="13" s="1"/>
  <c r="FI100" i="13"/>
  <c r="FI127" i="13" s="1"/>
  <c r="FI101" i="13"/>
  <c r="FI128" i="13" s="1"/>
  <c r="FH94" i="13"/>
  <c r="FH77" i="13"/>
  <c r="FH111" i="13" s="1"/>
  <c r="FI90" i="13"/>
  <c r="FH107" i="13"/>
  <c r="FI72" i="13"/>
  <c r="FJ89" i="13" s="1"/>
  <c r="FI73" i="13"/>
  <c r="FI66" i="13"/>
  <c r="FJ83" i="13" s="1"/>
  <c r="FI62" i="13"/>
  <c r="FJ79" i="13" s="1"/>
  <c r="FJ26" i="13"/>
  <c r="FI71" i="13"/>
  <c r="FJ88" i="13" s="1"/>
  <c r="FI68" i="13"/>
  <c r="FJ85" i="13" s="1"/>
  <c r="FI64" i="13"/>
  <c r="FJ81" i="13" s="1"/>
  <c r="FI67" i="13"/>
  <c r="FJ84" i="13" s="1"/>
  <c r="FI63" i="13"/>
  <c r="FJ80" i="13" s="1"/>
  <c r="FI43" i="13"/>
  <c r="FI60" i="13" s="1"/>
  <c r="FI69" i="13"/>
  <c r="FJ86" i="13" s="1"/>
  <c r="FI65" i="13"/>
  <c r="FJ82" i="13" s="1"/>
  <c r="FI70" i="13"/>
  <c r="FJ87" i="13" s="1"/>
  <c r="FJ98" i="13" l="1"/>
  <c r="FJ125" i="13" s="1"/>
  <c r="FJ99" i="13"/>
  <c r="FJ126" i="13" s="1"/>
  <c r="FJ101" i="13"/>
  <c r="FJ128" i="13" s="1"/>
  <c r="FJ106" i="13"/>
  <c r="FJ103" i="13"/>
  <c r="FJ130" i="13" s="1"/>
  <c r="FJ96" i="13"/>
  <c r="FJ123" i="13" s="1"/>
  <c r="FJ102" i="13"/>
  <c r="FJ129" i="13" s="1"/>
  <c r="FJ100" i="13"/>
  <c r="FJ127" i="13" s="1"/>
  <c r="FJ104" i="13"/>
  <c r="FJ97" i="13"/>
  <c r="FJ124" i="13" s="1"/>
  <c r="FJ105" i="13"/>
  <c r="FJ90" i="13"/>
  <c r="FI107" i="13"/>
  <c r="FI94" i="13"/>
  <c r="FI77" i="13"/>
  <c r="FI111" i="13" s="1"/>
  <c r="FJ71" i="13"/>
  <c r="FK88" i="13" s="1"/>
  <c r="FJ72" i="13"/>
  <c r="FK89" i="13" s="1"/>
  <c r="FJ70" i="13"/>
  <c r="FK87" i="13" s="1"/>
  <c r="FJ69" i="13"/>
  <c r="FK86" i="13" s="1"/>
  <c r="FJ65" i="13"/>
  <c r="FK82" i="13" s="1"/>
  <c r="FJ43" i="13"/>
  <c r="FJ60" i="13" s="1"/>
  <c r="FJ67" i="13"/>
  <c r="FK84" i="13" s="1"/>
  <c r="FJ63" i="13"/>
  <c r="FK80" i="13" s="1"/>
  <c r="FJ66" i="13"/>
  <c r="FK83" i="13" s="1"/>
  <c r="FJ62" i="13"/>
  <c r="FK79" i="13" s="1"/>
  <c r="FK26" i="13"/>
  <c r="FJ73" i="13"/>
  <c r="FJ64" i="13"/>
  <c r="FK81" i="13" s="1"/>
  <c r="FJ68" i="13"/>
  <c r="FK85" i="13" s="1"/>
  <c r="FK101" i="13" l="1"/>
  <c r="FK128" i="13" s="1"/>
  <c r="FK102" i="13"/>
  <c r="FK129" i="13" s="1"/>
  <c r="FK96" i="13"/>
  <c r="FK123" i="13" s="1"/>
  <c r="FK106" i="13"/>
  <c r="FK104" i="13"/>
  <c r="FK98" i="13"/>
  <c r="FK125" i="13" s="1"/>
  <c r="FK100" i="13"/>
  <c r="FK127" i="13" s="1"/>
  <c r="FK99" i="13"/>
  <c r="FK126" i="13" s="1"/>
  <c r="FK105" i="13"/>
  <c r="FK97" i="13"/>
  <c r="FK124" i="13" s="1"/>
  <c r="FK103" i="13"/>
  <c r="FK130" i="13" s="1"/>
  <c r="FK90" i="13"/>
  <c r="FJ107" i="13"/>
  <c r="FK70" i="13"/>
  <c r="FL87" i="13" s="1"/>
  <c r="FK71" i="13"/>
  <c r="FL88" i="13" s="1"/>
  <c r="FK73" i="13"/>
  <c r="FK68" i="13"/>
  <c r="FL85" i="13" s="1"/>
  <c r="FK64" i="13"/>
  <c r="FL81" i="13" s="1"/>
  <c r="FK66" i="13"/>
  <c r="FL83" i="13" s="1"/>
  <c r="FK62" i="13"/>
  <c r="FL79" i="13" s="1"/>
  <c r="FL26" i="13"/>
  <c r="FK72" i="13"/>
  <c r="FL89" i="13" s="1"/>
  <c r="FK69" i="13"/>
  <c r="FL86" i="13" s="1"/>
  <c r="FK65" i="13"/>
  <c r="FL82" i="13" s="1"/>
  <c r="FK43" i="13"/>
  <c r="FK60" i="13" s="1"/>
  <c r="FK67" i="13"/>
  <c r="FL84" i="13" s="1"/>
  <c r="FK63" i="13"/>
  <c r="FL80" i="13" s="1"/>
  <c r="FJ77" i="13"/>
  <c r="FJ111" i="13" s="1"/>
  <c r="FJ94" i="13"/>
  <c r="FL99" i="13" l="1"/>
  <c r="FL126" i="13" s="1"/>
  <c r="FL96" i="13"/>
  <c r="FL123" i="13" s="1"/>
  <c r="FL97" i="13"/>
  <c r="FL124" i="13" s="1"/>
  <c r="FL103" i="13"/>
  <c r="FL130" i="13" s="1"/>
  <c r="FL100" i="13"/>
  <c r="FL127" i="13" s="1"/>
  <c r="FL105" i="13"/>
  <c r="FL101" i="13"/>
  <c r="FL128" i="13" s="1"/>
  <c r="FL106" i="13"/>
  <c r="FL98" i="13"/>
  <c r="FL125" i="13" s="1"/>
  <c r="FL104" i="13"/>
  <c r="FL102" i="13"/>
  <c r="FL129" i="13" s="1"/>
  <c r="FL90" i="13"/>
  <c r="FK107" i="13"/>
  <c r="FK94" i="13"/>
  <c r="FK77" i="13"/>
  <c r="FK111" i="13" s="1"/>
  <c r="FL73" i="13"/>
  <c r="FL70" i="13"/>
  <c r="FM87" i="13" s="1"/>
  <c r="FL67" i="13"/>
  <c r="FM84" i="13" s="1"/>
  <c r="FL63" i="13"/>
  <c r="FM80" i="13" s="1"/>
  <c r="FL72" i="13"/>
  <c r="FM89" i="13" s="1"/>
  <c r="FL69" i="13"/>
  <c r="FM86" i="13" s="1"/>
  <c r="FL65" i="13"/>
  <c r="FM82" i="13" s="1"/>
  <c r="FL43" i="13"/>
  <c r="FL60" i="13" s="1"/>
  <c r="FL68" i="13"/>
  <c r="FM85" i="13" s="1"/>
  <c r="FL64" i="13"/>
  <c r="FM81" i="13" s="1"/>
  <c r="FL62" i="13"/>
  <c r="FM79" i="13" s="1"/>
  <c r="FM26" i="13"/>
  <c r="FL71" i="13"/>
  <c r="FM88" i="13" s="1"/>
  <c r="FL66" i="13"/>
  <c r="FM83" i="13" s="1"/>
  <c r="FM96" i="13" l="1"/>
  <c r="FM123" i="13" s="1"/>
  <c r="FM99" i="13"/>
  <c r="FM126" i="13" s="1"/>
  <c r="FM101" i="13"/>
  <c r="FM128" i="13" s="1"/>
  <c r="FM100" i="13"/>
  <c r="FM127" i="13" s="1"/>
  <c r="FM98" i="13"/>
  <c r="FM125" i="13" s="1"/>
  <c r="FM103" i="13"/>
  <c r="FM130" i="13" s="1"/>
  <c r="FM104" i="13"/>
  <c r="FM105" i="13"/>
  <c r="FM102" i="13"/>
  <c r="FM129" i="13" s="1"/>
  <c r="FM106" i="13"/>
  <c r="FM97" i="13"/>
  <c r="FM124" i="13" s="1"/>
  <c r="FM72" i="13"/>
  <c r="FN89" i="13" s="1"/>
  <c r="FM73" i="13"/>
  <c r="FM71" i="13"/>
  <c r="FN88" i="13" s="1"/>
  <c r="FM66" i="13"/>
  <c r="FN83" i="13" s="1"/>
  <c r="FM62" i="13"/>
  <c r="FN79" i="13" s="1"/>
  <c r="FN26" i="13"/>
  <c r="FM68" i="13"/>
  <c r="FN85" i="13" s="1"/>
  <c r="FM64" i="13"/>
  <c r="FN81" i="13" s="1"/>
  <c r="FM70" i="13"/>
  <c r="FN87" i="13" s="1"/>
  <c r="FM67" i="13"/>
  <c r="FN84" i="13" s="1"/>
  <c r="FM63" i="13"/>
  <c r="FN80" i="13" s="1"/>
  <c r="FM65" i="13"/>
  <c r="FN82" i="13" s="1"/>
  <c r="FM43" i="13"/>
  <c r="FM60" i="13" s="1"/>
  <c r="FM69" i="13"/>
  <c r="FN86" i="13" s="1"/>
  <c r="FL94" i="13"/>
  <c r="FL77" i="13"/>
  <c r="FL111" i="13" s="1"/>
  <c r="FM90" i="13"/>
  <c r="FL107" i="13"/>
  <c r="FN97" i="13" l="1"/>
  <c r="FN124" i="13" s="1"/>
  <c r="FN102" i="13"/>
  <c r="FN129" i="13" s="1"/>
  <c r="FN105" i="13"/>
  <c r="FN103" i="13"/>
  <c r="FN130" i="13" s="1"/>
  <c r="FN101" i="13"/>
  <c r="FN128" i="13" s="1"/>
  <c r="FN104" i="13"/>
  <c r="FN96" i="13"/>
  <c r="FN123" i="13" s="1"/>
  <c r="FN106" i="13"/>
  <c r="FN99" i="13"/>
  <c r="FN126" i="13" s="1"/>
  <c r="FN98" i="13"/>
  <c r="FN125" i="13" s="1"/>
  <c r="FN100" i="13"/>
  <c r="FN127" i="13" s="1"/>
  <c r="FN71" i="13"/>
  <c r="FO88" i="13" s="1"/>
  <c r="FN72" i="13"/>
  <c r="FO89" i="13" s="1"/>
  <c r="FN69" i="13"/>
  <c r="FO86" i="13" s="1"/>
  <c r="FN65" i="13"/>
  <c r="FO82" i="13" s="1"/>
  <c r="FN43" i="13"/>
  <c r="FN60" i="13" s="1"/>
  <c r="FN70" i="13"/>
  <c r="FO87" i="13" s="1"/>
  <c r="FN67" i="13"/>
  <c r="FO84" i="13" s="1"/>
  <c r="FN63" i="13"/>
  <c r="FO80" i="13" s="1"/>
  <c r="FN73" i="13"/>
  <c r="FN66" i="13"/>
  <c r="FO83" i="13" s="1"/>
  <c r="FN62" i="13"/>
  <c r="FO79" i="13" s="1"/>
  <c r="FO26" i="13"/>
  <c r="FN68" i="13"/>
  <c r="FO85" i="13" s="1"/>
  <c r="FN64" i="13"/>
  <c r="FO81" i="13" s="1"/>
  <c r="FN90" i="13"/>
  <c r="FM107" i="13"/>
  <c r="FM94" i="13"/>
  <c r="FM77" i="13"/>
  <c r="FM111" i="13" s="1"/>
  <c r="FO100" i="13" l="1"/>
  <c r="FO127" i="13" s="1"/>
  <c r="FO104" i="13"/>
  <c r="FO102" i="13"/>
  <c r="FO129" i="13" s="1"/>
  <c r="FO105" i="13"/>
  <c r="FO97" i="13"/>
  <c r="FO124" i="13" s="1"/>
  <c r="FO99" i="13"/>
  <c r="FO126" i="13" s="1"/>
  <c r="FO96" i="13"/>
  <c r="FO123" i="13" s="1"/>
  <c r="FO103" i="13"/>
  <c r="FO130" i="13" s="1"/>
  <c r="FO101" i="13"/>
  <c r="FO128" i="13" s="1"/>
  <c r="FO98" i="13"/>
  <c r="FO125" i="13" s="1"/>
  <c r="FO106" i="13"/>
  <c r="FO70" i="13"/>
  <c r="FP87" i="13" s="1"/>
  <c r="FO71" i="13"/>
  <c r="FP88" i="13" s="1"/>
  <c r="FO68" i="13"/>
  <c r="FP85" i="13" s="1"/>
  <c r="FO64" i="13"/>
  <c r="FP81" i="13" s="1"/>
  <c r="FO73" i="13"/>
  <c r="FO66" i="13"/>
  <c r="FP83" i="13" s="1"/>
  <c r="FO62" i="13"/>
  <c r="FP79" i="13" s="1"/>
  <c r="FP26" i="13"/>
  <c r="FO69" i="13"/>
  <c r="FP86" i="13" s="1"/>
  <c r="FO65" i="13"/>
  <c r="FP82" i="13" s="1"/>
  <c r="FO43" i="13"/>
  <c r="FO60" i="13" s="1"/>
  <c r="FO63" i="13"/>
  <c r="FP80" i="13" s="1"/>
  <c r="FO67" i="13"/>
  <c r="FP84" i="13" s="1"/>
  <c r="FO72" i="13"/>
  <c r="FP89" i="13" s="1"/>
  <c r="FO90" i="13"/>
  <c r="FN107" i="13"/>
  <c r="FN94" i="13"/>
  <c r="FN77" i="13"/>
  <c r="FN111" i="13" s="1"/>
  <c r="FP101" i="13" l="1"/>
  <c r="FP128" i="13" s="1"/>
  <c r="FP103" i="13"/>
  <c r="FP130" i="13" s="1"/>
  <c r="FP104" i="13"/>
  <c r="FP97" i="13"/>
  <c r="FP124" i="13" s="1"/>
  <c r="FP98" i="13"/>
  <c r="FP125" i="13" s="1"/>
  <c r="FP96" i="13"/>
  <c r="FP123" i="13" s="1"/>
  <c r="FP102" i="13"/>
  <c r="FP129" i="13" s="1"/>
  <c r="FP106" i="13"/>
  <c r="FP99" i="13"/>
  <c r="FP126" i="13" s="1"/>
  <c r="FP100" i="13"/>
  <c r="FP127" i="13" s="1"/>
  <c r="FP105" i="13"/>
  <c r="FP73" i="13"/>
  <c r="FP70" i="13"/>
  <c r="FQ87" i="13" s="1"/>
  <c r="FP72" i="13"/>
  <c r="FQ89" i="13" s="1"/>
  <c r="FP67" i="13"/>
  <c r="FQ84" i="13" s="1"/>
  <c r="FP63" i="13"/>
  <c r="FQ80" i="13" s="1"/>
  <c r="FP69" i="13"/>
  <c r="FQ86" i="13" s="1"/>
  <c r="FP65" i="13"/>
  <c r="FQ82" i="13" s="1"/>
  <c r="FP43" i="13"/>
  <c r="FP60" i="13" s="1"/>
  <c r="FP71" i="13"/>
  <c r="FQ88" i="13" s="1"/>
  <c r="FP68" i="13"/>
  <c r="FQ85" i="13" s="1"/>
  <c r="FP64" i="13"/>
  <c r="FQ81" i="13" s="1"/>
  <c r="FP66" i="13"/>
  <c r="FQ83" i="13" s="1"/>
  <c r="FP62" i="13"/>
  <c r="FQ79" i="13" s="1"/>
  <c r="FQ26" i="13"/>
  <c r="FO77" i="13"/>
  <c r="FO111" i="13" s="1"/>
  <c r="FO94" i="13"/>
  <c r="FP90" i="13"/>
  <c r="FO107" i="13"/>
  <c r="FQ98" i="13" l="1"/>
  <c r="FQ125" i="13" s="1"/>
  <c r="FQ99" i="13"/>
  <c r="FQ126" i="13" s="1"/>
  <c r="FQ106" i="13"/>
  <c r="FQ102" i="13"/>
  <c r="FQ129" i="13" s="1"/>
  <c r="FQ103" i="13"/>
  <c r="FQ130" i="13" s="1"/>
  <c r="FQ104" i="13"/>
  <c r="FQ96" i="13"/>
  <c r="FQ123" i="13" s="1"/>
  <c r="FQ105" i="13"/>
  <c r="FQ97" i="13"/>
  <c r="FQ124" i="13" s="1"/>
  <c r="FQ100" i="13"/>
  <c r="FQ127" i="13" s="1"/>
  <c r="FQ101" i="13"/>
  <c r="FQ128" i="13" s="1"/>
  <c r="FQ90" i="13"/>
  <c r="FP107" i="13"/>
  <c r="FQ72" i="13"/>
  <c r="FR89" i="13" s="1"/>
  <c r="FQ73" i="13"/>
  <c r="FQ66" i="13"/>
  <c r="FR83" i="13" s="1"/>
  <c r="FQ62" i="13"/>
  <c r="FR79" i="13" s="1"/>
  <c r="FR26" i="13"/>
  <c r="FQ71" i="13"/>
  <c r="FR88" i="13" s="1"/>
  <c r="FQ68" i="13"/>
  <c r="FR85" i="13" s="1"/>
  <c r="FQ64" i="13"/>
  <c r="FR81" i="13" s="1"/>
  <c r="FQ67" i="13"/>
  <c r="FR84" i="13" s="1"/>
  <c r="FQ63" i="13"/>
  <c r="FR80" i="13" s="1"/>
  <c r="FQ70" i="13"/>
  <c r="FR87" i="13" s="1"/>
  <c r="FQ69" i="13"/>
  <c r="FR86" i="13" s="1"/>
  <c r="FQ43" i="13"/>
  <c r="FQ60" i="13" s="1"/>
  <c r="FQ65" i="13"/>
  <c r="FR82" i="13" s="1"/>
  <c r="FP94" i="13"/>
  <c r="FP77" i="13"/>
  <c r="FP111" i="13" s="1"/>
  <c r="FR101" i="13" l="1"/>
  <c r="FR128" i="13" s="1"/>
  <c r="FR106" i="13"/>
  <c r="FR103" i="13"/>
  <c r="FR130" i="13" s="1"/>
  <c r="FR98" i="13"/>
  <c r="FR125" i="13" s="1"/>
  <c r="FR96" i="13"/>
  <c r="FR123" i="13" s="1"/>
  <c r="FR104" i="13"/>
  <c r="FR102" i="13"/>
  <c r="FR129" i="13" s="1"/>
  <c r="FR100" i="13"/>
  <c r="FR127" i="13" s="1"/>
  <c r="FR99" i="13"/>
  <c r="FR126" i="13" s="1"/>
  <c r="FR97" i="13"/>
  <c r="FR124" i="13" s="1"/>
  <c r="FR105" i="13"/>
  <c r="FR90" i="13"/>
  <c r="FQ107" i="13"/>
  <c r="FQ94" i="13"/>
  <c r="FQ77" i="13"/>
  <c r="FQ111" i="13" s="1"/>
  <c r="FR71" i="13"/>
  <c r="FS88" i="13" s="1"/>
  <c r="FR72" i="13"/>
  <c r="FS89" i="13" s="1"/>
  <c r="FR70" i="13"/>
  <c r="FS87" i="13" s="1"/>
  <c r="FR69" i="13"/>
  <c r="FS86" i="13" s="1"/>
  <c r="FR65" i="13"/>
  <c r="FS82" i="13" s="1"/>
  <c r="FR43" i="13"/>
  <c r="FR60" i="13" s="1"/>
  <c r="FR67" i="13"/>
  <c r="FS84" i="13" s="1"/>
  <c r="FR63" i="13"/>
  <c r="FS80" i="13" s="1"/>
  <c r="FR66" i="13"/>
  <c r="FS83" i="13" s="1"/>
  <c r="FR62" i="13"/>
  <c r="FS79" i="13" s="1"/>
  <c r="FS26" i="13"/>
  <c r="FR64" i="13"/>
  <c r="FS81" i="13" s="1"/>
  <c r="FR73" i="13"/>
  <c r="FR68" i="13"/>
  <c r="FS85" i="13" s="1"/>
  <c r="FS100" i="13" l="1"/>
  <c r="FS127" i="13" s="1"/>
  <c r="FS105" i="13"/>
  <c r="FS98" i="13"/>
  <c r="FS125" i="13" s="1"/>
  <c r="FS97" i="13"/>
  <c r="FS124" i="13" s="1"/>
  <c r="FS103" i="13"/>
  <c r="FS130" i="13" s="1"/>
  <c r="FS96" i="13"/>
  <c r="FS123" i="13" s="1"/>
  <c r="FS101" i="13"/>
  <c r="FS128" i="13" s="1"/>
  <c r="FS104" i="13"/>
  <c r="FS106" i="13"/>
  <c r="FS102" i="13"/>
  <c r="FS129" i="13" s="1"/>
  <c r="FS99" i="13"/>
  <c r="FS126" i="13" s="1"/>
  <c r="FS90" i="13"/>
  <c r="FR107" i="13"/>
  <c r="FS70" i="13"/>
  <c r="FT87" i="13" s="1"/>
  <c r="FS71" i="13"/>
  <c r="FT88" i="13" s="1"/>
  <c r="FS73" i="13"/>
  <c r="FS68" i="13"/>
  <c r="FT85" i="13" s="1"/>
  <c r="FS64" i="13"/>
  <c r="FT81" i="13" s="1"/>
  <c r="FS66" i="13"/>
  <c r="FT83" i="13" s="1"/>
  <c r="FS62" i="13"/>
  <c r="FT79" i="13" s="1"/>
  <c r="FT26" i="13"/>
  <c r="FS72" i="13"/>
  <c r="FT89" i="13" s="1"/>
  <c r="FS69" i="13"/>
  <c r="FT86" i="13" s="1"/>
  <c r="FS65" i="13"/>
  <c r="FT82" i="13" s="1"/>
  <c r="FS43" i="13"/>
  <c r="FS60" i="13" s="1"/>
  <c r="FS67" i="13"/>
  <c r="FT84" i="13" s="1"/>
  <c r="FS63" i="13"/>
  <c r="FT80" i="13" s="1"/>
  <c r="FR77" i="13"/>
  <c r="FR111" i="13" s="1"/>
  <c r="FR94" i="13"/>
  <c r="FT99" i="13" l="1"/>
  <c r="FT126" i="13" s="1"/>
  <c r="FT96" i="13"/>
  <c r="FT123" i="13" s="1"/>
  <c r="FT97" i="13"/>
  <c r="FT124" i="13" s="1"/>
  <c r="FT103" i="13"/>
  <c r="FT130" i="13" s="1"/>
  <c r="FT100" i="13"/>
  <c r="FT127" i="13" s="1"/>
  <c r="FT105" i="13"/>
  <c r="FT101" i="13"/>
  <c r="FT128" i="13" s="1"/>
  <c r="FT106" i="13"/>
  <c r="FT98" i="13"/>
  <c r="FT125" i="13" s="1"/>
  <c r="FT104" i="13"/>
  <c r="FT102" i="13"/>
  <c r="FT129" i="13" s="1"/>
  <c r="FT73" i="13"/>
  <c r="FT70" i="13"/>
  <c r="FU87" i="13" s="1"/>
  <c r="FT67" i="13"/>
  <c r="FU84" i="13" s="1"/>
  <c r="FT63" i="13"/>
  <c r="FU80" i="13" s="1"/>
  <c r="FT72" i="13"/>
  <c r="FU89" i="13" s="1"/>
  <c r="FT69" i="13"/>
  <c r="FU86" i="13" s="1"/>
  <c r="FT65" i="13"/>
  <c r="FU82" i="13" s="1"/>
  <c r="FT43" i="13"/>
  <c r="FT60" i="13" s="1"/>
  <c r="FT68" i="13"/>
  <c r="FU85" i="13" s="1"/>
  <c r="FT64" i="13"/>
  <c r="FU81" i="13" s="1"/>
  <c r="FT71" i="13"/>
  <c r="FU88" i="13" s="1"/>
  <c r="FT62" i="13"/>
  <c r="FU79" i="13" s="1"/>
  <c r="FU26" i="13"/>
  <c r="FT66" i="13"/>
  <c r="FU83" i="13" s="1"/>
  <c r="FS94" i="13"/>
  <c r="FS77" i="13"/>
  <c r="FS111" i="13" s="1"/>
  <c r="FT90" i="13"/>
  <c r="FS107" i="13"/>
  <c r="FU105" i="13" l="1"/>
  <c r="FU99" i="13"/>
  <c r="FU126" i="13" s="1"/>
  <c r="FU101" i="13"/>
  <c r="FU128" i="13" s="1"/>
  <c r="FU100" i="13"/>
  <c r="FU127" i="13" s="1"/>
  <c r="FU98" i="13"/>
  <c r="FU125" i="13" s="1"/>
  <c r="FU103" i="13"/>
  <c r="FU130" i="13" s="1"/>
  <c r="FU104" i="13"/>
  <c r="FU102" i="13"/>
  <c r="FU129" i="13" s="1"/>
  <c r="FU106" i="13"/>
  <c r="FU96" i="13"/>
  <c r="FU123" i="13" s="1"/>
  <c r="FU97" i="13"/>
  <c r="FU124" i="13" s="1"/>
  <c r="FU72" i="13"/>
  <c r="FV89" i="13" s="1"/>
  <c r="FU73" i="13"/>
  <c r="FU71" i="13"/>
  <c r="FV88" i="13" s="1"/>
  <c r="FU66" i="13"/>
  <c r="FV83" i="13" s="1"/>
  <c r="FU62" i="13"/>
  <c r="FV79" i="13" s="1"/>
  <c r="FV26" i="13"/>
  <c r="FU68" i="13"/>
  <c r="FV85" i="13" s="1"/>
  <c r="FU64" i="13"/>
  <c r="FV81" i="13" s="1"/>
  <c r="FU70" i="13"/>
  <c r="FV87" i="13" s="1"/>
  <c r="FU67" i="13"/>
  <c r="FV84" i="13" s="1"/>
  <c r="FU63" i="13"/>
  <c r="FV80" i="13" s="1"/>
  <c r="FU65" i="13"/>
  <c r="FV82" i="13" s="1"/>
  <c r="FU69" i="13"/>
  <c r="FV86" i="13" s="1"/>
  <c r="FU43" i="13"/>
  <c r="FU60" i="13" s="1"/>
  <c r="FT94" i="13"/>
  <c r="FT77" i="13"/>
  <c r="FT111" i="13" s="1"/>
  <c r="FU90" i="13"/>
  <c r="FT107" i="13"/>
  <c r="FV97" i="13" l="1"/>
  <c r="FV124" i="13" s="1"/>
  <c r="FV102" i="13"/>
  <c r="FV129" i="13" s="1"/>
  <c r="FV105" i="13"/>
  <c r="FV101" i="13"/>
  <c r="FV128" i="13" s="1"/>
  <c r="FV103" i="13"/>
  <c r="FV130" i="13" s="1"/>
  <c r="FV104" i="13"/>
  <c r="FV96" i="13"/>
  <c r="FV123" i="13" s="1"/>
  <c r="FV106" i="13"/>
  <c r="FV99" i="13"/>
  <c r="FV126" i="13" s="1"/>
  <c r="FV98" i="13"/>
  <c r="FV125" i="13" s="1"/>
  <c r="FV100" i="13"/>
  <c r="FV127" i="13" s="1"/>
  <c r="FV90" i="13"/>
  <c r="FU107" i="13"/>
  <c r="FU94" i="13"/>
  <c r="FU77" i="13"/>
  <c r="FU111" i="13" s="1"/>
  <c r="FV71" i="13"/>
  <c r="FW88" i="13" s="1"/>
  <c r="FV72" i="13"/>
  <c r="FW89" i="13" s="1"/>
  <c r="FV69" i="13"/>
  <c r="FW86" i="13" s="1"/>
  <c r="FV65" i="13"/>
  <c r="FW82" i="13" s="1"/>
  <c r="FV43" i="13"/>
  <c r="FV60" i="13" s="1"/>
  <c r="FV70" i="13"/>
  <c r="FW87" i="13" s="1"/>
  <c r="FV67" i="13"/>
  <c r="FW84" i="13" s="1"/>
  <c r="FV63" i="13"/>
  <c r="FW80" i="13" s="1"/>
  <c r="FV73" i="13"/>
  <c r="FV66" i="13"/>
  <c r="FW83" i="13" s="1"/>
  <c r="FV62" i="13"/>
  <c r="FW79" i="13" s="1"/>
  <c r="FW26" i="13"/>
  <c r="FV68" i="13"/>
  <c r="FW85" i="13" s="1"/>
  <c r="FV64" i="13"/>
  <c r="FW81" i="13" s="1"/>
  <c r="FW105" i="13" l="1"/>
  <c r="FW98" i="13"/>
  <c r="FW125" i="13" s="1"/>
  <c r="FW100" i="13"/>
  <c r="FW127" i="13" s="1"/>
  <c r="FW104" i="13"/>
  <c r="FW106" i="13"/>
  <c r="FW102" i="13"/>
  <c r="FW129" i="13" s="1"/>
  <c r="FW97" i="13"/>
  <c r="FW124" i="13" s="1"/>
  <c r="FW99" i="13"/>
  <c r="FW126" i="13" s="1"/>
  <c r="FW96" i="13"/>
  <c r="FW123" i="13" s="1"/>
  <c r="FW101" i="13"/>
  <c r="FW128" i="13" s="1"/>
  <c r="FW103" i="13"/>
  <c r="FW130" i="13" s="1"/>
  <c r="FV94" i="13"/>
  <c r="FV77" i="13"/>
  <c r="FV111" i="13" s="1"/>
  <c r="FW90" i="13"/>
  <c r="FV107" i="13"/>
  <c r="FW70" i="13"/>
  <c r="FX87" i="13" s="1"/>
  <c r="FW71" i="13"/>
  <c r="FX88" i="13" s="1"/>
  <c r="FW68" i="13"/>
  <c r="FX85" i="13" s="1"/>
  <c r="FW64" i="13"/>
  <c r="FX81" i="13" s="1"/>
  <c r="FW73" i="13"/>
  <c r="FW66" i="13"/>
  <c r="FX83" i="13" s="1"/>
  <c r="FW62" i="13"/>
  <c r="FX79" i="13" s="1"/>
  <c r="FX26" i="13"/>
  <c r="FW69" i="13"/>
  <c r="FX86" i="13" s="1"/>
  <c r="FW65" i="13"/>
  <c r="FX82" i="13" s="1"/>
  <c r="FW43" i="13"/>
  <c r="FW60" i="13" s="1"/>
  <c r="FW72" i="13"/>
  <c r="FX89" i="13" s="1"/>
  <c r="FW63" i="13"/>
  <c r="FX80" i="13" s="1"/>
  <c r="FW67" i="13"/>
  <c r="FX84" i="13" s="1"/>
  <c r="FX96" i="13" l="1"/>
  <c r="FX123" i="13" s="1"/>
  <c r="FX102" i="13"/>
  <c r="FX129" i="13" s="1"/>
  <c r="FX101" i="13"/>
  <c r="FX128" i="13" s="1"/>
  <c r="FX99" i="13"/>
  <c r="FX126" i="13" s="1"/>
  <c r="FX100" i="13"/>
  <c r="FX127" i="13" s="1"/>
  <c r="FX105" i="13"/>
  <c r="FX97" i="13"/>
  <c r="FX124" i="13" s="1"/>
  <c r="FX103" i="13"/>
  <c r="FX130" i="13" s="1"/>
  <c r="FX104" i="13"/>
  <c r="FX106" i="13"/>
  <c r="FX98" i="13"/>
  <c r="FX125" i="13" s="1"/>
  <c r="FX73" i="13"/>
  <c r="FX70" i="13"/>
  <c r="FY87" i="13" s="1"/>
  <c r="FX72" i="13"/>
  <c r="FY89" i="13" s="1"/>
  <c r="FX67" i="13"/>
  <c r="FY84" i="13" s="1"/>
  <c r="FX63" i="13"/>
  <c r="FY80" i="13" s="1"/>
  <c r="FX69" i="13"/>
  <c r="FY86" i="13" s="1"/>
  <c r="FX65" i="13"/>
  <c r="FY82" i="13" s="1"/>
  <c r="FX43" i="13"/>
  <c r="FX60" i="13" s="1"/>
  <c r="FX71" i="13"/>
  <c r="FY88" i="13" s="1"/>
  <c r="FX68" i="13"/>
  <c r="FY85" i="13" s="1"/>
  <c r="FX64" i="13"/>
  <c r="FY81" i="13" s="1"/>
  <c r="FX66" i="13"/>
  <c r="FY83" i="13" s="1"/>
  <c r="FX62" i="13"/>
  <c r="FY79" i="13" s="1"/>
  <c r="FY26" i="13"/>
  <c r="FW77" i="13"/>
  <c r="FW111" i="13" s="1"/>
  <c r="FW94" i="13"/>
  <c r="FX90" i="13"/>
  <c r="FW107" i="13"/>
  <c r="FY98" i="13" l="1"/>
  <c r="FY125" i="13" s="1"/>
  <c r="FY99" i="13"/>
  <c r="FY126" i="13" s="1"/>
  <c r="FY106" i="13"/>
  <c r="FY100" i="13"/>
  <c r="FY127" i="13" s="1"/>
  <c r="FY102" i="13"/>
  <c r="FY129" i="13" s="1"/>
  <c r="FY103" i="13"/>
  <c r="FY130" i="13" s="1"/>
  <c r="FY104" i="13"/>
  <c r="FY96" i="13"/>
  <c r="FY123" i="13" s="1"/>
  <c r="FY105" i="13"/>
  <c r="FY97" i="13"/>
  <c r="FY124" i="13" s="1"/>
  <c r="FY101" i="13"/>
  <c r="FY128" i="13" s="1"/>
  <c r="FY72" i="13"/>
  <c r="FZ89" i="13" s="1"/>
  <c r="FY73" i="13"/>
  <c r="FY66" i="13"/>
  <c r="FZ83" i="13" s="1"/>
  <c r="FY62" i="13"/>
  <c r="FZ79" i="13" s="1"/>
  <c r="FZ26" i="13"/>
  <c r="FY71" i="13"/>
  <c r="FZ88" i="13" s="1"/>
  <c r="FY68" i="13"/>
  <c r="FZ85" i="13" s="1"/>
  <c r="FY64" i="13"/>
  <c r="FZ81" i="13" s="1"/>
  <c r="FY67" i="13"/>
  <c r="FZ84" i="13" s="1"/>
  <c r="FY63" i="13"/>
  <c r="FZ80" i="13" s="1"/>
  <c r="FY43" i="13"/>
  <c r="FY60" i="13" s="1"/>
  <c r="FY69" i="13"/>
  <c r="FZ86" i="13" s="1"/>
  <c r="FY70" i="13"/>
  <c r="FZ87" i="13" s="1"/>
  <c r="FY65" i="13"/>
  <c r="FZ82" i="13" s="1"/>
  <c r="FY90" i="13"/>
  <c r="FX107" i="13"/>
  <c r="FX94" i="13"/>
  <c r="FX77" i="13"/>
  <c r="FX111" i="13" s="1"/>
  <c r="FZ102" i="13" l="1"/>
  <c r="FZ129" i="13" s="1"/>
  <c r="FZ100" i="13"/>
  <c r="FZ127" i="13" s="1"/>
  <c r="FZ99" i="13"/>
  <c r="FZ126" i="13" s="1"/>
  <c r="FZ97" i="13"/>
  <c r="FZ124" i="13" s="1"/>
  <c r="FZ105" i="13"/>
  <c r="FZ104" i="13"/>
  <c r="FZ101" i="13"/>
  <c r="FZ128" i="13" s="1"/>
  <c r="FZ106" i="13"/>
  <c r="FZ103" i="13"/>
  <c r="FZ130" i="13" s="1"/>
  <c r="FZ98" i="13"/>
  <c r="FZ125" i="13" s="1"/>
  <c r="FZ96" i="13"/>
  <c r="FZ123" i="13" s="1"/>
  <c r="FZ90" i="13"/>
  <c r="FY107" i="13"/>
  <c r="FY94" i="13"/>
  <c r="FY77" i="13"/>
  <c r="FY111" i="13" s="1"/>
  <c r="FZ71" i="13"/>
  <c r="GA88" i="13" s="1"/>
  <c r="FZ72" i="13"/>
  <c r="GA89" i="13" s="1"/>
  <c r="FZ70" i="13"/>
  <c r="GA87" i="13" s="1"/>
  <c r="FZ69" i="13"/>
  <c r="GA86" i="13" s="1"/>
  <c r="FZ65" i="13"/>
  <c r="GA82" i="13" s="1"/>
  <c r="FZ43" i="13"/>
  <c r="FZ60" i="13" s="1"/>
  <c r="FZ67" i="13"/>
  <c r="GA84" i="13" s="1"/>
  <c r="FZ63" i="13"/>
  <c r="GA80" i="13" s="1"/>
  <c r="FZ66" i="13"/>
  <c r="GA83" i="13" s="1"/>
  <c r="FZ62" i="13"/>
  <c r="GA79" i="13" s="1"/>
  <c r="GA26" i="13"/>
  <c r="FZ73" i="13"/>
  <c r="FZ64" i="13"/>
  <c r="GA81" i="13" s="1"/>
  <c r="FZ68" i="13"/>
  <c r="GA85" i="13" s="1"/>
  <c r="GA98" i="13" l="1"/>
  <c r="GA125" i="13" s="1"/>
  <c r="GA99" i="13"/>
  <c r="GA126" i="13" s="1"/>
  <c r="GA97" i="13"/>
  <c r="GA124" i="13" s="1"/>
  <c r="GA100" i="13"/>
  <c r="GA127" i="13" s="1"/>
  <c r="GA103" i="13"/>
  <c r="GA130" i="13" s="1"/>
  <c r="GA101" i="13"/>
  <c r="GA128" i="13" s="1"/>
  <c r="GA104" i="13"/>
  <c r="GA105" i="13"/>
  <c r="GA102" i="13"/>
  <c r="GA129" i="13" s="1"/>
  <c r="GA96" i="13"/>
  <c r="GA123" i="13" s="1"/>
  <c r="GA106" i="13"/>
  <c r="GA70" i="13"/>
  <c r="GB87" i="13" s="1"/>
  <c r="GA71" i="13"/>
  <c r="GB88" i="13" s="1"/>
  <c r="GA73" i="13"/>
  <c r="GA68" i="13"/>
  <c r="GB85" i="13" s="1"/>
  <c r="GA64" i="13"/>
  <c r="GB81" i="13" s="1"/>
  <c r="GA66" i="13"/>
  <c r="GB83" i="13" s="1"/>
  <c r="GA62" i="13"/>
  <c r="GB79" i="13" s="1"/>
  <c r="GB26" i="13"/>
  <c r="GA72" i="13"/>
  <c r="GB89" i="13" s="1"/>
  <c r="GA69" i="13"/>
  <c r="GB86" i="13" s="1"/>
  <c r="GA65" i="13"/>
  <c r="GB82" i="13" s="1"/>
  <c r="GA43" i="13"/>
  <c r="GA60" i="13" s="1"/>
  <c r="GA67" i="13"/>
  <c r="GB84" i="13" s="1"/>
  <c r="GA63" i="13"/>
  <c r="GB80" i="13" s="1"/>
  <c r="FZ77" i="13"/>
  <c r="FZ111" i="13" s="1"/>
  <c r="FZ94" i="13"/>
  <c r="GA90" i="13"/>
  <c r="FZ107" i="13"/>
  <c r="GB101" i="13" l="1"/>
  <c r="GB128" i="13" s="1"/>
  <c r="GB106" i="13"/>
  <c r="GB98" i="13"/>
  <c r="GB125" i="13" s="1"/>
  <c r="GB104" i="13"/>
  <c r="GB102" i="13"/>
  <c r="GB129" i="13" s="1"/>
  <c r="GB99" i="13"/>
  <c r="GB126" i="13" s="1"/>
  <c r="GB97" i="13"/>
  <c r="GB124" i="13" s="1"/>
  <c r="GB103" i="13"/>
  <c r="GB130" i="13" s="1"/>
  <c r="GB100" i="13"/>
  <c r="GB127" i="13" s="1"/>
  <c r="GB105" i="13"/>
  <c r="GB96" i="13"/>
  <c r="GB123" i="13" s="1"/>
  <c r="GA94" i="13"/>
  <c r="GA77" i="13"/>
  <c r="GA111" i="13" s="1"/>
  <c r="GB90" i="13"/>
  <c r="GA107" i="13"/>
  <c r="GB73" i="13"/>
  <c r="GB70" i="13"/>
  <c r="GC87" i="13" s="1"/>
  <c r="GB67" i="13"/>
  <c r="GC84" i="13" s="1"/>
  <c r="GB63" i="13"/>
  <c r="GC80" i="13" s="1"/>
  <c r="GB72" i="13"/>
  <c r="GC89" i="13" s="1"/>
  <c r="GB69" i="13"/>
  <c r="GC86" i="13" s="1"/>
  <c r="GB65" i="13"/>
  <c r="GC82" i="13" s="1"/>
  <c r="GB43" i="13"/>
  <c r="GB60" i="13" s="1"/>
  <c r="GB68" i="13"/>
  <c r="GC85" i="13" s="1"/>
  <c r="GB64" i="13"/>
  <c r="GC81" i="13" s="1"/>
  <c r="GB62" i="13"/>
  <c r="GC79" i="13" s="1"/>
  <c r="GC26" i="13"/>
  <c r="GB66" i="13"/>
  <c r="GC83" i="13" s="1"/>
  <c r="GB71" i="13"/>
  <c r="GC88" i="13" s="1"/>
  <c r="GC100" i="13" l="1"/>
  <c r="GC127" i="13" s="1"/>
  <c r="GC102" i="13"/>
  <c r="GC129" i="13" s="1"/>
  <c r="GC106" i="13"/>
  <c r="GC97" i="13"/>
  <c r="GC124" i="13" s="1"/>
  <c r="GC96" i="13"/>
  <c r="GC123" i="13" s="1"/>
  <c r="GC99" i="13"/>
  <c r="GC126" i="13" s="1"/>
  <c r="GC101" i="13"/>
  <c r="GC128" i="13" s="1"/>
  <c r="GC105" i="13"/>
  <c r="GC98" i="13"/>
  <c r="GC125" i="13" s="1"/>
  <c r="GC103" i="13"/>
  <c r="GC130" i="13" s="1"/>
  <c r="GC104" i="13"/>
  <c r="GC72" i="13"/>
  <c r="GD89" i="13" s="1"/>
  <c r="GC73" i="13"/>
  <c r="GC71" i="13"/>
  <c r="GD88" i="13" s="1"/>
  <c r="GC66" i="13"/>
  <c r="GD83" i="13" s="1"/>
  <c r="GC62" i="13"/>
  <c r="GD79" i="13" s="1"/>
  <c r="GD26" i="13"/>
  <c r="GC68" i="13"/>
  <c r="GD85" i="13" s="1"/>
  <c r="GC64" i="13"/>
  <c r="GD81" i="13" s="1"/>
  <c r="GC70" i="13"/>
  <c r="GD87" i="13" s="1"/>
  <c r="GC67" i="13"/>
  <c r="GD84" i="13" s="1"/>
  <c r="GC63" i="13"/>
  <c r="GD80" i="13" s="1"/>
  <c r="GC65" i="13"/>
  <c r="GD82" i="13" s="1"/>
  <c r="GC43" i="13"/>
  <c r="GC60" i="13" s="1"/>
  <c r="GC69" i="13"/>
  <c r="GD86" i="13" s="1"/>
  <c r="GB94" i="13"/>
  <c r="GB77" i="13"/>
  <c r="GB111" i="13" s="1"/>
  <c r="GC90" i="13"/>
  <c r="GB107" i="13"/>
  <c r="GD104" i="13" l="1"/>
  <c r="GD96" i="13"/>
  <c r="GD123" i="13" s="1"/>
  <c r="GD106" i="13"/>
  <c r="GD99" i="13"/>
  <c r="GD126" i="13" s="1"/>
  <c r="GD98" i="13"/>
  <c r="GD125" i="13" s="1"/>
  <c r="GD100" i="13"/>
  <c r="GD127" i="13" s="1"/>
  <c r="GD97" i="13"/>
  <c r="GD124" i="13" s="1"/>
  <c r="GD102" i="13"/>
  <c r="GD129" i="13" s="1"/>
  <c r="GD105" i="13"/>
  <c r="GD103" i="13"/>
  <c r="GD130" i="13" s="1"/>
  <c r="GD101" i="13"/>
  <c r="GD128" i="13" s="1"/>
  <c r="GC94" i="13"/>
  <c r="GC77" i="13"/>
  <c r="GC111" i="13" s="1"/>
  <c r="GD90" i="13"/>
  <c r="GC107" i="13"/>
  <c r="GD71" i="13"/>
  <c r="GE88" i="13" s="1"/>
  <c r="GD72" i="13"/>
  <c r="GE89" i="13" s="1"/>
  <c r="GD69" i="13"/>
  <c r="GE86" i="13" s="1"/>
  <c r="GD65" i="13"/>
  <c r="GE82" i="13" s="1"/>
  <c r="GD43" i="13"/>
  <c r="GD60" i="13" s="1"/>
  <c r="GD70" i="13"/>
  <c r="GE87" i="13" s="1"/>
  <c r="GD67" i="13"/>
  <c r="GE84" i="13" s="1"/>
  <c r="GD63" i="13"/>
  <c r="GE80" i="13" s="1"/>
  <c r="GD73" i="13"/>
  <c r="GD66" i="13"/>
  <c r="GE83" i="13" s="1"/>
  <c r="GD62" i="13"/>
  <c r="GE79" i="13" s="1"/>
  <c r="GE26" i="13"/>
  <c r="GD68" i="13"/>
  <c r="GE85" i="13" s="1"/>
  <c r="GD64" i="13"/>
  <c r="GE81" i="13" s="1"/>
  <c r="GE100" i="13" l="1"/>
  <c r="GE127" i="13" s="1"/>
  <c r="GE102" i="13"/>
  <c r="GE129" i="13" s="1"/>
  <c r="GE105" i="13"/>
  <c r="GE98" i="13"/>
  <c r="GE125" i="13" s="1"/>
  <c r="GE106" i="13"/>
  <c r="GE97" i="13"/>
  <c r="GE124" i="13" s="1"/>
  <c r="GE99" i="13"/>
  <c r="GE126" i="13" s="1"/>
  <c r="GE96" i="13"/>
  <c r="GE123" i="13" s="1"/>
  <c r="GE101" i="13"/>
  <c r="GE128" i="13" s="1"/>
  <c r="GE103" i="13"/>
  <c r="GE130" i="13" s="1"/>
  <c r="GE104" i="13"/>
  <c r="GD94" i="13"/>
  <c r="GD77" i="13"/>
  <c r="GD111" i="13" s="1"/>
  <c r="GE90" i="13"/>
  <c r="GD107" i="13"/>
  <c r="GE70" i="13"/>
  <c r="GF87" i="13" s="1"/>
  <c r="GE71" i="13"/>
  <c r="GF88" i="13" s="1"/>
  <c r="GE68" i="13"/>
  <c r="GF85" i="13" s="1"/>
  <c r="GE64" i="13"/>
  <c r="GF81" i="13" s="1"/>
  <c r="GE73" i="13"/>
  <c r="GE66" i="13"/>
  <c r="GF83" i="13" s="1"/>
  <c r="GE62" i="13"/>
  <c r="GF79" i="13" s="1"/>
  <c r="GF26" i="13"/>
  <c r="GE69" i="13"/>
  <c r="GF86" i="13" s="1"/>
  <c r="GE65" i="13"/>
  <c r="GF82" i="13" s="1"/>
  <c r="GE43" i="13"/>
  <c r="GE60" i="13" s="1"/>
  <c r="GE63" i="13"/>
  <c r="GF80" i="13" s="1"/>
  <c r="GE72" i="13"/>
  <c r="GF89" i="13" s="1"/>
  <c r="GE67" i="13"/>
  <c r="GF84" i="13" s="1"/>
  <c r="GF97" i="13" l="1"/>
  <c r="GF124" i="13" s="1"/>
  <c r="GF98" i="13"/>
  <c r="GF125" i="13" s="1"/>
  <c r="GF96" i="13"/>
  <c r="GF123" i="13" s="1"/>
  <c r="GF102" i="13"/>
  <c r="GF129" i="13" s="1"/>
  <c r="GF101" i="13"/>
  <c r="GF128" i="13" s="1"/>
  <c r="GF99" i="13"/>
  <c r="GF126" i="13" s="1"/>
  <c r="GF100" i="13"/>
  <c r="GF127" i="13" s="1"/>
  <c r="GF105" i="13"/>
  <c r="GF106" i="13"/>
  <c r="GF103" i="13"/>
  <c r="GF130" i="13" s="1"/>
  <c r="GF104" i="13"/>
  <c r="GE77" i="13"/>
  <c r="GE111" i="13" s="1"/>
  <c r="GE94" i="13"/>
  <c r="GF73" i="13"/>
  <c r="GF70" i="13"/>
  <c r="GG87" i="13" s="1"/>
  <c r="GF72" i="13"/>
  <c r="GG89" i="13" s="1"/>
  <c r="GF67" i="13"/>
  <c r="GG84" i="13" s="1"/>
  <c r="GF63" i="13"/>
  <c r="GG80" i="13" s="1"/>
  <c r="GF69" i="13"/>
  <c r="GG86" i="13" s="1"/>
  <c r="GF65" i="13"/>
  <c r="GG82" i="13" s="1"/>
  <c r="GF43" i="13"/>
  <c r="GF60" i="13" s="1"/>
  <c r="GF71" i="13"/>
  <c r="GG88" i="13" s="1"/>
  <c r="GF68" i="13"/>
  <c r="GG85" i="13" s="1"/>
  <c r="GF64" i="13"/>
  <c r="GG81" i="13" s="1"/>
  <c r="GF66" i="13"/>
  <c r="GG83" i="13" s="1"/>
  <c r="GF62" i="13"/>
  <c r="GG79" i="13" s="1"/>
  <c r="GG26" i="13"/>
  <c r="GF90" i="13"/>
  <c r="GE107" i="13"/>
  <c r="GG99" i="13" l="1"/>
  <c r="GG126" i="13" s="1"/>
  <c r="GG102" i="13"/>
  <c r="GG129" i="13" s="1"/>
  <c r="GG103" i="13"/>
  <c r="GG130" i="13" s="1"/>
  <c r="GG104" i="13"/>
  <c r="GG96" i="13"/>
  <c r="GG123" i="13" s="1"/>
  <c r="GG97" i="13"/>
  <c r="GG124" i="13" s="1"/>
  <c r="GG98" i="13"/>
  <c r="GG125" i="13" s="1"/>
  <c r="GG105" i="13"/>
  <c r="GG100" i="13"/>
  <c r="GG127" i="13" s="1"/>
  <c r="GG101" i="13"/>
  <c r="GG128" i="13" s="1"/>
  <c r="GG106" i="13"/>
  <c r="GG90" i="13"/>
  <c r="GF107" i="13"/>
  <c r="GF94" i="13"/>
  <c r="GF77" i="13"/>
  <c r="GF111" i="13" s="1"/>
  <c r="GG72" i="13"/>
  <c r="GH89" i="13" s="1"/>
  <c r="GG73" i="13"/>
  <c r="GG66" i="13"/>
  <c r="GH83" i="13" s="1"/>
  <c r="GG62" i="13"/>
  <c r="GH79" i="13" s="1"/>
  <c r="GH26" i="13"/>
  <c r="GG71" i="13"/>
  <c r="GH88" i="13" s="1"/>
  <c r="GG68" i="13"/>
  <c r="GH85" i="13" s="1"/>
  <c r="GG64" i="13"/>
  <c r="GH81" i="13" s="1"/>
  <c r="GG67" i="13"/>
  <c r="GH84" i="13" s="1"/>
  <c r="GG63" i="13"/>
  <c r="GH80" i="13" s="1"/>
  <c r="GG69" i="13"/>
  <c r="GH86" i="13" s="1"/>
  <c r="GG70" i="13"/>
  <c r="GH87" i="13" s="1"/>
  <c r="GG43" i="13"/>
  <c r="GG60" i="13" s="1"/>
  <c r="GG65" i="13"/>
  <c r="GH82" i="13" s="1"/>
  <c r="GH97" i="13" l="1"/>
  <c r="GH124" i="13" s="1"/>
  <c r="GH101" i="13"/>
  <c r="GH128" i="13" s="1"/>
  <c r="GH106" i="13"/>
  <c r="GH104" i="13"/>
  <c r="GH98" i="13"/>
  <c r="GH125" i="13" s="1"/>
  <c r="GH96" i="13"/>
  <c r="GH123" i="13" s="1"/>
  <c r="GH103" i="13"/>
  <c r="GH130" i="13" s="1"/>
  <c r="GH102" i="13"/>
  <c r="GH129" i="13" s="1"/>
  <c r="GH100" i="13"/>
  <c r="GH127" i="13" s="1"/>
  <c r="GH99" i="13"/>
  <c r="GH126" i="13" s="1"/>
  <c r="GH105" i="13"/>
  <c r="GH90" i="13"/>
  <c r="GG107" i="13"/>
  <c r="GG94" i="13"/>
  <c r="GG77" i="13"/>
  <c r="GG111" i="13" s="1"/>
  <c r="GH71" i="13"/>
  <c r="GI88" i="13" s="1"/>
  <c r="GH72" i="13"/>
  <c r="GI89" i="13" s="1"/>
  <c r="GH70" i="13"/>
  <c r="GI87" i="13" s="1"/>
  <c r="GH69" i="13"/>
  <c r="GI86" i="13" s="1"/>
  <c r="GH65" i="13"/>
  <c r="GI82" i="13" s="1"/>
  <c r="GH43" i="13"/>
  <c r="GH60" i="13" s="1"/>
  <c r="GH67" i="13"/>
  <c r="GI84" i="13" s="1"/>
  <c r="GH63" i="13"/>
  <c r="GI80" i="13" s="1"/>
  <c r="GH66" i="13"/>
  <c r="GI83" i="13" s="1"/>
  <c r="GH62" i="13"/>
  <c r="GI79" i="13" s="1"/>
  <c r="GI26" i="13"/>
  <c r="GH64" i="13"/>
  <c r="GI81" i="13" s="1"/>
  <c r="GH68" i="13"/>
  <c r="GI85" i="13" s="1"/>
  <c r="GH73" i="13"/>
  <c r="GI106" i="13" l="1"/>
  <c r="GI104" i="13"/>
  <c r="GI96" i="13"/>
  <c r="GI123" i="13" s="1"/>
  <c r="GI102" i="13"/>
  <c r="GI129" i="13" s="1"/>
  <c r="GI100" i="13"/>
  <c r="GI127" i="13" s="1"/>
  <c r="GI99" i="13"/>
  <c r="GI126" i="13" s="1"/>
  <c r="GI105" i="13"/>
  <c r="GI101" i="13"/>
  <c r="GI128" i="13" s="1"/>
  <c r="GI98" i="13"/>
  <c r="GI125" i="13" s="1"/>
  <c r="GI97" i="13"/>
  <c r="GI124" i="13" s="1"/>
  <c r="GI103" i="13"/>
  <c r="GI130" i="13" s="1"/>
  <c r="GH77" i="13"/>
  <c r="GH111" i="13" s="1"/>
  <c r="GH94" i="13"/>
  <c r="GI70" i="13"/>
  <c r="GJ87" i="13" s="1"/>
  <c r="GI71" i="13"/>
  <c r="GJ88" i="13" s="1"/>
  <c r="GI73" i="13"/>
  <c r="GI68" i="13"/>
  <c r="GJ85" i="13" s="1"/>
  <c r="GI64" i="13"/>
  <c r="GJ81" i="13" s="1"/>
  <c r="GI66" i="13"/>
  <c r="GJ83" i="13" s="1"/>
  <c r="GI62" i="13"/>
  <c r="GJ79" i="13" s="1"/>
  <c r="GJ26" i="13"/>
  <c r="GI72" i="13"/>
  <c r="GJ89" i="13" s="1"/>
  <c r="GI69" i="13"/>
  <c r="GJ86" i="13" s="1"/>
  <c r="GI65" i="13"/>
  <c r="GJ82" i="13" s="1"/>
  <c r="GI43" i="13"/>
  <c r="GI60" i="13" s="1"/>
  <c r="GI67" i="13"/>
  <c r="GJ84" i="13" s="1"/>
  <c r="GI63" i="13"/>
  <c r="GJ80" i="13" s="1"/>
  <c r="GI90" i="13"/>
  <c r="GH107" i="13"/>
  <c r="GJ100" i="13" l="1"/>
  <c r="GJ127" i="13" s="1"/>
  <c r="GJ101" i="13"/>
  <c r="GJ128" i="13" s="1"/>
  <c r="GJ106" i="13"/>
  <c r="GJ98" i="13"/>
  <c r="GJ125" i="13" s="1"/>
  <c r="GJ104" i="13"/>
  <c r="GJ102" i="13"/>
  <c r="GJ129" i="13" s="1"/>
  <c r="GJ99" i="13"/>
  <c r="GJ126" i="13" s="1"/>
  <c r="GJ96" i="13"/>
  <c r="GJ123" i="13" s="1"/>
  <c r="GJ97" i="13"/>
  <c r="GJ124" i="13" s="1"/>
  <c r="GJ103" i="13"/>
  <c r="GJ130" i="13" s="1"/>
  <c r="GJ105" i="13"/>
  <c r="GI94" i="13"/>
  <c r="GI77" i="13"/>
  <c r="GI111" i="13" s="1"/>
  <c r="GJ73" i="13"/>
  <c r="GJ70" i="13"/>
  <c r="GK87" i="13" s="1"/>
  <c r="GJ67" i="13"/>
  <c r="GK84" i="13" s="1"/>
  <c r="GJ63" i="13"/>
  <c r="GK80" i="13" s="1"/>
  <c r="GJ72" i="13"/>
  <c r="GK89" i="13" s="1"/>
  <c r="GJ69" i="13"/>
  <c r="GK86" i="13" s="1"/>
  <c r="GJ65" i="13"/>
  <c r="GK82" i="13" s="1"/>
  <c r="GJ43" i="13"/>
  <c r="GJ60" i="13" s="1"/>
  <c r="GJ68" i="13"/>
  <c r="GK85" i="13" s="1"/>
  <c r="GJ64" i="13"/>
  <c r="GK81" i="13" s="1"/>
  <c r="GJ71" i="13"/>
  <c r="GK88" i="13" s="1"/>
  <c r="GJ62" i="13"/>
  <c r="GK79" i="13" s="1"/>
  <c r="GK26" i="13"/>
  <c r="GJ66" i="13"/>
  <c r="GK83" i="13" s="1"/>
  <c r="GJ90" i="13"/>
  <c r="GI107" i="13"/>
  <c r="GK105" i="13" l="1"/>
  <c r="GK99" i="13"/>
  <c r="GK126" i="13" s="1"/>
  <c r="GK101" i="13"/>
  <c r="GK128" i="13" s="1"/>
  <c r="GK100" i="13"/>
  <c r="GK127" i="13" s="1"/>
  <c r="GK98" i="13"/>
  <c r="GK125" i="13" s="1"/>
  <c r="GK103" i="13"/>
  <c r="GK130" i="13" s="1"/>
  <c r="GK104" i="13"/>
  <c r="GK102" i="13"/>
  <c r="GK129" i="13" s="1"/>
  <c r="GK106" i="13"/>
  <c r="GK96" i="13"/>
  <c r="GK123" i="13" s="1"/>
  <c r="GK97" i="13"/>
  <c r="GK124" i="13" s="1"/>
  <c r="GJ94" i="13"/>
  <c r="GJ77" i="13"/>
  <c r="GJ111" i="13" s="1"/>
  <c r="GK90" i="13"/>
  <c r="GJ107" i="13"/>
  <c r="GK72" i="13"/>
  <c r="GL89" i="13" s="1"/>
  <c r="GK73" i="13"/>
  <c r="GK71" i="13"/>
  <c r="GL88" i="13" s="1"/>
  <c r="GK66" i="13"/>
  <c r="GL83" i="13" s="1"/>
  <c r="GK62" i="13"/>
  <c r="GL79" i="13" s="1"/>
  <c r="GL26" i="13"/>
  <c r="GK68" i="13"/>
  <c r="GL85" i="13" s="1"/>
  <c r="GK64" i="13"/>
  <c r="GL81" i="13" s="1"/>
  <c r="GK70" i="13"/>
  <c r="GL87" i="13" s="1"/>
  <c r="GK67" i="13"/>
  <c r="GL84" i="13" s="1"/>
  <c r="GK63" i="13"/>
  <c r="GL80" i="13" s="1"/>
  <c r="GK65" i="13"/>
  <c r="GL82" i="13" s="1"/>
  <c r="GK69" i="13"/>
  <c r="GL86" i="13" s="1"/>
  <c r="GK43" i="13"/>
  <c r="GK60" i="13" s="1"/>
  <c r="GL104" i="13" l="1"/>
  <c r="GL98" i="13"/>
  <c r="GL125" i="13" s="1"/>
  <c r="GL97" i="13"/>
  <c r="GL124" i="13" s="1"/>
  <c r="GL102" i="13"/>
  <c r="GL129" i="13" s="1"/>
  <c r="GL105" i="13"/>
  <c r="GL106" i="13"/>
  <c r="GL100" i="13"/>
  <c r="GL127" i="13" s="1"/>
  <c r="GL101" i="13"/>
  <c r="GL128" i="13" s="1"/>
  <c r="GL103" i="13"/>
  <c r="GL130" i="13" s="1"/>
  <c r="GL96" i="13"/>
  <c r="GL123" i="13" s="1"/>
  <c r="GL99" i="13"/>
  <c r="GL126" i="13" s="1"/>
  <c r="GL90" i="13"/>
  <c r="GK107" i="13"/>
  <c r="GK94" i="13"/>
  <c r="GK77" i="13"/>
  <c r="GK111" i="13" s="1"/>
  <c r="GL71" i="13"/>
  <c r="GM88" i="13" s="1"/>
  <c r="GL72" i="13"/>
  <c r="GM89" i="13" s="1"/>
  <c r="GL69" i="13"/>
  <c r="GM86" i="13" s="1"/>
  <c r="GL65" i="13"/>
  <c r="GM82" i="13" s="1"/>
  <c r="GL43" i="13"/>
  <c r="GL60" i="13" s="1"/>
  <c r="GL70" i="13"/>
  <c r="GM87" i="13" s="1"/>
  <c r="GL67" i="13"/>
  <c r="GM84" i="13" s="1"/>
  <c r="GL63" i="13"/>
  <c r="GM80" i="13" s="1"/>
  <c r="GL73" i="13"/>
  <c r="GL66" i="13"/>
  <c r="GM83" i="13" s="1"/>
  <c r="GL62" i="13"/>
  <c r="GM79" i="13" s="1"/>
  <c r="GM26" i="13"/>
  <c r="GL68" i="13"/>
  <c r="GM85" i="13" s="1"/>
  <c r="GL64" i="13"/>
  <c r="GM81" i="13" s="1"/>
  <c r="GM97" i="13" l="1"/>
  <c r="GM124" i="13" s="1"/>
  <c r="GM99" i="13"/>
  <c r="GM126" i="13" s="1"/>
  <c r="GM96" i="13"/>
  <c r="GM123" i="13" s="1"/>
  <c r="GM101" i="13"/>
  <c r="GM128" i="13" s="1"/>
  <c r="GM103" i="13"/>
  <c r="GM130" i="13" s="1"/>
  <c r="GM98" i="13"/>
  <c r="GM125" i="13" s="1"/>
  <c r="GM100" i="13"/>
  <c r="GM127" i="13" s="1"/>
  <c r="GM104" i="13"/>
  <c r="GM106" i="13"/>
  <c r="GM102" i="13"/>
  <c r="GM129" i="13" s="1"/>
  <c r="GM105" i="13"/>
  <c r="GM70" i="13"/>
  <c r="GN87" i="13" s="1"/>
  <c r="GM71" i="13"/>
  <c r="GN88" i="13" s="1"/>
  <c r="GM68" i="13"/>
  <c r="GN85" i="13" s="1"/>
  <c r="GM64" i="13"/>
  <c r="GN81" i="13" s="1"/>
  <c r="GM73" i="13"/>
  <c r="GM66" i="13"/>
  <c r="GN83" i="13" s="1"/>
  <c r="GM62" i="13"/>
  <c r="GN79" i="13" s="1"/>
  <c r="GN26" i="13"/>
  <c r="GM69" i="13"/>
  <c r="GN86" i="13" s="1"/>
  <c r="GM65" i="13"/>
  <c r="GN82" i="13" s="1"/>
  <c r="GM43" i="13"/>
  <c r="GM60" i="13" s="1"/>
  <c r="GM72" i="13"/>
  <c r="GN89" i="13" s="1"/>
  <c r="GM63" i="13"/>
  <c r="GN80" i="13" s="1"/>
  <c r="GM67" i="13"/>
  <c r="GN84" i="13" s="1"/>
  <c r="GL94" i="13"/>
  <c r="GL77" i="13"/>
  <c r="GL111" i="13" s="1"/>
  <c r="GM90" i="13"/>
  <c r="GL107" i="13"/>
  <c r="GN96" i="13" l="1"/>
  <c r="GN123" i="13" s="1"/>
  <c r="GN102" i="13"/>
  <c r="GN129" i="13" s="1"/>
  <c r="GN101" i="13"/>
  <c r="GN128" i="13" s="1"/>
  <c r="GN99" i="13"/>
  <c r="GN126" i="13" s="1"/>
  <c r="GN100" i="13"/>
  <c r="GN127" i="13" s="1"/>
  <c r="GN105" i="13"/>
  <c r="GN97" i="13"/>
  <c r="GN124" i="13" s="1"/>
  <c r="GN103" i="13"/>
  <c r="GN130" i="13" s="1"/>
  <c r="GN104" i="13"/>
  <c r="GN106" i="13"/>
  <c r="GN98" i="13"/>
  <c r="GN125" i="13" s="1"/>
  <c r="GN90" i="13"/>
  <c r="GM107" i="13"/>
  <c r="GN73" i="13"/>
  <c r="GN70" i="13"/>
  <c r="GO87" i="13" s="1"/>
  <c r="GN72" i="13"/>
  <c r="GO89" i="13" s="1"/>
  <c r="GN67" i="13"/>
  <c r="GO84" i="13" s="1"/>
  <c r="GN63" i="13"/>
  <c r="GO80" i="13" s="1"/>
  <c r="GN69" i="13"/>
  <c r="GO86" i="13" s="1"/>
  <c r="GN65" i="13"/>
  <c r="GO82" i="13" s="1"/>
  <c r="GN43" i="13"/>
  <c r="GN60" i="13" s="1"/>
  <c r="GN71" i="13"/>
  <c r="GO88" i="13" s="1"/>
  <c r="GN68" i="13"/>
  <c r="GO85" i="13" s="1"/>
  <c r="GN64" i="13"/>
  <c r="GO81" i="13" s="1"/>
  <c r="GN66" i="13"/>
  <c r="GO83" i="13" s="1"/>
  <c r="GN62" i="13"/>
  <c r="GO79" i="13" s="1"/>
  <c r="GO26" i="13"/>
  <c r="GM77" i="13"/>
  <c r="GM111" i="13" s="1"/>
  <c r="GM94" i="13"/>
  <c r="GO100" i="13" l="1"/>
  <c r="GO127" i="13" s="1"/>
  <c r="GO102" i="13"/>
  <c r="GO129" i="13" s="1"/>
  <c r="GO104" i="13"/>
  <c r="GO96" i="13"/>
  <c r="GO123" i="13" s="1"/>
  <c r="GO105" i="13"/>
  <c r="GO97" i="13"/>
  <c r="GO124" i="13" s="1"/>
  <c r="GO98" i="13"/>
  <c r="GO125" i="13" s="1"/>
  <c r="GO99" i="13"/>
  <c r="GO126" i="13" s="1"/>
  <c r="GO106" i="13"/>
  <c r="GO101" i="13"/>
  <c r="GO128" i="13" s="1"/>
  <c r="GO103" i="13"/>
  <c r="GO130" i="13" s="1"/>
  <c r="GO72" i="13"/>
  <c r="GP89" i="13" s="1"/>
  <c r="GO73" i="13"/>
  <c r="GO66" i="13"/>
  <c r="GP83" i="13" s="1"/>
  <c r="GO62" i="13"/>
  <c r="GP79" i="13" s="1"/>
  <c r="GP26" i="13"/>
  <c r="GO71" i="13"/>
  <c r="GP88" i="13" s="1"/>
  <c r="GO68" i="13"/>
  <c r="GP85" i="13" s="1"/>
  <c r="GO64" i="13"/>
  <c r="GP81" i="13" s="1"/>
  <c r="GO67" i="13"/>
  <c r="GP84" i="13" s="1"/>
  <c r="GO63" i="13"/>
  <c r="GP80" i="13" s="1"/>
  <c r="GO43" i="13"/>
  <c r="GO60" i="13" s="1"/>
  <c r="GO69" i="13"/>
  <c r="GP86" i="13" s="1"/>
  <c r="GO65" i="13"/>
  <c r="GP82" i="13" s="1"/>
  <c r="GO70" i="13"/>
  <c r="GP87" i="13" s="1"/>
  <c r="GN94" i="13"/>
  <c r="GN77" i="13"/>
  <c r="GN111" i="13" s="1"/>
  <c r="GO90" i="13"/>
  <c r="GN107" i="13"/>
  <c r="GP102" i="13" l="1"/>
  <c r="GP129" i="13" s="1"/>
  <c r="GP100" i="13"/>
  <c r="GP127" i="13" s="1"/>
  <c r="GP104" i="13"/>
  <c r="GP97" i="13"/>
  <c r="GP124" i="13" s="1"/>
  <c r="GP105" i="13"/>
  <c r="GP99" i="13"/>
  <c r="GP126" i="13" s="1"/>
  <c r="GP101" i="13"/>
  <c r="GP128" i="13" s="1"/>
  <c r="GP106" i="13"/>
  <c r="GP103" i="13"/>
  <c r="GP130" i="13" s="1"/>
  <c r="GP98" i="13"/>
  <c r="GP125" i="13" s="1"/>
  <c r="GP96" i="13"/>
  <c r="GP123" i="13" s="1"/>
  <c r="GP71" i="13"/>
  <c r="GQ88" i="13" s="1"/>
  <c r="GP72" i="13"/>
  <c r="GQ89" i="13" s="1"/>
  <c r="GP70" i="13"/>
  <c r="GQ87" i="13" s="1"/>
  <c r="GP69" i="13"/>
  <c r="GQ86" i="13" s="1"/>
  <c r="GP65" i="13"/>
  <c r="GQ82" i="13" s="1"/>
  <c r="GP43" i="13"/>
  <c r="GP60" i="13" s="1"/>
  <c r="GP67" i="13"/>
  <c r="GQ84" i="13" s="1"/>
  <c r="GP63" i="13"/>
  <c r="GQ80" i="13" s="1"/>
  <c r="GP66" i="13"/>
  <c r="GQ83" i="13" s="1"/>
  <c r="GP62" i="13"/>
  <c r="GQ79" i="13" s="1"/>
  <c r="GQ26" i="13"/>
  <c r="GP73" i="13"/>
  <c r="GP64" i="13"/>
  <c r="GQ81" i="13" s="1"/>
  <c r="GP68" i="13"/>
  <c r="GQ85" i="13" s="1"/>
  <c r="GP90" i="13"/>
  <c r="GO107" i="13"/>
  <c r="GO94" i="13"/>
  <c r="GO77" i="13"/>
  <c r="GO111" i="13" s="1"/>
  <c r="GQ101" i="13" l="1"/>
  <c r="GQ128" i="13" s="1"/>
  <c r="GQ104" i="13"/>
  <c r="GQ102" i="13"/>
  <c r="GQ129" i="13" s="1"/>
  <c r="GQ96" i="13"/>
  <c r="GQ123" i="13" s="1"/>
  <c r="GQ106" i="13"/>
  <c r="GQ98" i="13"/>
  <c r="GQ125" i="13" s="1"/>
  <c r="GQ100" i="13"/>
  <c r="GQ127" i="13" s="1"/>
  <c r="GQ99" i="13"/>
  <c r="GQ126" i="13" s="1"/>
  <c r="GQ105" i="13"/>
  <c r="GQ97" i="13"/>
  <c r="GQ124" i="13" s="1"/>
  <c r="GQ103" i="13"/>
  <c r="GQ130" i="13" s="1"/>
  <c r="GP77" i="13"/>
  <c r="GP111" i="13" s="1"/>
  <c r="GP94" i="13"/>
  <c r="GQ90" i="13"/>
  <c r="GP107" i="13"/>
  <c r="GQ70" i="13"/>
  <c r="GR87" i="13" s="1"/>
  <c r="GQ71" i="13"/>
  <c r="GR88" i="13" s="1"/>
  <c r="GQ73" i="13"/>
  <c r="GQ68" i="13"/>
  <c r="GR85" i="13" s="1"/>
  <c r="GQ64" i="13"/>
  <c r="GR81" i="13" s="1"/>
  <c r="GQ66" i="13"/>
  <c r="GR83" i="13" s="1"/>
  <c r="GQ62" i="13"/>
  <c r="GR79" i="13" s="1"/>
  <c r="GR26" i="13"/>
  <c r="GQ72" i="13"/>
  <c r="GR89" i="13" s="1"/>
  <c r="GQ69" i="13"/>
  <c r="GR86" i="13" s="1"/>
  <c r="GQ65" i="13"/>
  <c r="GR82" i="13" s="1"/>
  <c r="GQ43" i="13"/>
  <c r="GQ60" i="13" s="1"/>
  <c r="GQ67" i="13"/>
  <c r="GR84" i="13" s="1"/>
  <c r="GQ63" i="13"/>
  <c r="GR80" i="13" s="1"/>
  <c r="GR97" i="13" l="1"/>
  <c r="GR124" i="13" s="1"/>
  <c r="GR103" i="13"/>
  <c r="GR130" i="13" s="1"/>
  <c r="GR100" i="13"/>
  <c r="GR127" i="13" s="1"/>
  <c r="GR105" i="13"/>
  <c r="GR101" i="13"/>
  <c r="GR128" i="13" s="1"/>
  <c r="GR106" i="13"/>
  <c r="GR98" i="13"/>
  <c r="GR125" i="13" s="1"/>
  <c r="GR104" i="13"/>
  <c r="GR102" i="13"/>
  <c r="GR129" i="13" s="1"/>
  <c r="GR99" i="13"/>
  <c r="GR126" i="13" s="1"/>
  <c r="GR96" i="13"/>
  <c r="GR123" i="13" s="1"/>
  <c r="GR90" i="13"/>
  <c r="GQ107" i="13"/>
  <c r="GQ94" i="13"/>
  <c r="GQ77" i="13"/>
  <c r="GQ111" i="13" s="1"/>
  <c r="GR73" i="13"/>
  <c r="GR70" i="13"/>
  <c r="GS87" i="13" s="1"/>
  <c r="GR67" i="13"/>
  <c r="GS84" i="13" s="1"/>
  <c r="GR63" i="13"/>
  <c r="GS80" i="13" s="1"/>
  <c r="GR72" i="13"/>
  <c r="GS89" i="13" s="1"/>
  <c r="GR69" i="13"/>
  <c r="GS86" i="13" s="1"/>
  <c r="GR65" i="13"/>
  <c r="GS82" i="13" s="1"/>
  <c r="GR43" i="13"/>
  <c r="GR60" i="13" s="1"/>
  <c r="GR68" i="13"/>
  <c r="GS85" i="13" s="1"/>
  <c r="GR64" i="13"/>
  <c r="GS81" i="13" s="1"/>
  <c r="GR62" i="13"/>
  <c r="GS79" i="13" s="1"/>
  <c r="GS26" i="13"/>
  <c r="GR71" i="13"/>
  <c r="GS88" i="13" s="1"/>
  <c r="GR66" i="13"/>
  <c r="GS83" i="13" s="1"/>
  <c r="GS98" i="13" l="1"/>
  <c r="GS125" i="13" s="1"/>
  <c r="GS105" i="13"/>
  <c r="GS102" i="13"/>
  <c r="GS129" i="13" s="1"/>
  <c r="GS106" i="13"/>
  <c r="GS100" i="13"/>
  <c r="GS127" i="13" s="1"/>
  <c r="GS103" i="13"/>
  <c r="GS130" i="13" s="1"/>
  <c r="GS97" i="13"/>
  <c r="GS124" i="13" s="1"/>
  <c r="GS96" i="13"/>
  <c r="GS123" i="13" s="1"/>
  <c r="GS99" i="13"/>
  <c r="GS126" i="13" s="1"/>
  <c r="GS101" i="13"/>
  <c r="GS128" i="13" s="1"/>
  <c r="GS104" i="13"/>
  <c r="GS90" i="13"/>
  <c r="GR107" i="13"/>
  <c r="GS72" i="13"/>
  <c r="GT89" i="13" s="1"/>
  <c r="GS73" i="13"/>
  <c r="GS71" i="13"/>
  <c r="GT88" i="13" s="1"/>
  <c r="GS66" i="13"/>
  <c r="GT83" i="13" s="1"/>
  <c r="GS62" i="13"/>
  <c r="GT79" i="13" s="1"/>
  <c r="GT26" i="13"/>
  <c r="GS68" i="13"/>
  <c r="GT85" i="13" s="1"/>
  <c r="GS64" i="13"/>
  <c r="GT81" i="13" s="1"/>
  <c r="GS70" i="13"/>
  <c r="GT87" i="13" s="1"/>
  <c r="GS67" i="13"/>
  <c r="GT84" i="13" s="1"/>
  <c r="GS63" i="13"/>
  <c r="GT80" i="13" s="1"/>
  <c r="GS65" i="13"/>
  <c r="GT82" i="13" s="1"/>
  <c r="GS43" i="13"/>
  <c r="GS60" i="13" s="1"/>
  <c r="GS69" i="13"/>
  <c r="GT86" i="13" s="1"/>
  <c r="GR94" i="13"/>
  <c r="GR77" i="13"/>
  <c r="GR111" i="13" s="1"/>
  <c r="GT104" i="13" l="1"/>
  <c r="GT96" i="13"/>
  <c r="GT123" i="13" s="1"/>
  <c r="GT106" i="13"/>
  <c r="GT99" i="13"/>
  <c r="GT126" i="13" s="1"/>
  <c r="GT98" i="13"/>
  <c r="GT125" i="13" s="1"/>
  <c r="GT100" i="13"/>
  <c r="GT127" i="13" s="1"/>
  <c r="GT97" i="13"/>
  <c r="GT124" i="13" s="1"/>
  <c r="GT102" i="13"/>
  <c r="GT129" i="13" s="1"/>
  <c r="GT105" i="13"/>
  <c r="GT103" i="13"/>
  <c r="GT130" i="13" s="1"/>
  <c r="GT101" i="13"/>
  <c r="GT128" i="13" s="1"/>
  <c r="GT90" i="13"/>
  <c r="GS107" i="13"/>
  <c r="GT71" i="13"/>
  <c r="GU88" i="13" s="1"/>
  <c r="GT72" i="13"/>
  <c r="GU89" i="13" s="1"/>
  <c r="GT69" i="13"/>
  <c r="GU86" i="13" s="1"/>
  <c r="GT65" i="13"/>
  <c r="GU82" i="13" s="1"/>
  <c r="GT43" i="13"/>
  <c r="GT60" i="13" s="1"/>
  <c r="GT70" i="13"/>
  <c r="GU87" i="13" s="1"/>
  <c r="GT67" i="13"/>
  <c r="GU84" i="13" s="1"/>
  <c r="GT63" i="13"/>
  <c r="GU80" i="13" s="1"/>
  <c r="GT73" i="13"/>
  <c r="GT66" i="13"/>
  <c r="GU83" i="13" s="1"/>
  <c r="GT62" i="13"/>
  <c r="GU79" i="13" s="1"/>
  <c r="GU26" i="13"/>
  <c r="GT68" i="13"/>
  <c r="GU85" i="13" s="1"/>
  <c r="GT64" i="13"/>
  <c r="GU81" i="13" s="1"/>
  <c r="GS94" i="13"/>
  <c r="GS77" i="13"/>
  <c r="GS111" i="13" s="1"/>
  <c r="GU102" i="13" l="1"/>
  <c r="GU129" i="13" s="1"/>
  <c r="GU105" i="13"/>
  <c r="GU97" i="13"/>
  <c r="GU124" i="13" s="1"/>
  <c r="GU99" i="13"/>
  <c r="GU126" i="13" s="1"/>
  <c r="GU96" i="13"/>
  <c r="GU123" i="13" s="1"/>
  <c r="GU101" i="13"/>
  <c r="GU128" i="13" s="1"/>
  <c r="GU103" i="13"/>
  <c r="GU130" i="13" s="1"/>
  <c r="GU98" i="13"/>
  <c r="GU125" i="13" s="1"/>
  <c r="GU100" i="13"/>
  <c r="GU127" i="13" s="1"/>
  <c r="GU104" i="13"/>
  <c r="GU106" i="13"/>
  <c r="GT94" i="13"/>
  <c r="GT77" i="13"/>
  <c r="GT111" i="13" s="1"/>
  <c r="GU90" i="13"/>
  <c r="GT107" i="13"/>
  <c r="GU70" i="13"/>
  <c r="GV87" i="13" s="1"/>
  <c r="GU71" i="13"/>
  <c r="GV88" i="13" s="1"/>
  <c r="GU68" i="13"/>
  <c r="GV85" i="13" s="1"/>
  <c r="GU64" i="13"/>
  <c r="GV81" i="13" s="1"/>
  <c r="GU73" i="13"/>
  <c r="GU66" i="13"/>
  <c r="GV83" i="13" s="1"/>
  <c r="GU62" i="13"/>
  <c r="GV79" i="13" s="1"/>
  <c r="GV26" i="13"/>
  <c r="GU69" i="13"/>
  <c r="GV86" i="13" s="1"/>
  <c r="GU65" i="13"/>
  <c r="GV82" i="13" s="1"/>
  <c r="GU43" i="13"/>
  <c r="GU60" i="13" s="1"/>
  <c r="GU63" i="13"/>
  <c r="GV80" i="13" s="1"/>
  <c r="GU67" i="13"/>
  <c r="GV84" i="13" s="1"/>
  <c r="GU72" i="13"/>
  <c r="GV89" i="13" s="1"/>
  <c r="GV99" i="13" l="1"/>
  <c r="GV126" i="13" s="1"/>
  <c r="GV96" i="13"/>
  <c r="GV123" i="13" s="1"/>
  <c r="GV102" i="13"/>
  <c r="GV129" i="13" s="1"/>
  <c r="GV100" i="13"/>
  <c r="GV127" i="13" s="1"/>
  <c r="GV106" i="13"/>
  <c r="GV105" i="13"/>
  <c r="GV101" i="13"/>
  <c r="GV128" i="13" s="1"/>
  <c r="GV103" i="13"/>
  <c r="GV130" i="13" s="1"/>
  <c r="GV104" i="13"/>
  <c r="GV97" i="13"/>
  <c r="GV124" i="13" s="1"/>
  <c r="GV98" i="13"/>
  <c r="GV125" i="13" s="1"/>
  <c r="GV73" i="13"/>
  <c r="GV70" i="13"/>
  <c r="GW87" i="13" s="1"/>
  <c r="GV72" i="13"/>
  <c r="GW89" i="13" s="1"/>
  <c r="GV67" i="13"/>
  <c r="GW84" i="13" s="1"/>
  <c r="GV63" i="13"/>
  <c r="GW80" i="13" s="1"/>
  <c r="GV69" i="13"/>
  <c r="GW86" i="13" s="1"/>
  <c r="GV65" i="13"/>
  <c r="GW82" i="13" s="1"/>
  <c r="GV43" i="13"/>
  <c r="GV60" i="13" s="1"/>
  <c r="GV71" i="13"/>
  <c r="GW88" i="13" s="1"/>
  <c r="GV68" i="13"/>
  <c r="GW85" i="13" s="1"/>
  <c r="GV64" i="13"/>
  <c r="GW81" i="13" s="1"/>
  <c r="GV66" i="13"/>
  <c r="GW83" i="13" s="1"/>
  <c r="GV62" i="13"/>
  <c r="GW79" i="13" s="1"/>
  <c r="GW26" i="13"/>
  <c r="GU77" i="13"/>
  <c r="GU111" i="13" s="1"/>
  <c r="GU94" i="13"/>
  <c r="GV90" i="13"/>
  <c r="GU107" i="13"/>
  <c r="GW101" i="13" l="1"/>
  <c r="GW128" i="13" s="1"/>
  <c r="GW98" i="13"/>
  <c r="GW125" i="13" s="1"/>
  <c r="GW99" i="13"/>
  <c r="GW126" i="13" s="1"/>
  <c r="GW106" i="13"/>
  <c r="GW102" i="13"/>
  <c r="GW129" i="13" s="1"/>
  <c r="GW103" i="13"/>
  <c r="GW130" i="13" s="1"/>
  <c r="GW104" i="13"/>
  <c r="GW96" i="13"/>
  <c r="GW123" i="13" s="1"/>
  <c r="GW105" i="13"/>
  <c r="GW97" i="13"/>
  <c r="GW124" i="13" s="1"/>
  <c r="GW100" i="13"/>
  <c r="GW127" i="13" s="1"/>
  <c r="GW72" i="13"/>
  <c r="GX89" i="13" s="1"/>
  <c r="GW73" i="13"/>
  <c r="GW66" i="13"/>
  <c r="GX83" i="13" s="1"/>
  <c r="GW62" i="13"/>
  <c r="GX79" i="13" s="1"/>
  <c r="GX26" i="13"/>
  <c r="GW71" i="13"/>
  <c r="GX88" i="13" s="1"/>
  <c r="GW68" i="13"/>
  <c r="GX85" i="13" s="1"/>
  <c r="GW64" i="13"/>
  <c r="GX81" i="13" s="1"/>
  <c r="GW67" i="13"/>
  <c r="GX84" i="13" s="1"/>
  <c r="GW63" i="13"/>
  <c r="GX80" i="13" s="1"/>
  <c r="GW70" i="13"/>
  <c r="GX87" i="13" s="1"/>
  <c r="GW69" i="13"/>
  <c r="GX86" i="13" s="1"/>
  <c r="GW43" i="13"/>
  <c r="GW60" i="13" s="1"/>
  <c r="GW65" i="13"/>
  <c r="GX82" i="13" s="1"/>
  <c r="GW90" i="13"/>
  <c r="GV107" i="13"/>
  <c r="GV94" i="13"/>
  <c r="GV77" i="13"/>
  <c r="GV111" i="13" s="1"/>
  <c r="GX104" i="13" l="1"/>
  <c r="GX102" i="13"/>
  <c r="GX129" i="13" s="1"/>
  <c r="GX100" i="13"/>
  <c r="GX127" i="13" s="1"/>
  <c r="GX99" i="13"/>
  <c r="GX126" i="13" s="1"/>
  <c r="GX97" i="13"/>
  <c r="GX124" i="13" s="1"/>
  <c r="GX105" i="13"/>
  <c r="GX101" i="13"/>
  <c r="GX128" i="13" s="1"/>
  <c r="GX106" i="13"/>
  <c r="GX103" i="13"/>
  <c r="GX130" i="13" s="1"/>
  <c r="GX98" i="13"/>
  <c r="GX125" i="13" s="1"/>
  <c r="GX96" i="13"/>
  <c r="GX123" i="13" s="1"/>
  <c r="GX90" i="13"/>
  <c r="GW107" i="13"/>
  <c r="GW94" i="13"/>
  <c r="GW77" i="13"/>
  <c r="GW111" i="13" s="1"/>
  <c r="GX71" i="13"/>
  <c r="GY88" i="13" s="1"/>
  <c r="GX72" i="13"/>
  <c r="GY89" i="13" s="1"/>
  <c r="GX70" i="13"/>
  <c r="GY87" i="13" s="1"/>
  <c r="GX69" i="13"/>
  <c r="GY86" i="13" s="1"/>
  <c r="GX65" i="13"/>
  <c r="GY82" i="13" s="1"/>
  <c r="GX43" i="13"/>
  <c r="GX60" i="13" s="1"/>
  <c r="GX67" i="13"/>
  <c r="GY84" i="13" s="1"/>
  <c r="GX63" i="13"/>
  <c r="GY80" i="13" s="1"/>
  <c r="GX66" i="13"/>
  <c r="GY83" i="13" s="1"/>
  <c r="GX62" i="13"/>
  <c r="GY79" i="13" s="1"/>
  <c r="GY26" i="13"/>
  <c r="GX64" i="13"/>
  <c r="GY81" i="13" s="1"/>
  <c r="GX73" i="13"/>
  <c r="GX68" i="13"/>
  <c r="GY85" i="13" s="1"/>
  <c r="GY100" i="13" l="1"/>
  <c r="GY127" i="13" s="1"/>
  <c r="GY104" i="13"/>
  <c r="GY102" i="13"/>
  <c r="GY129" i="13" s="1"/>
  <c r="GY96" i="13"/>
  <c r="GY123" i="13" s="1"/>
  <c r="GY106" i="13"/>
  <c r="GY99" i="13"/>
  <c r="GY126" i="13" s="1"/>
  <c r="GY98" i="13"/>
  <c r="GY125" i="13" s="1"/>
  <c r="GY97" i="13"/>
  <c r="GY124" i="13" s="1"/>
  <c r="GY103" i="13"/>
  <c r="GY130" i="13" s="1"/>
  <c r="GY105" i="13"/>
  <c r="GY101" i="13"/>
  <c r="GY128" i="13" s="1"/>
  <c r="GY70" i="13"/>
  <c r="GZ87" i="13" s="1"/>
  <c r="GY71" i="13"/>
  <c r="GZ88" i="13" s="1"/>
  <c r="GY73" i="13"/>
  <c r="GY68" i="13"/>
  <c r="GZ85" i="13" s="1"/>
  <c r="GY64" i="13"/>
  <c r="GZ81" i="13" s="1"/>
  <c r="GY66" i="13"/>
  <c r="GZ83" i="13" s="1"/>
  <c r="GY62" i="13"/>
  <c r="GZ79" i="13" s="1"/>
  <c r="GZ26" i="13"/>
  <c r="GY72" i="13"/>
  <c r="GZ89" i="13" s="1"/>
  <c r="GY69" i="13"/>
  <c r="GZ86" i="13" s="1"/>
  <c r="GY65" i="13"/>
  <c r="GZ82" i="13" s="1"/>
  <c r="GY43" i="13"/>
  <c r="GY60" i="13" s="1"/>
  <c r="GY67" i="13"/>
  <c r="GZ84" i="13" s="1"/>
  <c r="GY63" i="13"/>
  <c r="GZ80" i="13" s="1"/>
  <c r="GX77" i="13"/>
  <c r="GX111" i="13" s="1"/>
  <c r="GX94" i="13"/>
  <c r="GY90" i="13"/>
  <c r="GX107" i="13"/>
  <c r="GZ99" i="13" l="1"/>
  <c r="GZ126" i="13" s="1"/>
  <c r="GZ96" i="13"/>
  <c r="GZ123" i="13" s="1"/>
  <c r="GZ97" i="13"/>
  <c r="GZ124" i="13" s="1"/>
  <c r="GZ103" i="13"/>
  <c r="GZ130" i="13" s="1"/>
  <c r="GZ100" i="13"/>
  <c r="GZ127" i="13" s="1"/>
  <c r="GZ105" i="13"/>
  <c r="GZ101" i="13"/>
  <c r="GZ128" i="13" s="1"/>
  <c r="GZ106" i="13"/>
  <c r="GZ98" i="13"/>
  <c r="GZ125" i="13" s="1"/>
  <c r="GZ104" i="13"/>
  <c r="GZ102" i="13"/>
  <c r="GZ129" i="13" s="1"/>
  <c r="GZ90" i="13"/>
  <c r="GY107" i="13"/>
  <c r="GZ73" i="13"/>
  <c r="GZ70" i="13"/>
  <c r="HA87" i="13" s="1"/>
  <c r="GZ67" i="13"/>
  <c r="HA84" i="13" s="1"/>
  <c r="GZ63" i="13"/>
  <c r="HA80" i="13" s="1"/>
  <c r="GZ72" i="13"/>
  <c r="HA89" i="13" s="1"/>
  <c r="GZ69" i="13"/>
  <c r="HA86" i="13" s="1"/>
  <c r="GZ65" i="13"/>
  <c r="HA82" i="13" s="1"/>
  <c r="GZ43" i="13"/>
  <c r="GZ60" i="13" s="1"/>
  <c r="GZ68" i="13"/>
  <c r="HA85" i="13" s="1"/>
  <c r="GZ64" i="13"/>
  <c r="HA81" i="13" s="1"/>
  <c r="GZ71" i="13"/>
  <c r="HA88" i="13" s="1"/>
  <c r="GZ62" i="13"/>
  <c r="HA79" i="13" s="1"/>
  <c r="HA26" i="13"/>
  <c r="GZ66" i="13"/>
  <c r="HA83" i="13" s="1"/>
  <c r="GY94" i="13"/>
  <c r="GY77" i="13"/>
  <c r="GY111" i="13" s="1"/>
  <c r="HA96" i="13" l="1"/>
  <c r="HA123" i="13" s="1"/>
  <c r="HA97" i="13"/>
  <c r="HA124" i="13" s="1"/>
  <c r="HA105" i="13"/>
  <c r="HA99" i="13"/>
  <c r="HA126" i="13" s="1"/>
  <c r="HA101" i="13"/>
  <c r="HA128" i="13" s="1"/>
  <c r="HA100" i="13"/>
  <c r="HA127" i="13" s="1"/>
  <c r="HA98" i="13"/>
  <c r="HA125" i="13" s="1"/>
  <c r="HA103" i="13"/>
  <c r="HA130" i="13" s="1"/>
  <c r="HA104" i="13"/>
  <c r="HA102" i="13"/>
  <c r="HA129" i="13" s="1"/>
  <c r="HA106" i="13"/>
  <c r="HA72" i="13"/>
  <c r="HB89" i="13" s="1"/>
  <c r="HA73" i="13"/>
  <c r="HA71" i="13"/>
  <c r="HB88" i="13" s="1"/>
  <c r="HA66" i="13"/>
  <c r="HB83" i="13" s="1"/>
  <c r="HA62" i="13"/>
  <c r="HB79" i="13" s="1"/>
  <c r="HB26" i="13"/>
  <c r="HA68" i="13"/>
  <c r="HB85" i="13" s="1"/>
  <c r="HA64" i="13"/>
  <c r="HB81" i="13" s="1"/>
  <c r="HA70" i="13"/>
  <c r="HB87" i="13" s="1"/>
  <c r="HA67" i="13"/>
  <c r="HB84" i="13" s="1"/>
  <c r="HA63" i="13"/>
  <c r="HB80" i="13" s="1"/>
  <c r="HA65" i="13"/>
  <c r="HB82" i="13" s="1"/>
  <c r="HA69" i="13"/>
  <c r="HB86" i="13" s="1"/>
  <c r="HA43" i="13"/>
  <c r="HA60" i="13" s="1"/>
  <c r="GZ94" i="13"/>
  <c r="GZ77" i="13"/>
  <c r="GZ111" i="13" s="1"/>
  <c r="HA90" i="13"/>
  <c r="GZ107" i="13"/>
  <c r="HB103" i="13" l="1"/>
  <c r="HB130" i="13" s="1"/>
  <c r="HB106" i="13"/>
  <c r="HB99" i="13"/>
  <c r="HB126" i="13" s="1"/>
  <c r="HB98" i="13"/>
  <c r="HB125" i="13" s="1"/>
  <c r="HB100" i="13"/>
  <c r="HB127" i="13" s="1"/>
  <c r="HB97" i="13"/>
  <c r="HB124" i="13" s="1"/>
  <c r="HB102" i="13"/>
  <c r="HB129" i="13" s="1"/>
  <c r="HB105" i="13"/>
  <c r="HB104" i="13"/>
  <c r="HB96" i="13"/>
  <c r="HB123" i="13" s="1"/>
  <c r="HB101" i="13"/>
  <c r="HB128" i="13" s="1"/>
  <c r="HA94" i="13"/>
  <c r="HA77" i="13"/>
  <c r="HA111" i="13" s="1"/>
  <c r="HB71" i="13"/>
  <c r="HC88" i="13" s="1"/>
  <c r="HB72" i="13"/>
  <c r="HC89" i="13" s="1"/>
  <c r="HB69" i="13"/>
  <c r="HC86" i="13" s="1"/>
  <c r="HB65" i="13"/>
  <c r="HC82" i="13" s="1"/>
  <c r="HB43" i="13"/>
  <c r="HB60" i="13" s="1"/>
  <c r="HB70" i="13"/>
  <c r="HC87" i="13" s="1"/>
  <c r="HB67" i="13"/>
  <c r="HC84" i="13" s="1"/>
  <c r="HB63" i="13"/>
  <c r="HC80" i="13" s="1"/>
  <c r="HB73" i="13"/>
  <c r="HB66" i="13"/>
  <c r="HC83" i="13" s="1"/>
  <c r="HB62" i="13"/>
  <c r="HC79" i="13" s="1"/>
  <c r="HC26" i="13"/>
  <c r="HB68" i="13"/>
  <c r="HC85" i="13" s="1"/>
  <c r="HB64" i="13"/>
  <c r="HC81" i="13" s="1"/>
  <c r="HB90" i="13"/>
  <c r="HA107" i="13"/>
  <c r="HC98" i="13" l="1"/>
  <c r="HC125" i="13" s="1"/>
  <c r="HC100" i="13"/>
  <c r="HC127" i="13" s="1"/>
  <c r="HC104" i="13"/>
  <c r="HC106" i="13"/>
  <c r="HC102" i="13"/>
  <c r="HC129" i="13" s="1"/>
  <c r="HC105" i="13"/>
  <c r="HC97" i="13"/>
  <c r="HC124" i="13" s="1"/>
  <c r="HC99" i="13"/>
  <c r="HC126" i="13" s="1"/>
  <c r="HC96" i="13"/>
  <c r="HC123" i="13" s="1"/>
  <c r="HC101" i="13"/>
  <c r="HC128" i="13" s="1"/>
  <c r="HC103" i="13"/>
  <c r="HC130" i="13" s="1"/>
  <c r="HB94" i="13"/>
  <c r="HB77" i="13"/>
  <c r="HB111" i="13" s="1"/>
  <c r="HC90" i="13"/>
  <c r="HB107" i="13"/>
  <c r="HC70" i="13"/>
  <c r="HD87" i="13" s="1"/>
  <c r="HC71" i="13"/>
  <c r="HD88" i="13" s="1"/>
  <c r="HC68" i="13"/>
  <c r="HD85" i="13" s="1"/>
  <c r="HC64" i="13"/>
  <c r="HD81" i="13" s="1"/>
  <c r="HC73" i="13"/>
  <c r="HC66" i="13"/>
  <c r="HD83" i="13" s="1"/>
  <c r="HC62" i="13"/>
  <c r="HD79" i="13" s="1"/>
  <c r="HD26" i="13"/>
  <c r="HC69" i="13"/>
  <c r="HD86" i="13" s="1"/>
  <c r="HC65" i="13"/>
  <c r="HD82" i="13" s="1"/>
  <c r="HC43" i="13"/>
  <c r="HC60" i="13" s="1"/>
  <c r="HC72" i="13"/>
  <c r="HD89" i="13" s="1"/>
  <c r="HC63" i="13"/>
  <c r="HD80" i="13" s="1"/>
  <c r="HC67" i="13"/>
  <c r="HD84" i="13" s="1"/>
  <c r="HD96" i="13" l="1"/>
  <c r="HD123" i="13" s="1"/>
  <c r="HD102" i="13"/>
  <c r="HD129" i="13" s="1"/>
  <c r="HD101" i="13"/>
  <c r="HD128" i="13" s="1"/>
  <c r="HD99" i="13"/>
  <c r="HD126" i="13" s="1"/>
  <c r="HD100" i="13"/>
  <c r="HD127" i="13" s="1"/>
  <c r="HD105" i="13"/>
  <c r="HD97" i="13"/>
  <c r="HD124" i="13" s="1"/>
  <c r="HD103" i="13"/>
  <c r="HD130" i="13" s="1"/>
  <c r="HD104" i="13"/>
  <c r="HD106" i="13"/>
  <c r="HD98" i="13"/>
  <c r="HD125" i="13" s="1"/>
  <c r="HD73" i="13"/>
  <c r="HD70" i="13"/>
  <c r="HE87" i="13" s="1"/>
  <c r="HD72" i="13"/>
  <c r="HE89" i="13" s="1"/>
  <c r="HD67" i="13"/>
  <c r="HE84" i="13" s="1"/>
  <c r="HD63" i="13"/>
  <c r="HE80" i="13" s="1"/>
  <c r="HD69" i="13"/>
  <c r="HE86" i="13" s="1"/>
  <c r="HD65" i="13"/>
  <c r="HE82" i="13" s="1"/>
  <c r="HD43" i="13"/>
  <c r="HD60" i="13" s="1"/>
  <c r="HD71" i="13"/>
  <c r="HE88" i="13" s="1"/>
  <c r="HD68" i="13"/>
  <c r="HE85" i="13" s="1"/>
  <c r="HD64" i="13"/>
  <c r="HE81" i="13" s="1"/>
  <c r="HD66" i="13"/>
  <c r="HE83" i="13" s="1"/>
  <c r="HD62" i="13"/>
  <c r="HE79" i="13" s="1"/>
  <c r="HE26" i="13"/>
  <c r="HC77" i="13"/>
  <c r="HC111" i="13" s="1"/>
  <c r="HC94" i="13"/>
  <c r="HD90" i="13"/>
  <c r="HC107" i="13"/>
  <c r="HE98" i="13" l="1"/>
  <c r="HE125" i="13" s="1"/>
  <c r="HE99" i="13"/>
  <c r="HE126" i="13" s="1"/>
  <c r="HE106" i="13"/>
  <c r="HE102" i="13"/>
  <c r="HE129" i="13" s="1"/>
  <c r="HE103" i="13"/>
  <c r="HE130" i="13" s="1"/>
  <c r="HE104" i="13"/>
  <c r="HE96" i="13"/>
  <c r="HE123" i="13" s="1"/>
  <c r="HE105" i="13"/>
  <c r="HE97" i="13"/>
  <c r="HE124" i="13" s="1"/>
  <c r="HE100" i="13"/>
  <c r="HE127" i="13" s="1"/>
  <c r="HE101" i="13"/>
  <c r="HE128" i="13" s="1"/>
  <c r="HE90" i="13"/>
  <c r="HD107" i="13"/>
  <c r="HD94" i="13"/>
  <c r="HD77" i="13"/>
  <c r="HD111" i="13" s="1"/>
  <c r="HE72" i="13"/>
  <c r="HF89" i="13" s="1"/>
  <c r="HE73" i="13"/>
  <c r="HE66" i="13"/>
  <c r="HF83" i="13" s="1"/>
  <c r="HE62" i="13"/>
  <c r="HF79" i="13" s="1"/>
  <c r="HF26" i="13"/>
  <c r="HE71" i="13"/>
  <c r="HF88" i="13" s="1"/>
  <c r="HE68" i="13"/>
  <c r="HF85" i="13" s="1"/>
  <c r="HE64" i="13"/>
  <c r="HF81" i="13" s="1"/>
  <c r="HE67" i="13"/>
  <c r="HF84" i="13" s="1"/>
  <c r="HE63" i="13"/>
  <c r="HF80" i="13" s="1"/>
  <c r="HE43" i="13"/>
  <c r="HE60" i="13" s="1"/>
  <c r="HE69" i="13"/>
  <c r="HF86" i="13" s="1"/>
  <c r="HE70" i="13"/>
  <c r="HF87" i="13" s="1"/>
  <c r="HE65" i="13"/>
  <c r="HF82" i="13" s="1"/>
  <c r="HF98" i="13" l="1"/>
  <c r="HF125" i="13" s="1"/>
  <c r="HF99" i="13"/>
  <c r="HF126" i="13" s="1"/>
  <c r="HF105" i="13"/>
  <c r="HF103" i="13"/>
  <c r="HF130" i="13" s="1"/>
  <c r="HF100" i="13"/>
  <c r="HF127" i="13" s="1"/>
  <c r="HF97" i="13"/>
  <c r="HF124" i="13" s="1"/>
  <c r="HF104" i="13"/>
  <c r="HF101" i="13"/>
  <c r="HF128" i="13" s="1"/>
  <c r="HF106" i="13"/>
  <c r="HF96" i="13"/>
  <c r="HF123" i="13" s="1"/>
  <c r="HF102" i="13"/>
  <c r="HF129" i="13" s="1"/>
  <c r="HF71" i="13"/>
  <c r="HG88" i="13" s="1"/>
  <c r="HF72" i="13"/>
  <c r="HG89" i="13" s="1"/>
  <c r="HF70" i="13"/>
  <c r="HG87" i="13" s="1"/>
  <c r="HF69" i="13"/>
  <c r="HG86" i="13" s="1"/>
  <c r="HF65" i="13"/>
  <c r="HG82" i="13" s="1"/>
  <c r="HF43" i="13"/>
  <c r="HF60" i="13" s="1"/>
  <c r="HF67" i="13"/>
  <c r="HG84" i="13" s="1"/>
  <c r="HF63" i="13"/>
  <c r="HG80" i="13" s="1"/>
  <c r="HF66" i="13"/>
  <c r="HG83" i="13" s="1"/>
  <c r="HF62" i="13"/>
  <c r="HG79" i="13" s="1"/>
  <c r="HG26" i="13"/>
  <c r="HF73" i="13"/>
  <c r="HF64" i="13"/>
  <c r="HG81" i="13" s="1"/>
  <c r="HF68" i="13"/>
  <c r="HG85" i="13" s="1"/>
  <c r="HF90" i="13"/>
  <c r="HE107" i="13"/>
  <c r="HE94" i="13"/>
  <c r="HE77" i="13"/>
  <c r="HE111" i="13" s="1"/>
  <c r="HG104" i="13" l="1"/>
  <c r="HG98" i="13"/>
  <c r="HG125" i="13" s="1"/>
  <c r="HG100" i="13"/>
  <c r="HG127" i="13" s="1"/>
  <c r="HG99" i="13"/>
  <c r="HG126" i="13" s="1"/>
  <c r="HG105" i="13"/>
  <c r="HG97" i="13"/>
  <c r="HG124" i="13" s="1"/>
  <c r="HG103" i="13"/>
  <c r="HG130" i="13" s="1"/>
  <c r="HG101" i="13"/>
  <c r="HG128" i="13" s="1"/>
  <c r="HG102" i="13"/>
  <c r="HG129" i="13" s="1"/>
  <c r="HG96" i="13"/>
  <c r="HG123" i="13" s="1"/>
  <c r="HG106" i="13"/>
  <c r="HG90" i="13"/>
  <c r="HF107" i="13"/>
  <c r="HF77" i="13"/>
  <c r="HF111" i="13" s="1"/>
  <c r="HF94" i="13"/>
  <c r="HG70" i="13"/>
  <c r="HH87" i="13" s="1"/>
  <c r="HG71" i="13"/>
  <c r="HH88" i="13" s="1"/>
  <c r="HG73" i="13"/>
  <c r="HG68" i="13"/>
  <c r="HH85" i="13" s="1"/>
  <c r="HG64" i="13"/>
  <c r="HH81" i="13" s="1"/>
  <c r="HG66" i="13"/>
  <c r="HH83" i="13" s="1"/>
  <c r="HG62" i="13"/>
  <c r="HH79" i="13" s="1"/>
  <c r="HH26" i="13"/>
  <c r="HG72" i="13"/>
  <c r="HH89" i="13" s="1"/>
  <c r="HG69" i="13"/>
  <c r="HH86" i="13" s="1"/>
  <c r="HG65" i="13"/>
  <c r="HH82" i="13" s="1"/>
  <c r="HG43" i="13"/>
  <c r="HG60" i="13" s="1"/>
  <c r="HG67" i="13"/>
  <c r="HH84" i="13" s="1"/>
  <c r="HG63" i="13"/>
  <c r="HH80" i="13" s="1"/>
  <c r="HH99" i="13" l="1"/>
  <c r="HH126" i="13" s="1"/>
  <c r="HH96" i="13"/>
  <c r="HH123" i="13" s="1"/>
  <c r="HH97" i="13"/>
  <c r="HH124" i="13" s="1"/>
  <c r="HH100" i="13"/>
  <c r="HH127" i="13" s="1"/>
  <c r="HH102" i="13"/>
  <c r="HH129" i="13" s="1"/>
  <c r="HH103" i="13"/>
  <c r="HH130" i="13" s="1"/>
  <c r="HH105" i="13"/>
  <c r="HH101" i="13"/>
  <c r="HH128" i="13" s="1"/>
  <c r="HH106" i="13"/>
  <c r="HH98" i="13"/>
  <c r="HH125" i="13" s="1"/>
  <c r="HH104" i="13"/>
  <c r="HG94" i="13"/>
  <c r="HG77" i="13"/>
  <c r="HG111" i="13" s="1"/>
  <c r="HH73" i="13"/>
  <c r="HH70" i="13"/>
  <c r="HI87" i="13" s="1"/>
  <c r="HH67" i="13"/>
  <c r="HI84" i="13" s="1"/>
  <c r="HH63" i="13"/>
  <c r="HI80" i="13" s="1"/>
  <c r="HH72" i="13"/>
  <c r="HI89" i="13" s="1"/>
  <c r="HH69" i="13"/>
  <c r="HI86" i="13" s="1"/>
  <c r="HH65" i="13"/>
  <c r="HI82" i="13" s="1"/>
  <c r="HH43" i="13"/>
  <c r="HH60" i="13" s="1"/>
  <c r="HH68" i="13"/>
  <c r="HI85" i="13" s="1"/>
  <c r="HH64" i="13"/>
  <c r="HI81" i="13" s="1"/>
  <c r="HH62" i="13"/>
  <c r="HI79" i="13" s="1"/>
  <c r="HI26" i="13"/>
  <c r="HH66" i="13"/>
  <c r="HI83" i="13" s="1"/>
  <c r="HH71" i="13"/>
  <c r="HI88" i="13" s="1"/>
  <c r="HH90" i="13"/>
  <c r="HG107" i="13"/>
  <c r="HI96" i="13" l="1"/>
  <c r="HI123" i="13" s="1"/>
  <c r="HI100" i="13"/>
  <c r="HI127" i="13" s="1"/>
  <c r="HI106" i="13"/>
  <c r="HI97" i="13"/>
  <c r="HI124" i="13" s="1"/>
  <c r="HI103" i="13"/>
  <c r="HI130" i="13" s="1"/>
  <c r="HI104" i="13"/>
  <c r="HI102" i="13"/>
  <c r="HI129" i="13" s="1"/>
  <c r="HI90" i="13"/>
  <c r="HH107" i="13"/>
  <c r="HI72" i="13"/>
  <c r="HJ89" i="13" s="1"/>
  <c r="HI73" i="13"/>
  <c r="HI71" i="13"/>
  <c r="HI66" i="13"/>
  <c r="HJ83" i="13" s="1"/>
  <c r="HI62" i="13"/>
  <c r="HJ79" i="13" s="1"/>
  <c r="HJ26" i="13"/>
  <c r="HI68" i="13"/>
  <c r="HJ85" i="13" s="1"/>
  <c r="HI64" i="13"/>
  <c r="HI70" i="13"/>
  <c r="HJ87" i="13" s="1"/>
  <c r="HI67" i="13"/>
  <c r="HJ84" i="13" s="1"/>
  <c r="HI63" i="13"/>
  <c r="HJ80" i="13" s="1"/>
  <c r="HI65" i="13"/>
  <c r="HI43" i="13"/>
  <c r="HI60" i="13" s="1"/>
  <c r="HI69" i="13"/>
  <c r="HJ86" i="13" s="1"/>
  <c r="HH94" i="13"/>
  <c r="HH77" i="13"/>
  <c r="HH111" i="13" s="1"/>
  <c r="HI101" i="13"/>
  <c r="HI128" i="13" s="1"/>
  <c r="HJ88" i="13"/>
  <c r="HI105" i="13"/>
  <c r="HJ82" i="13"/>
  <c r="HI99" i="13"/>
  <c r="HI126" i="13" s="1"/>
  <c r="HJ81" i="13"/>
  <c r="HI98" i="13"/>
  <c r="HI125" i="13" s="1"/>
  <c r="HJ97" i="13" l="1"/>
  <c r="HJ124" i="13" s="1"/>
  <c r="HJ102" i="13"/>
  <c r="HJ129" i="13" s="1"/>
  <c r="HJ103" i="13"/>
  <c r="HJ130" i="13" s="1"/>
  <c r="HJ101" i="13"/>
  <c r="HJ128" i="13" s="1"/>
  <c r="HJ104" i="13"/>
  <c r="HJ96" i="13"/>
  <c r="HJ123" i="13" s="1"/>
  <c r="HJ106" i="13"/>
  <c r="HJ100" i="13"/>
  <c r="HJ127" i="13" s="1"/>
  <c r="HJ71" i="13"/>
  <c r="HJ72" i="13"/>
  <c r="HK89" i="13" s="1"/>
  <c r="HJ69" i="13"/>
  <c r="HK86" i="13" s="1"/>
  <c r="HJ65" i="13"/>
  <c r="HJ43" i="13"/>
  <c r="HJ60" i="13" s="1"/>
  <c r="HJ70" i="13"/>
  <c r="HK87" i="13" s="1"/>
  <c r="HJ67" i="13"/>
  <c r="HK84" i="13" s="1"/>
  <c r="HJ63" i="13"/>
  <c r="HK80" i="13" s="1"/>
  <c r="HJ73" i="13"/>
  <c r="HJ66" i="13"/>
  <c r="HK83" i="13" s="1"/>
  <c r="HJ62" i="13"/>
  <c r="HK79" i="13" s="1"/>
  <c r="HK26" i="13"/>
  <c r="HJ68" i="13"/>
  <c r="HK85" i="13" s="1"/>
  <c r="HJ64" i="13"/>
  <c r="HJ90" i="13"/>
  <c r="HI107" i="13"/>
  <c r="HK81" i="13"/>
  <c r="HJ98" i="13"/>
  <c r="HJ125" i="13" s="1"/>
  <c r="HK88" i="13"/>
  <c r="HJ105" i="13"/>
  <c r="HI94" i="13"/>
  <c r="HI77" i="13"/>
  <c r="HI111" i="13" s="1"/>
  <c r="HK82" i="13"/>
  <c r="HJ99" i="13"/>
  <c r="HJ126" i="13" s="1"/>
  <c r="HK102" i="13" l="1"/>
  <c r="HK129" i="13" s="1"/>
  <c r="HK97" i="13"/>
  <c r="HK124" i="13" s="1"/>
  <c r="HK96" i="13"/>
  <c r="HK123" i="13" s="1"/>
  <c r="HK101" i="13"/>
  <c r="HK128" i="13" s="1"/>
  <c r="HK103" i="13"/>
  <c r="HK130" i="13" s="1"/>
  <c r="HK100" i="13"/>
  <c r="HK127" i="13" s="1"/>
  <c r="HK104" i="13"/>
  <c r="HK106" i="13"/>
  <c r="HK90" i="13"/>
  <c r="HJ107" i="13"/>
  <c r="HJ94" i="13"/>
  <c r="HJ77" i="13"/>
  <c r="HJ111" i="13" s="1"/>
  <c r="HK98" i="13"/>
  <c r="HK125" i="13" s="1"/>
  <c r="HK70" i="13"/>
  <c r="HL87" i="13" s="1"/>
  <c r="HK71" i="13"/>
  <c r="HK68" i="13"/>
  <c r="HL85" i="13" s="1"/>
  <c r="HK64" i="13"/>
  <c r="HL81" i="13" s="1"/>
  <c r="HK73" i="13"/>
  <c r="HK66" i="13"/>
  <c r="HL83" i="13" s="1"/>
  <c r="HK62" i="13"/>
  <c r="HL79" i="13" s="1"/>
  <c r="HL26" i="13"/>
  <c r="HK69" i="13"/>
  <c r="HL86" i="13" s="1"/>
  <c r="HK65" i="13"/>
  <c r="HL82" i="13" s="1"/>
  <c r="HK43" i="13"/>
  <c r="HK60" i="13" s="1"/>
  <c r="HK63" i="13"/>
  <c r="HL80" i="13" s="1"/>
  <c r="HK72" i="13"/>
  <c r="HL89" i="13" s="1"/>
  <c r="HK67" i="13"/>
  <c r="HL84" i="13" s="1"/>
  <c r="HK99" i="13"/>
  <c r="HK126" i="13" s="1"/>
  <c r="HL88" i="13"/>
  <c r="HK105" i="13"/>
  <c r="HL106" i="13" l="1"/>
  <c r="HL103" i="13"/>
  <c r="HL130" i="13" s="1"/>
  <c r="HL104" i="13"/>
  <c r="HL97" i="13"/>
  <c r="HL124" i="13" s="1"/>
  <c r="HL96" i="13"/>
  <c r="HL123" i="13" s="1"/>
  <c r="HL102" i="13"/>
  <c r="HL129" i="13" s="1"/>
  <c r="HL101" i="13"/>
  <c r="HL128" i="13" s="1"/>
  <c r="HL100" i="13"/>
  <c r="HL127" i="13" s="1"/>
  <c r="HL99" i="13"/>
  <c r="HL126" i="13" s="1"/>
  <c r="HL105" i="13"/>
  <c r="HL73" i="13"/>
  <c r="HL70" i="13"/>
  <c r="HM87" i="13" s="1"/>
  <c r="HL72" i="13"/>
  <c r="HM89" i="13" s="1"/>
  <c r="HL67" i="13"/>
  <c r="HM84" i="13" s="1"/>
  <c r="HL63" i="13"/>
  <c r="HM80" i="13" s="1"/>
  <c r="HL69" i="13"/>
  <c r="HM86" i="13" s="1"/>
  <c r="HL65" i="13"/>
  <c r="HM82" i="13" s="1"/>
  <c r="HL43" i="13"/>
  <c r="HL60" i="13" s="1"/>
  <c r="HL71" i="13"/>
  <c r="HM88" i="13" s="1"/>
  <c r="HL68" i="13"/>
  <c r="HM85" i="13" s="1"/>
  <c r="HL64" i="13"/>
  <c r="HL66" i="13"/>
  <c r="HM83" i="13" s="1"/>
  <c r="HL62" i="13"/>
  <c r="HM79" i="13" s="1"/>
  <c r="HM26" i="13"/>
  <c r="HK77" i="13"/>
  <c r="HK111" i="13" s="1"/>
  <c r="HK94" i="13"/>
  <c r="HM81" i="13"/>
  <c r="HL98" i="13"/>
  <c r="HL125" i="13" s="1"/>
  <c r="HL90" i="13"/>
  <c r="HK107" i="13"/>
  <c r="HM99" i="13" l="1"/>
  <c r="HM126" i="13" s="1"/>
  <c r="HM106" i="13"/>
  <c r="HM102" i="13"/>
  <c r="HM129" i="13" s="1"/>
  <c r="HM103" i="13"/>
  <c r="HM130" i="13" s="1"/>
  <c r="HM104" i="13"/>
  <c r="HM96" i="13"/>
  <c r="HM123" i="13" s="1"/>
  <c r="HM105" i="13"/>
  <c r="HM97" i="13"/>
  <c r="HM124" i="13" s="1"/>
  <c r="HM100" i="13"/>
  <c r="HM127" i="13" s="1"/>
  <c r="HM101" i="13"/>
  <c r="HM128" i="13" s="1"/>
  <c r="HM98" i="13"/>
  <c r="HM125" i="13" s="1"/>
  <c r="HM90" i="13"/>
  <c r="HL107" i="13"/>
  <c r="HM72" i="13"/>
  <c r="HN89" i="13" s="1"/>
  <c r="HM73" i="13"/>
  <c r="HM66" i="13"/>
  <c r="HN83" i="13" s="1"/>
  <c r="HM62" i="13"/>
  <c r="HN79" i="13" s="1"/>
  <c r="HN26" i="13"/>
  <c r="HM71" i="13"/>
  <c r="HN88" i="13" s="1"/>
  <c r="HM68" i="13"/>
  <c r="HN85" i="13" s="1"/>
  <c r="HM64" i="13"/>
  <c r="HN81" i="13" s="1"/>
  <c r="HM67" i="13"/>
  <c r="HN84" i="13" s="1"/>
  <c r="HM63" i="13"/>
  <c r="HN80" i="13" s="1"/>
  <c r="HM69" i="13"/>
  <c r="HN86" i="13" s="1"/>
  <c r="HM70" i="13"/>
  <c r="HN87" i="13" s="1"/>
  <c r="HM43" i="13"/>
  <c r="HM60" i="13" s="1"/>
  <c r="HM65" i="13"/>
  <c r="HN82" i="13" s="1"/>
  <c r="HL94" i="13"/>
  <c r="HL77" i="13"/>
  <c r="HL111" i="13" s="1"/>
  <c r="HN98" i="13" l="1"/>
  <c r="HN125" i="13" s="1"/>
  <c r="HN101" i="13"/>
  <c r="HN128" i="13" s="1"/>
  <c r="HN106" i="13"/>
  <c r="HN104" i="13"/>
  <c r="HN103" i="13"/>
  <c r="HN130" i="13" s="1"/>
  <c r="HN102" i="13"/>
  <c r="HN129" i="13" s="1"/>
  <c r="HN100" i="13"/>
  <c r="HN127" i="13" s="1"/>
  <c r="HN96" i="13"/>
  <c r="HN123" i="13" s="1"/>
  <c r="HN99" i="13"/>
  <c r="HN126" i="13" s="1"/>
  <c r="HN97" i="13"/>
  <c r="HN124" i="13" s="1"/>
  <c r="HN105" i="13"/>
  <c r="HN90" i="13"/>
  <c r="HM107" i="13"/>
  <c r="HM94" i="13"/>
  <c r="HM77" i="13"/>
  <c r="HM111" i="13" s="1"/>
  <c r="HN71" i="13"/>
  <c r="HO88" i="13" s="1"/>
  <c r="HN72" i="13"/>
  <c r="HO89" i="13" s="1"/>
  <c r="HN70" i="13"/>
  <c r="HO87" i="13" s="1"/>
  <c r="HN69" i="13"/>
  <c r="HO86" i="13" s="1"/>
  <c r="HN65" i="13"/>
  <c r="HO82" i="13" s="1"/>
  <c r="HN43" i="13"/>
  <c r="HN60" i="13" s="1"/>
  <c r="HN67" i="13"/>
  <c r="HO84" i="13" s="1"/>
  <c r="HN63" i="13"/>
  <c r="HO80" i="13" s="1"/>
  <c r="HN66" i="13"/>
  <c r="HO83" i="13" s="1"/>
  <c r="HN62" i="13"/>
  <c r="HO79" i="13" s="1"/>
  <c r="HO26" i="13"/>
  <c r="HN64" i="13"/>
  <c r="HO81" i="13" s="1"/>
  <c r="HN68" i="13"/>
  <c r="HO85" i="13" s="1"/>
  <c r="HN73" i="13"/>
  <c r="HO102" i="13" l="1"/>
  <c r="HO129" i="13" s="1"/>
  <c r="HO104" i="13"/>
  <c r="HO99" i="13"/>
  <c r="HO126" i="13" s="1"/>
  <c r="HO105" i="13"/>
  <c r="HO97" i="13"/>
  <c r="HO124" i="13" s="1"/>
  <c r="HO103" i="13"/>
  <c r="HO130" i="13" s="1"/>
  <c r="HO100" i="13"/>
  <c r="HO127" i="13" s="1"/>
  <c r="HO98" i="13"/>
  <c r="HO125" i="13" s="1"/>
  <c r="HO101" i="13"/>
  <c r="HO128" i="13" s="1"/>
  <c r="HO96" i="13"/>
  <c r="HO123" i="13" s="1"/>
  <c r="HO106" i="13"/>
  <c r="HO70" i="13"/>
  <c r="HP87" i="13" s="1"/>
  <c r="HO71" i="13"/>
  <c r="HP88" i="13" s="1"/>
  <c r="HO73" i="13"/>
  <c r="HO68" i="13"/>
  <c r="HP85" i="13" s="1"/>
  <c r="HO64" i="13"/>
  <c r="HP81" i="13" s="1"/>
  <c r="HO66" i="13"/>
  <c r="HP83" i="13" s="1"/>
  <c r="HO62" i="13"/>
  <c r="HP79" i="13" s="1"/>
  <c r="HP26" i="13"/>
  <c r="HO72" i="13"/>
  <c r="HP89" i="13" s="1"/>
  <c r="HO69" i="13"/>
  <c r="HP86" i="13" s="1"/>
  <c r="HO65" i="13"/>
  <c r="HP82" i="13" s="1"/>
  <c r="HO43" i="13"/>
  <c r="HO60" i="13" s="1"/>
  <c r="HO67" i="13"/>
  <c r="HP84" i="13" s="1"/>
  <c r="HO63" i="13"/>
  <c r="HP80" i="13" s="1"/>
  <c r="HN77" i="13"/>
  <c r="HN111" i="13" s="1"/>
  <c r="HN94" i="13"/>
  <c r="HO90" i="13"/>
  <c r="HN107" i="13"/>
  <c r="HP102" i="13" l="1"/>
  <c r="HP129" i="13" s="1"/>
  <c r="HP99" i="13"/>
  <c r="HP126" i="13" s="1"/>
  <c r="HP97" i="13"/>
  <c r="HP124" i="13" s="1"/>
  <c r="HP103" i="13"/>
  <c r="HP130" i="13" s="1"/>
  <c r="HP100" i="13"/>
  <c r="HP105" i="13"/>
  <c r="HP101" i="13"/>
  <c r="HP106" i="13"/>
  <c r="HP98" i="13"/>
  <c r="HP125" i="13" s="1"/>
  <c r="HP104" i="13"/>
  <c r="HP96" i="13"/>
  <c r="HP123" i="13" s="1"/>
  <c r="HP90" i="13"/>
  <c r="HO107" i="13"/>
  <c r="HO94" i="13"/>
  <c r="HO77" i="13"/>
  <c r="HO111" i="13" s="1"/>
  <c r="HP73" i="13"/>
  <c r="HP70" i="13"/>
  <c r="HQ87" i="13" s="1"/>
  <c r="HP67" i="13"/>
  <c r="HQ84" i="13" s="1"/>
  <c r="HP63" i="13"/>
  <c r="HQ80" i="13" s="1"/>
  <c r="HP72" i="13"/>
  <c r="HQ89" i="13" s="1"/>
  <c r="HP69" i="13"/>
  <c r="HQ86" i="13" s="1"/>
  <c r="HP65" i="13"/>
  <c r="HQ82" i="13" s="1"/>
  <c r="HP43" i="13"/>
  <c r="HP60" i="13" s="1"/>
  <c r="HP68" i="13"/>
  <c r="HQ85" i="13" s="1"/>
  <c r="HP64" i="13"/>
  <c r="HQ81" i="13" s="1"/>
  <c r="HP71" i="13"/>
  <c r="HQ88" i="13" s="1"/>
  <c r="HP62" i="13"/>
  <c r="HQ79" i="13" s="1"/>
  <c r="HQ26" i="13"/>
  <c r="HP66" i="13"/>
  <c r="HQ83" i="13" s="1"/>
  <c r="HQ100" i="13" l="1"/>
  <c r="HQ127" i="13" s="1"/>
  <c r="HQ98" i="13"/>
  <c r="HQ125" i="13" s="1"/>
  <c r="HQ103" i="13"/>
  <c r="HQ130" i="13" s="1"/>
  <c r="HQ104" i="13"/>
  <c r="HQ102" i="13"/>
  <c r="HQ129" i="13" s="1"/>
  <c r="HQ106" i="13"/>
  <c r="HQ96" i="13"/>
  <c r="HQ123" i="13" s="1"/>
  <c r="HQ97" i="13"/>
  <c r="HQ124" i="13" s="1"/>
  <c r="HQ105" i="13"/>
  <c r="HQ99" i="13"/>
  <c r="HQ126" i="13" s="1"/>
  <c r="HQ101" i="13"/>
  <c r="HQ128" i="13" s="1"/>
  <c r="HP127" i="13"/>
  <c r="HQ72" i="13"/>
  <c r="HR89" i="13" s="1"/>
  <c r="HQ73" i="13"/>
  <c r="HQ71" i="13"/>
  <c r="HR88" i="13" s="1"/>
  <c r="HQ66" i="13"/>
  <c r="HR83" i="13" s="1"/>
  <c r="HQ62" i="13"/>
  <c r="HR79" i="13" s="1"/>
  <c r="HR26" i="13"/>
  <c r="HQ68" i="13"/>
  <c r="HR85" i="13" s="1"/>
  <c r="HQ64" i="13"/>
  <c r="HR81" i="13" s="1"/>
  <c r="HQ70" i="13"/>
  <c r="HR87" i="13" s="1"/>
  <c r="HQ67" i="13"/>
  <c r="HR84" i="13" s="1"/>
  <c r="HQ63" i="13"/>
  <c r="HR80" i="13" s="1"/>
  <c r="HQ65" i="13"/>
  <c r="HR82" i="13" s="1"/>
  <c r="HQ69" i="13"/>
  <c r="HR86" i="13" s="1"/>
  <c r="HQ43" i="13"/>
  <c r="HQ60" i="13" s="1"/>
  <c r="HP94" i="13"/>
  <c r="HP77" i="13"/>
  <c r="HP111" i="13" s="1"/>
  <c r="HQ90" i="13"/>
  <c r="HP107" i="13"/>
  <c r="HP128" i="13"/>
  <c r="HR99" i="13" l="1"/>
  <c r="HR126" i="13" s="1"/>
  <c r="HR98" i="13"/>
  <c r="HR125" i="13" s="1"/>
  <c r="HR100" i="13"/>
  <c r="HR97" i="13"/>
  <c r="HR124" i="13" s="1"/>
  <c r="HR102" i="13"/>
  <c r="HR129" i="13" s="1"/>
  <c r="HR105" i="13"/>
  <c r="HR101" i="13"/>
  <c r="HR103" i="13"/>
  <c r="HR130" i="13" s="1"/>
  <c r="HR104" i="13"/>
  <c r="HR96" i="13"/>
  <c r="HR123" i="13" s="1"/>
  <c r="HR106" i="13"/>
  <c r="HR90" i="13"/>
  <c r="HQ107" i="13"/>
  <c r="HQ94" i="13"/>
  <c r="HQ77" i="13"/>
  <c r="HQ111" i="13" s="1"/>
  <c r="HR71" i="13"/>
  <c r="HS88" i="13" s="1"/>
  <c r="HR72" i="13"/>
  <c r="HS89" i="13" s="1"/>
  <c r="HR69" i="13"/>
  <c r="HS86" i="13" s="1"/>
  <c r="HR65" i="13"/>
  <c r="HS82" i="13" s="1"/>
  <c r="HR43" i="13"/>
  <c r="HR60" i="13" s="1"/>
  <c r="HR70" i="13"/>
  <c r="HS87" i="13" s="1"/>
  <c r="HR67" i="13"/>
  <c r="HS84" i="13" s="1"/>
  <c r="HR63" i="13"/>
  <c r="HS80" i="13" s="1"/>
  <c r="HR73" i="13"/>
  <c r="HR66" i="13"/>
  <c r="HS83" i="13" s="1"/>
  <c r="HR62" i="13"/>
  <c r="HS79" i="13" s="1"/>
  <c r="HS26" i="13"/>
  <c r="HR68" i="13"/>
  <c r="HS85" i="13" s="1"/>
  <c r="HR64" i="13"/>
  <c r="HS81" i="13" s="1"/>
  <c r="HS96" i="13" l="1"/>
  <c r="HS123" i="13" s="1"/>
  <c r="HS98" i="13"/>
  <c r="HS125" i="13" s="1"/>
  <c r="HS105" i="13"/>
  <c r="HS97" i="13"/>
  <c r="HS124" i="13" s="1"/>
  <c r="HS99" i="13"/>
  <c r="HS126" i="13" s="1"/>
  <c r="HS103" i="13"/>
  <c r="HS130" i="13" s="1"/>
  <c r="HS100" i="13"/>
  <c r="HS104" i="13"/>
  <c r="HS106" i="13"/>
  <c r="HS101" i="13"/>
  <c r="HS102" i="13"/>
  <c r="HS129" i="13" s="1"/>
  <c r="HS70" i="13"/>
  <c r="HT87" i="13" s="1"/>
  <c r="HS71" i="13"/>
  <c r="HT88" i="13" s="1"/>
  <c r="HS68" i="13"/>
  <c r="HT85" i="13" s="1"/>
  <c r="HS64" i="13"/>
  <c r="HT81" i="13" s="1"/>
  <c r="HS73" i="13"/>
  <c r="HS66" i="13"/>
  <c r="HT83" i="13" s="1"/>
  <c r="HS62" i="13"/>
  <c r="HT79" i="13" s="1"/>
  <c r="HT26" i="13"/>
  <c r="HS69" i="13"/>
  <c r="HT86" i="13" s="1"/>
  <c r="HS65" i="13"/>
  <c r="HT82" i="13" s="1"/>
  <c r="HS43" i="13"/>
  <c r="HS60" i="13" s="1"/>
  <c r="HS72" i="13"/>
  <c r="HT89" i="13" s="1"/>
  <c r="HS63" i="13"/>
  <c r="HT80" i="13" s="1"/>
  <c r="HS67" i="13"/>
  <c r="HT84" i="13" s="1"/>
  <c r="HS90" i="13"/>
  <c r="HR107" i="13"/>
  <c r="HR128" i="13"/>
  <c r="HS118" i="13"/>
  <c r="HR94" i="13"/>
  <c r="HR77" i="13"/>
  <c r="HR111" i="13" s="1"/>
  <c r="HR127" i="13"/>
  <c r="HS117" i="13"/>
  <c r="HT101" i="13" l="1"/>
  <c r="HT99" i="13"/>
  <c r="HT126" i="13" s="1"/>
  <c r="HT100" i="13"/>
  <c r="HT105" i="13"/>
  <c r="HT97" i="13"/>
  <c r="HT124" i="13" s="1"/>
  <c r="HT103" i="13"/>
  <c r="HT130" i="13" s="1"/>
  <c r="HT106" i="13"/>
  <c r="HT98" i="13"/>
  <c r="HT125" i="13" s="1"/>
  <c r="HT96" i="13"/>
  <c r="HT123" i="13" s="1"/>
  <c r="HT102" i="13"/>
  <c r="HT129" i="13" s="1"/>
  <c r="HT90" i="13"/>
  <c r="HS107" i="13"/>
  <c r="HT73" i="13"/>
  <c r="HT70" i="13"/>
  <c r="HT72" i="13"/>
  <c r="HU89" i="13" s="1"/>
  <c r="HT67" i="13"/>
  <c r="HU84" i="13" s="1"/>
  <c r="HT63" i="13"/>
  <c r="HU80" i="13" s="1"/>
  <c r="HT69" i="13"/>
  <c r="HU86" i="13" s="1"/>
  <c r="HT65" i="13"/>
  <c r="HU82" i="13" s="1"/>
  <c r="HT43" i="13"/>
  <c r="HT60" i="13" s="1"/>
  <c r="HT71" i="13"/>
  <c r="HU88" i="13" s="1"/>
  <c r="HT68" i="13"/>
  <c r="HU85" i="13" s="1"/>
  <c r="HT64" i="13"/>
  <c r="HU81" i="13" s="1"/>
  <c r="HT66" i="13"/>
  <c r="HU83" i="13" s="1"/>
  <c r="HT62" i="13"/>
  <c r="HU79" i="13" s="1"/>
  <c r="HU26" i="13"/>
  <c r="HT127" i="13"/>
  <c r="HS127" i="13"/>
  <c r="HS77" i="13"/>
  <c r="HS111" i="13" s="1"/>
  <c r="HS94" i="13"/>
  <c r="HU87" i="13"/>
  <c r="HT104" i="13"/>
  <c r="HS128" i="13"/>
  <c r="HT128" i="13"/>
  <c r="HU100" i="13" l="1"/>
  <c r="HU101" i="13"/>
  <c r="HU98" i="13"/>
  <c r="HU125" i="13" s="1"/>
  <c r="HU99" i="13"/>
  <c r="HU126" i="13" s="1"/>
  <c r="HU106" i="13"/>
  <c r="HU102" i="13"/>
  <c r="HU129" i="13" s="1"/>
  <c r="HU103" i="13"/>
  <c r="HU130" i="13" s="1"/>
  <c r="HU96" i="13"/>
  <c r="HU123" i="13" s="1"/>
  <c r="HU105" i="13"/>
  <c r="HU97" i="13"/>
  <c r="HU124" i="13" s="1"/>
  <c r="HU72" i="13"/>
  <c r="HV89" i="13" s="1"/>
  <c r="HU73" i="13"/>
  <c r="HU66" i="13"/>
  <c r="HV83" i="13" s="1"/>
  <c r="HU62" i="13"/>
  <c r="HV79" i="13" s="1"/>
  <c r="HV26" i="13"/>
  <c r="HU71" i="13"/>
  <c r="HV88" i="13" s="1"/>
  <c r="HU68" i="13"/>
  <c r="HV85" i="13" s="1"/>
  <c r="HU64" i="13"/>
  <c r="HV81" i="13" s="1"/>
  <c r="HU67" i="13"/>
  <c r="HV84" i="13" s="1"/>
  <c r="HU63" i="13"/>
  <c r="HV80" i="13" s="1"/>
  <c r="HU43" i="13"/>
  <c r="HU60" i="13" s="1"/>
  <c r="HU69" i="13"/>
  <c r="HV86" i="13" s="1"/>
  <c r="HU65" i="13"/>
  <c r="HV82" i="13" s="1"/>
  <c r="HU70" i="13"/>
  <c r="HV87" i="13"/>
  <c r="HU104" i="13"/>
  <c r="HU90" i="13"/>
  <c r="HT107" i="13"/>
  <c r="HT94" i="13"/>
  <c r="HT77" i="13"/>
  <c r="HT111" i="13" s="1"/>
  <c r="HV97" i="13" l="1"/>
  <c r="HV124" i="13" s="1"/>
  <c r="HV105" i="13"/>
  <c r="HV99" i="13"/>
  <c r="HV126" i="13" s="1"/>
  <c r="HV101" i="13"/>
  <c r="HV106" i="13"/>
  <c r="HV103" i="13"/>
  <c r="HV130" i="13" s="1"/>
  <c r="HV98" i="13"/>
  <c r="HV125" i="13" s="1"/>
  <c r="HV96" i="13"/>
  <c r="HV123" i="13" s="1"/>
  <c r="HV102" i="13"/>
  <c r="HV129" i="13" s="1"/>
  <c r="HV100" i="13"/>
  <c r="HV90" i="13"/>
  <c r="HU107" i="13"/>
  <c r="HV71" i="13"/>
  <c r="HW88" i="13" s="1"/>
  <c r="HV72" i="13"/>
  <c r="HW89" i="13" s="1"/>
  <c r="HV70" i="13"/>
  <c r="HV69" i="13"/>
  <c r="HW86" i="13" s="1"/>
  <c r="HV65" i="13"/>
  <c r="HW82" i="13" s="1"/>
  <c r="HV43" i="13"/>
  <c r="HV60" i="13" s="1"/>
  <c r="HV67" i="13"/>
  <c r="HW84" i="13" s="1"/>
  <c r="HV63" i="13"/>
  <c r="HW80" i="13" s="1"/>
  <c r="HV66" i="13"/>
  <c r="HW83" i="13" s="1"/>
  <c r="HV62" i="13"/>
  <c r="HW79" i="13" s="1"/>
  <c r="HW26" i="13"/>
  <c r="HV73" i="13"/>
  <c r="HV64" i="13"/>
  <c r="HW81" i="13" s="1"/>
  <c r="HV68" i="13"/>
  <c r="HW85" i="13" s="1"/>
  <c r="HU127" i="13"/>
  <c r="HV117" i="13"/>
  <c r="HU94" i="13"/>
  <c r="HU77" i="13"/>
  <c r="HU111" i="13" s="1"/>
  <c r="HU128" i="13"/>
  <c r="HV118" i="13"/>
  <c r="HW87" i="13"/>
  <c r="HV104" i="13"/>
  <c r="HW101" i="13" l="1"/>
  <c r="HW102" i="13"/>
  <c r="HW129" i="13" s="1"/>
  <c r="HW96" i="13"/>
  <c r="HW123" i="13" s="1"/>
  <c r="HW106" i="13"/>
  <c r="HW98" i="13"/>
  <c r="HW125" i="13" s="1"/>
  <c r="HW100" i="13"/>
  <c r="HW99" i="13"/>
  <c r="HW126" i="13" s="1"/>
  <c r="HW105" i="13"/>
  <c r="HW97" i="13"/>
  <c r="HW124" i="13" s="1"/>
  <c r="HW103" i="13"/>
  <c r="HW130" i="13" s="1"/>
  <c r="HW104" i="13"/>
  <c r="HW70" i="13"/>
  <c r="HX87" i="13" s="1"/>
  <c r="HW71" i="13"/>
  <c r="HX88" i="13" s="1"/>
  <c r="HW73" i="13"/>
  <c r="HW68" i="13"/>
  <c r="HX85" i="13" s="1"/>
  <c r="HW64" i="13"/>
  <c r="HX81" i="13" s="1"/>
  <c r="HW66" i="13"/>
  <c r="HX83" i="13" s="1"/>
  <c r="HW62" i="13"/>
  <c r="HX79" i="13" s="1"/>
  <c r="HX26" i="13"/>
  <c r="HW72" i="13"/>
  <c r="HX89" i="13" s="1"/>
  <c r="HW69" i="13"/>
  <c r="HX86" i="13" s="1"/>
  <c r="HW65" i="13"/>
  <c r="HX82" i="13" s="1"/>
  <c r="HW43" i="13"/>
  <c r="HW60" i="13" s="1"/>
  <c r="HW67" i="13"/>
  <c r="HX84" i="13" s="1"/>
  <c r="HW63" i="13"/>
  <c r="HX80" i="13" s="1"/>
  <c r="HW127" i="13"/>
  <c r="HV127" i="13"/>
  <c r="HV77" i="13"/>
  <c r="HV111" i="13" s="1"/>
  <c r="HV94" i="13"/>
  <c r="HV128" i="13"/>
  <c r="HW128" i="13"/>
  <c r="HW90" i="13"/>
  <c r="HV107" i="13"/>
  <c r="HX101" i="13" l="1"/>
  <c r="HX106" i="13"/>
  <c r="HX98" i="13"/>
  <c r="HX125" i="13" s="1"/>
  <c r="HX104" i="13"/>
  <c r="HX102" i="13"/>
  <c r="HX129" i="13" s="1"/>
  <c r="HX99" i="13"/>
  <c r="HX126" i="13" s="1"/>
  <c r="HX96" i="13"/>
  <c r="HX123" i="13" s="1"/>
  <c r="HX97" i="13"/>
  <c r="HX124" i="13" s="1"/>
  <c r="HX103" i="13"/>
  <c r="HX130" i="13" s="1"/>
  <c r="HX100" i="13"/>
  <c r="HX105" i="13"/>
  <c r="HX90" i="13"/>
  <c r="HW107" i="13"/>
  <c r="HW94" i="13"/>
  <c r="HW77" i="13"/>
  <c r="HW111" i="13" s="1"/>
  <c r="HX73" i="13"/>
  <c r="HX70" i="13"/>
  <c r="HY87" i="13" s="1"/>
  <c r="HX67" i="13"/>
  <c r="HY84" i="13" s="1"/>
  <c r="HX63" i="13"/>
  <c r="HY80" i="13" s="1"/>
  <c r="HX72" i="13"/>
  <c r="HY89" i="13" s="1"/>
  <c r="HX69" i="13"/>
  <c r="HY86" i="13" s="1"/>
  <c r="HX65" i="13"/>
  <c r="HY82" i="13" s="1"/>
  <c r="HX43" i="13"/>
  <c r="HX60" i="13" s="1"/>
  <c r="HX68" i="13"/>
  <c r="HY85" i="13" s="1"/>
  <c r="HX64" i="13"/>
  <c r="HY81" i="13" s="1"/>
  <c r="HX62" i="13"/>
  <c r="HY79" i="13" s="1"/>
  <c r="HY26" i="13"/>
  <c r="HX71" i="13"/>
  <c r="HY88" i="13" s="1"/>
  <c r="HX66" i="13"/>
  <c r="HY83" i="13" s="1"/>
  <c r="HY105" i="13" l="1"/>
  <c r="HY102" i="13"/>
  <c r="HY129" i="13" s="1"/>
  <c r="HY106" i="13"/>
  <c r="HY97" i="13"/>
  <c r="HY124" i="13" s="1"/>
  <c r="HY99" i="13"/>
  <c r="HY126" i="13" s="1"/>
  <c r="HY101" i="13"/>
  <c r="HY96" i="13"/>
  <c r="HY123" i="13" s="1"/>
  <c r="HY100" i="13"/>
  <c r="HY98" i="13"/>
  <c r="HY125" i="13" s="1"/>
  <c r="HY103" i="13"/>
  <c r="HY130" i="13" s="1"/>
  <c r="HY104" i="13"/>
  <c r="HX128" i="13"/>
  <c r="HY118" i="13"/>
  <c r="HY72" i="13"/>
  <c r="HZ89" i="13" s="1"/>
  <c r="HY73" i="13"/>
  <c r="HY71" i="13"/>
  <c r="HZ88" i="13" s="1"/>
  <c r="HY66" i="13"/>
  <c r="HZ83" i="13" s="1"/>
  <c r="HY62" i="13"/>
  <c r="HZ79" i="13" s="1"/>
  <c r="HZ26" i="13"/>
  <c r="HY68" i="13"/>
  <c r="HZ85" i="13" s="1"/>
  <c r="HY64" i="13"/>
  <c r="HZ81" i="13" s="1"/>
  <c r="HY70" i="13"/>
  <c r="HZ87" i="13" s="1"/>
  <c r="HY67" i="13"/>
  <c r="HZ84" i="13" s="1"/>
  <c r="HY63" i="13"/>
  <c r="HZ80" i="13" s="1"/>
  <c r="HY65" i="13"/>
  <c r="HZ82" i="13" s="1"/>
  <c r="HY43" i="13"/>
  <c r="HY60" i="13" s="1"/>
  <c r="HY69" i="13"/>
  <c r="HZ86" i="13" s="1"/>
  <c r="HX94" i="13"/>
  <c r="HX77" i="13"/>
  <c r="HX111" i="13" s="1"/>
  <c r="HX127" i="13"/>
  <c r="HY117" i="13"/>
  <c r="HY90" i="13"/>
  <c r="HX107" i="13"/>
  <c r="HZ98" i="13" l="1"/>
  <c r="HZ125" i="13" s="1"/>
  <c r="HZ104" i="13"/>
  <c r="HZ96" i="13"/>
  <c r="HZ123" i="13" s="1"/>
  <c r="HZ106" i="13"/>
  <c r="HZ99" i="13"/>
  <c r="HZ126" i="13" s="1"/>
  <c r="HZ97" i="13"/>
  <c r="HZ124" i="13" s="1"/>
  <c r="HZ102" i="13"/>
  <c r="HZ129" i="13" s="1"/>
  <c r="HZ105" i="13"/>
  <c r="HZ100" i="13"/>
  <c r="HZ103" i="13"/>
  <c r="HZ130" i="13" s="1"/>
  <c r="HZ101" i="13"/>
  <c r="HY127" i="13"/>
  <c r="HY94" i="13"/>
  <c r="HY77" i="13"/>
  <c r="HY111" i="13" s="1"/>
  <c r="HZ90" i="13"/>
  <c r="HY107" i="13"/>
  <c r="HZ71" i="13"/>
  <c r="IA88" i="13" s="1"/>
  <c r="HZ72" i="13"/>
  <c r="IA89" i="13" s="1"/>
  <c r="HZ69" i="13"/>
  <c r="IA86" i="13" s="1"/>
  <c r="HZ65" i="13"/>
  <c r="IA82" i="13" s="1"/>
  <c r="HZ43" i="13"/>
  <c r="HZ60" i="13" s="1"/>
  <c r="HZ70" i="13"/>
  <c r="IA87" i="13" s="1"/>
  <c r="HZ67" i="13"/>
  <c r="IA84" i="13" s="1"/>
  <c r="HZ63" i="13"/>
  <c r="IA80" i="13" s="1"/>
  <c r="HZ73" i="13"/>
  <c r="HZ66" i="13"/>
  <c r="IA83" i="13" s="1"/>
  <c r="HZ62" i="13"/>
  <c r="IA79" i="13" s="1"/>
  <c r="IA26" i="13"/>
  <c r="HZ68" i="13"/>
  <c r="IA85" i="13" s="1"/>
  <c r="HZ64" i="13"/>
  <c r="IA81" i="13" s="1"/>
  <c r="HZ128" i="13"/>
  <c r="HY128" i="13"/>
  <c r="IA101" i="13" l="1"/>
  <c r="IA103" i="13"/>
  <c r="IA130" i="13" s="1"/>
  <c r="IA98" i="13"/>
  <c r="IA125" i="13" s="1"/>
  <c r="IA100" i="13"/>
  <c r="IB117" i="13" s="1"/>
  <c r="IA104" i="13"/>
  <c r="IA106" i="13"/>
  <c r="IA102" i="13"/>
  <c r="IA129" i="13" s="1"/>
  <c r="IA105" i="13"/>
  <c r="IA97" i="13"/>
  <c r="IA124" i="13" s="1"/>
  <c r="IA99" i="13"/>
  <c r="IA126" i="13" s="1"/>
  <c r="IA96" i="13"/>
  <c r="IA123" i="13" s="1"/>
  <c r="IA90" i="13"/>
  <c r="HZ107" i="13"/>
  <c r="HZ127" i="13"/>
  <c r="HZ94" i="13"/>
  <c r="HZ77" i="13"/>
  <c r="HZ111" i="13" s="1"/>
  <c r="IA70" i="13"/>
  <c r="IB87" i="13" s="1"/>
  <c r="IA71" i="13"/>
  <c r="IB88" i="13" s="1"/>
  <c r="IA68" i="13"/>
  <c r="IB85" i="13" s="1"/>
  <c r="IA64" i="13"/>
  <c r="IB81" i="13" s="1"/>
  <c r="IA73" i="13"/>
  <c r="IA66" i="13"/>
  <c r="IB83" i="13" s="1"/>
  <c r="IA62" i="13"/>
  <c r="IB79" i="13" s="1"/>
  <c r="IB26" i="13"/>
  <c r="IA69" i="13"/>
  <c r="IB86" i="13" s="1"/>
  <c r="IA65" i="13"/>
  <c r="IB82" i="13" s="1"/>
  <c r="IA43" i="13"/>
  <c r="IA60" i="13" s="1"/>
  <c r="IA63" i="13"/>
  <c r="IB80" i="13" s="1"/>
  <c r="IA67" i="13"/>
  <c r="IB84" i="13" s="1"/>
  <c r="IA72" i="13"/>
  <c r="IB89" i="13" s="1"/>
  <c r="IB101" i="13" l="1"/>
  <c r="IB103" i="13"/>
  <c r="IB130" i="13" s="1"/>
  <c r="IB97" i="13"/>
  <c r="IB124" i="13" s="1"/>
  <c r="IB98" i="13"/>
  <c r="IB125" i="13" s="1"/>
  <c r="IB102" i="13"/>
  <c r="IB129" i="13" s="1"/>
  <c r="IB96" i="13"/>
  <c r="IB123" i="13" s="1"/>
  <c r="IB106" i="13"/>
  <c r="IB99" i="13"/>
  <c r="IB126" i="13" s="1"/>
  <c r="IB100" i="13"/>
  <c r="IB105" i="13"/>
  <c r="IB104" i="13"/>
  <c r="IB127" i="13"/>
  <c r="IA77" i="13"/>
  <c r="IA111" i="13" s="1"/>
  <c r="IA94" i="13"/>
  <c r="IA127" i="13"/>
  <c r="IB118" i="13"/>
  <c r="IA128" i="13"/>
  <c r="IB73" i="13"/>
  <c r="IB70" i="13"/>
  <c r="IC87" i="13" s="1"/>
  <c r="IB72" i="13"/>
  <c r="IC89" i="13" s="1"/>
  <c r="IB67" i="13"/>
  <c r="IC84" i="13" s="1"/>
  <c r="IB63" i="13"/>
  <c r="IC80" i="13" s="1"/>
  <c r="IB69" i="13"/>
  <c r="IC86" i="13" s="1"/>
  <c r="IB65" i="13"/>
  <c r="IC82" i="13" s="1"/>
  <c r="IB43" i="13"/>
  <c r="IB60" i="13" s="1"/>
  <c r="IB71" i="13"/>
  <c r="IC88" i="13" s="1"/>
  <c r="IB68" i="13"/>
  <c r="IC85" i="13" s="1"/>
  <c r="IB64" i="13"/>
  <c r="IC81" i="13" s="1"/>
  <c r="IB66" i="13"/>
  <c r="IC83" i="13" s="1"/>
  <c r="IB62" i="13"/>
  <c r="IC79" i="13" s="1"/>
  <c r="IC26" i="13"/>
  <c r="IB90" i="13"/>
  <c r="IA107" i="13"/>
  <c r="IC102" i="13" l="1"/>
  <c r="IC129" i="13" s="1"/>
  <c r="IC103" i="13"/>
  <c r="IC130" i="13" s="1"/>
  <c r="IC104" i="13"/>
  <c r="IC96" i="13"/>
  <c r="IC123" i="13" s="1"/>
  <c r="IC105" i="13"/>
  <c r="IC97" i="13"/>
  <c r="IC124" i="13" s="1"/>
  <c r="IC100" i="13"/>
  <c r="IC101" i="13"/>
  <c r="IC98" i="13"/>
  <c r="IC125" i="13" s="1"/>
  <c r="IC99" i="13"/>
  <c r="IC126" i="13" s="1"/>
  <c r="IC106" i="13"/>
  <c r="IC90" i="13"/>
  <c r="IB107" i="13"/>
  <c r="IC72" i="13"/>
  <c r="ID89" i="13" s="1"/>
  <c r="IC73" i="13"/>
  <c r="IC66" i="13"/>
  <c r="ID83" i="13" s="1"/>
  <c r="IC62" i="13"/>
  <c r="ID79" i="13" s="1"/>
  <c r="ID26" i="13"/>
  <c r="IC71" i="13"/>
  <c r="ID88" i="13" s="1"/>
  <c r="IC68" i="13"/>
  <c r="ID85" i="13" s="1"/>
  <c r="IC64" i="13"/>
  <c r="ID81" i="13" s="1"/>
  <c r="IC67" i="13"/>
  <c r="ID84" i="13" s="1"/>
  <c r="IC63" i="13"/>
  <c r="ID80" i="13" s="1"/>
  <c r="IC70" i="13"/>
  <c r="ID87" i="13" s="1"/>
  <c r="IC69" i="13"/>
  <c r="ID86" i="13" s="1"/>
  <c r="IC43" i="13"/>
  <c r="IC60" i="13" s="1"/>
  <c r="IC65" i="13"/>
  <c r="ID82" i="13" s="1"/>
  <c r="IB128" i="13"/>
  <c r="IC128" i="13"/>
  <c r="IB94" i="13"/>
  <c r="IB77" i="13"/>
  <c r="IB111" i="13" s="1"/>
  <c r="ID103" i="13" l="1"/>
  <c r="ID130" i="13" s="1"/>
  <c r="ID104" i="13"/>
  <c r="ID102" i="13"/>
  <c r="ID129" i="13" s="1"/>
  <c r="ID100" i="13"/>
  <c r="ID99" i="13"/>
  <c r="ID126" i="13" s="1"/>
  <c r="ID105" i="13"/>
  <c r="ID97" i="13"/>
  <c r="ID124" i="13" s="1"/>
  <c r="ID101" i="13"/>
  <c r="ID106" i="13"/>
  <c r="ID98" i="13"/>
  <c r="ID125" i="13" s="1"/>
  <c r="ID96" i="13"/>
  <c r="ID123" i="13" s="1"/>
  <c r="IC94" i="13"/>
  <c r="IC77" i="13"/>
  <c r="IC111" i="13" s="1"/>
  <c r="IC127" i="13"/>
  <c r="ID127" i="13"/>
  <c r="IE117" i="13"/>
  <c r="ID90" i="13"/>
  <c r="IC107" i="13"/>
  <c r="ID71" i="13"/>
  <c r="IE88" i="13" s="1"/>
  <c r="ID72" i="13"/>
  <c r="IE89" i="13" s="1"/>
  <c r="ID70" i="13"/>
  <c r="IE87" i="13" s="1"/>
  <c r="ID69" i="13"/>
  <c r="IE86" i="13" s="1"/>
  <c r="ID65" i="13"/>
  <c r="IE82" i="13" s="1"/>
  <c r="ID43" i="13"/>
  <c r="ID60" i="13" s="1"/>
  <c r="ID67" i="13"/>
  <c r="IE84" i="13" s="1"/>
  <c r="ID63" i="13"/>
  <c r="IE80" i="13" s="1"/>
  <c r="ID66" i="13"/>
  <c r="IE83" i="13" s="1"/>
  <c r="ID62" i="13"/>
  <c r="IE79" i="13" s="1"/>
  <c r="IE26" i="13"/>
  <c r="ID64" i="13"/>
  <c r="IE81" i="13" s="1"/>
  <c r="ID73" i="13"/>
  <c r="ID68" i="13"/>
  <c r="IE85" i="13" s="1"/>
  <c r="IE98" i="13" l="1"/>
  <c r="IE125" i="13" s="1"/>
  <c r="IE97" i="13"/>
  <c r="IE124" i="13" s="1"/>
  <c r="IE103" i="13"/>
  <c r="IE130" i="13" s="1"/>
  <c r="IE101" i="13"/>
  <c r="IE104" i="13"/>
  <c r="IE102" i="13"/>
  <c r="IE129" i="13" s="1"/>
  <c r="IE96" i="13"/>
  <c r="IE123" i="13" s="1"/>
  <c r="IE106" i="13"/>
  <c r="IE100" i="13"/>
  <c r="IE105" i="13"/>
  <c r="IE118" i="13"/>
  <c r="ID128" i="13"/>
  <c r="IE70" i="13"/>
  <c r="IF87" i="13" s="1"/>
  <c r="IE71" i="13"/>
  <c r="IF88" i="13" s="1"/>
  <c r="IE73" i="13"/>
  <c r="IE68" i="13"/>
  <c r="IF85" i="13" s="1"/>
  <c r="IE64" i="13"/>
  <c r="IF81" i="13" s="1"/>
  <c r="IE66" i="13"/>
  <c r="IF83" i="13" s="1"/>
  <c r="IE62" i="13"/>
  <c r="IF79" i="13" s="1"/>
  <c r="IF26" i="13"/>
  <c r="IE72" i="13"/>
  <c r="IF89" i="13" s="1"/>
  <c r="IE69" i="13"/>
  <c r="IF86" i="13" s="1"/>
  <c r="IE65" i="13"/>
  <c r="IE43" i="13"/>
  <c r="IE60" i="13" s="1"/>
  <c r="IE67" i="13"/>
  <c r="IF84" i="13" s="1"/>
  <c r="IE63" i="13"/>
  <c r="IF80" i="13" s="1"/>
  <c r="IE90" i="13"/>
  <c r="ID107" i="13"/>
  <c r="IF82" i="13"/>
  <c r="IE99" i="13"/>
  <c r="IE126" i="13" s="1"/>
  <c r="ID77" i="13"/>
  <c r="ID111" i="13" s="1"/>
  <c r="ID94" i="13"/>
  <c r="IF103" i="13" l="1"/>
  <c r="IF130" i="13" s="1"/>
  <c r="IF105" i="13"/>
  <c r="IF101" i="13"/>
  <c r="IF106" i="13"/>
  <c r="IF98" i="13"/>
  <c r="IF125" i="13" s="1"/>
  <c r="IF104" i="13"/>
  <c r="IF102" i="13"/>
  <c r="IF129" i="13" s="1"/>
  <c r="IF96" i="13"/>
  <c r="IF123" i="13" s="1"/>
  <c r="IF97" i="13"/>
  <c r="IF124" i="13" s="1"/>
  <c r="IF100" i="13"/>
  <c r="IF127" i="13" s="1"/>
  <c r="IF73" i="13"/>
  <c r="IF70" i="13"/>
  <c r="IG87" i="13" s="1"/>
  <c r="IF67" i="13"/>
  <c r="IG84" i="13" s="1"/>
  <c r="IF63" i="13"/>
  <c r="IG80" i="13" s="1"/>
  <c r="IF72" i="13"/>
  <c r="IG89" i="13" s="1"/>
  <c r="IF69" i="13"/>
  <c r="IG86" i="13" s="1"/>
  <c r="IF65" i="13"/>
  <c r="IG82" i="13" s="1"/>
  <c r="IF43" i="13"/>
  <c r="IF60" i="13" s="1"/>
  <c r="IF68" i="13"/>
  <c r="IG85" i="13" s="1"/>
  <c r="IF64" i="13"/>
  <c r="IG81" i="13" s="1"/>
  <c r="IF71" i="13"/>
  <c r="IG88" i="13" s="1"/>
  <c r="IF62" i="13"/>
  <c r="IG79" i="13" s="1"/>
  <c r="IG26" i="13"/>
  <c r="IF66" i="13"/>
  <c r="IG83" i="13" s="1"/>
  <c r="IE94" i="13"/>
  <c r="IE77" i="13"/>
  <c r="IE111" i="13" s="1"/>
  <c r="IF90" i="13"/>
  <c r="IE107" i="13"/>
  <c r="IF128" i="13"/>
  <c r="IE128" i="13"/>
  <c r="IE127" i="13"/>
  <c r="IF99" i="13"/>
  <c r="IF126" i="13" s="1"/>
  <c r="IG102" i="13" l="1"/>
  <c r="IG129" i="13" s="1"/>
  <c r="IG106" i="13"/>
  <c r="IG96" i="13"/>
  <c r="IG123" i="13" s="1"/>
  <c r="IG97" i="13"/>
  <c r="IG124" i="13" s="1"/>
  <c r="IG105" i="13"/>
  <c r="IG99" i="13"/>
  <c r="IG126" i="13" s="1"/>
  <c r="IG101" i="13"/>
  <c r="IG100" i="13"/>
  <c r="IH117" i="13" s="1"/>
  <c r="IG98" i="13"/>
  <c r="IG125" i="13" s="1"/>
  <c r="IG103" i="13"/>
  <c r="IG130" i="13" s="1"/>
  <c r="IG104" i="13"/>
  <c r="IG127" i="13"/>
  <c r="IG72" i="13"/>
  <c r="IH89" i="13" s="1"/>
  <c r="IG73" i="13"/>
  <c r="IG71" i="13"/>
  <c r="IH88" i="13" s="1"/>
  <c r="IG66" i="13"/>
  <c r="IH83" i="13" s="1"/>
  <c r="IG62" i="13"/>
  <c r="IH79" i="13" s="1"/>
  <c r="IH26" i="13"/>
  <c r="IG68" i="13"/>
  <c r="IH85" i="13" s="1"/>
  <c r="IG64" i="13"/>
  <c r="IH81" i="13" s="1"/>
  <c r="IG70" i="13"/>
  <c r="IH87" i="13" s="1"/>
  <c r="IG67" i="13"/>
  <c r="IH84" i="13" s="1"/>
  <c r="IG63" i="13"/>
  <c r="IH80" i="13" s="1"/>
  <c r="IG65" i="13"/>
  <c r="IH82" i="13" s="1"/>
  <c r="IG69" i="13"/>
  <c r="IH86" i="13" s="1"/>
  <c r="IG43" i="13"/>
  <c r="IG60" i="13" s="1"/>
  <c r="IG90" i="13"/>
  <c r="IF107" i="13"/>
  <c r="IF94" i="13"/>
  <c r="IF77" i="13"/>
  <c r="IF111" i="13" s="1"/>
  <c r="IH97" i="13" l="1"/>
  <c r="IH124" i="13" s="1"/>
  <c r="IH102" i="13"/>
  <c r="IH129" i="13" s="1"/>
  <c r="IH101" i="13"/>
  <c r="IH104" i="13"/>
  <c r="IH106" i="13"/>
  <c r="IH103" i="13"/>
  <c r="IH130" i="13" s="1"/>
  <c r="IH96" i="13"/>
  <c r="IH123" i="13" s="1"/>
  <c r="IH99" i="13"/>
  <c r="IH126" i="13" s="1"/>
  <c r="IH98" i="13"/>
  <c r="IH125" i="13" s="1"/>
  <c r="IH100" i="13"/>
  <c r="IH105" i="13"/>
  <c r="IH90" i="13"/>
  <c r="IG107" i="13"/>
  <c r="IH127" i="13"/>
  <c r="IG128" i="13"/>
  <c r="IH118" i="13"/>
  <c r="IG94" i="13"/>
  <c r="IG77" i="13"/>
  <c r="IG111" i="13" s="1"/>
  <c r="IH71" i="13"/>
  <c r="II88" i="13" s="1"/>
  <c r="IH72" i="13"/>
  <c r="II89" i="13" s="1"/>
  <c r="IH69" i="13"/>
  <c r="II86" i="13" s="1"/>
  <c r="IH65" i="13"/>
  <c r="II82" i="13" s="1"/>
  <c r="IH43" i="13"/>
  <c r="IH60" i="13" s="1"/>
  <c r="IH70" i="13"/>
  <c r="II87" i="13" s="1"/>
  <c r="IH67" i="13"/>
  <c r="II84" i="13" s="1"/>
  <c r="IH63" i="13"/>
  <c r="II80" i="13" s="1"/>
  <c r="IH73" i="13"/>
  <c r="IH66" i="13"/>
  <c r="II83" i="13" s="1"/>
  <c r="IH62" i="13"/>
  <c r="II79" i="13" s="1"/>
  <c r="II26" i="13"/>
  <c r="IH68" i="13"/>
  <c r="II85" i="13" s="1"/>
  <c r="IH64" i="13"/>
  <c r="II81" i="13" s="1"/>
  <c r="II98" i="13" l="1"/>
  <c r="II125" i="13" s="1"/>
  <c r="II100" i="13"/>
  <c r="II104" i="13"/>
  <c r="II106" i="13"/>
  <c r="II105" i="13"/>
  <c r="II102" i="13"/>
  <c r="II129" i="13" s="1"/>
  <c r="II97" i="13"/>
  <c r="II124" i="13" s="1"/>
  <c r="II99" i="13"/>
  <c r="II126" i="13" s="1"/>
  <c r="II96" i="13"/>
  <c r="II123" i="13" s="1"/>
  <c r="II101" i="13"/>
  <c r="II103" i="13"/>
  <c r="II130" i="13" s="1"/>
  <c r="II90" i="13"/>
  <c r="IH107" i="13"/>
  <c r="II70" i="13"/>
  <c r="IJ87" i="13" s="1"/>
  <c r="II71" i="13"/>
  <c r="IJ88" i="13" s="1"/>
  <c r="II68" i="13"/>
  <c r="IJ85" i="13" s="1"/>
  <c r="II64" i="13"/>
  <c r="IJ81" i="13" s="1"/>
  <c r="II73" i="13"/>
  <c r="II66" i="13"/>
  <c r="IJ83" i="13" s="1"/>
  <c r="II62" i="13"/>
  <c r="IJ79" i="13" s="1"/>
  <c r="IJ26" i="13"/>
  <c r="II69" i="13"/>
  <c r="IJ86" i="13" s="1"/>
  <c r="II65" i="13"/>
  <c r="IJ82" i="13" s="1"/>
  <c r="II43" i="13"/>
  <c r="II60" i="13" s="1"/>
  <c r="II72" i="13"/>
  <c r="IJ89" i="13" s="1"/>
  <c r="II63" i="13"/>
  <c r="IJ80" i="13" s="1"/>
  <c r="II67" i="13"/>
  <c r="IJ84" i="13" s="1"/>
  <c r="IH128" i="13"/>
  <c r="II128" i="13"/>
  <c r="IH94" i="13"/>
  <c r="IH77" i="13"/>
  <c r="IH111" i="13" s="1"/>
  <c r="IJ102" i="13" l="1"/>
  <c r="IJ129" i="13" s="1"/>
  <c r="IJ97" i="13"/>
  <c r="IJ124" i="13" s="1"/>
  <c r="IJ103" i="13"/>
  <c r="IJ130" i="13" s="1"/>
  <c r="IJ104" i="13"/>
  <c r="IJ106" i="13"/>
  <c r="IJ98" i="13"/>
  <c r="IJ125" i="13" s="1"/>
  <c r="IJ96" i="13"/>
  <c r="IJ123" i="13" s="1"/>
  <c r="IJ101" i="13"/>
  <c r="IJ128" i="13" s="1"/>
  <c r="IJ99" i="13"/>
  <c r="IJ126" i="13" s="1"/>
  <c r="IJ100" i="13"/>
  <c r="IK117" i="13" s="1"/>
  <c r="IJ105" i="13"/>
  <c r="IJ90" i="13"/>
  <c r="II107" i="13"/>
  <c r="II77" i="13"/>
  <c r="II111" i="13" s="1"/>
  <c r="II94" i="13"/>
  <c r="II127" i="13"/>
  <c r="IJ73" i="13"/>
  <c r="IJ70" i="13"/>
  <c r="IK87" i="13" s="1"/>
  <c r="IJ72" i="13"/>
  <c r="IK89" i="13" s="1"/>
  <c r="IJ67" i="13"/>
  <c r="IK84" i="13" s="1"/>
  <c r="IJ63" i="13"/>
  <c r="IK80" i="13" s="1"/>
  <c r="IJ69" i="13"/>
  <c r="IK86" i="13" s="1"/>
  <c r="IJ65" i="13"/>
  <c r="IK82" i="13" s="1"/>
  <c r="IJ43" i="13"/>
  <c r="IJ60" i="13" s="1"/>
  <c r="IJ71" i="13"/>
  <c r="IK88" i="13" s="1"/>
  <c r="IJ68" i="13"/>
  <c r="IK85" i="13" s="1"/>
  <c r="IJ64" i="13"/>
  <c r="IK81" i="13" s="1"/>
  <c r="IJ66" i="13"/>
  <c r="IK83" i="13" s="1"/>
  <c r="IJ62" i="13"/>
  <c r="IK79" i="13" s="1"/>
  <c r="IK26" i="13"/>
  <c r="IK106" i="13" l="1"/>
  <c r="IK105" i="13"/>
  <c r="IK100" i="13"/>
  <c r="IK101" i="13"/>
  <c r="IK99" i="13"/>
  <c r="IK126" i="13" s="1"/>
  <c r="IK102" i="13"/>
  <c r="IK129" i="13" s="1"/>
  <c r="IK103" i="13"/>
  <c r="IK130" i="13" s="1"/>
  <c r="IK104" i="13"/>
  <c r="IK98" i="13"/>
  <c r="IK125" i="13" s="1"/>
  <c r="IK96" i="13"/>
  <c r="IK123" i="13" s="1"/>
  <c r="IK97" i="13"/>
  <c r="IK124" i="13" s="1"/>
  <c r="IK127" i="13"/>
  <c r="IJ94" i="13"/>
  <c r="IJ77" i="13"/>
  <c r="IJ111" i="13" s="1"/>
  <c r="IJ127" i="13"/>
  <c r="IK118" i="13"/>
  <c r="IK72" i="13"/>
  <c r="IL89" i="13" s="1"/>
  <c r="IK73" i="13"/>
  <c r="IK66" i="13"/>
  <c r="IL83" i="13" s="1"/>
  <c r="IK62" i="13"/>
  <c r="IL79" i="13" s="1"/>
  <c r="IL26" i="13"/>
  <c r="IK71" i="13"/>
  <c r="IL88" i="13" s="1"/>
  <c r="IK68" i="13"/>
  <c r="IL85" i="13" s="1"/>
  <c r="IK64" i="13"/>
  <c r="IL81" i="13" s="1"/>
  <c r="IK67" i="13"/>
  <c r="IL84" i="13" s="1"/>
  <c r="IK63" i="13"/>
  <c r="IL80" i="13" s="1"/>
  <c r="IK43" i="13"/>
  <c r="IK60" i="13" s="1"/>
  <c r="IK69" i="13"/>
  <c r="IL86" i="13" s="1"/>
  <c r="IK70" i="13"/>
  <c r="IL87" i="13" s="1"/>
  <c r="IK65" i="13"/>
  <c r="IL82" i="13" s="1"/>
  <c r="IK90" i="13"/>
  <c r="IJ107" i="13"/>
  <c r="IL102" i="13" l="1"/>
  <c r="IL129" i="13" s="1"/>
  <c r="IL103" i="13"/>
  <c r="IL130" i="13" s="1"/>
  <c r="IL98" i="13"/>
  <c r="IL125" i="13" s="1"/>
  <c r="IL96" i="13"/>
  <c r="IL123" i="13" s="1"/>
  <c r="IL97" i="13"/>
  <c r="IL124" i="13" s="1"/>
  <c r="IL105" i="13"/>
  <c r="IL104" i="13"/>
  <c r="IL101" i="13"/>
  <c r="IL106" i="13"/>
  <c r="IL71" i="13"/>
  <c r="IM88" i="13" s="1"/>
  <c r="IL72" i="13"/>
  <c r="IM89" i="13" s="1"/>
  <c r="IL70" i="13"/>
  <c r="IM87" i="13" s="1"/>
  <c r="IL69" i="13"/>
  <c r="IM86" i="13" s="1"/>
  <c r="IL65" i="13"/>
  <c r="IL43" i="13"/>
  <c r="IL60" i="13" s="1"/>
  <c r="IL67" i="13"/>
  <c r="IM84" i="13" s="1"/>
  <c r="IL63" i="13"/>
  <c r="IM80" i="13" s="1"/>
  <c r="IL66" i="13"/>
  <c r="IL62" i="13"/>
  <c r="IM79" i="13" s="1"/>
  <c r="IM26" i="13"/>
  <c r="IL73" i="13"/>
  <c r="IL64" i="13"/>
  <c r="IM81" i="13" s="1"/>
  <c r="IL68" i="13"/>
  <c r="IM85" i="13" s="1"/>
  <c r="IM83" i="13"/>
  <c r="IL100" i="13"/>
  <c r="IM82" i="13"/>
  <c r="IL99" i="13"/>
  <c r="IL126" i="13" s="1"/>
  <c r="IL90" i="13"/>
  <c r="IK107" i="13"/>
  <c r="IK94" i="13"/>
  <c r="IK77" i="13"/>
  <c r="IK111" i="13" s="1"/>
  <c r="IK128" i="13"/>
  <c r="IM101" i="13" l="1"/>
  <c r="IN118" i="13" s="1"/>
  <c r="IM104" i="13"/>
  <c r="IM102" i="13"/>
  <c r="IM129" i="13" s="1"/>
  <c r="IM96" i="13"/>
  <c r="IM123" i="13" s="1"/>
  <c r="IM106" i="13"/>
  <c r="IM98" i="13"/>
  <c r="IM125" i="13" s="1"/>
  <c r="IM105" i="13"/>
  <c r="IM97" i="13"/>
  <c r="IM124" i="13" s="1"/>
  <c r="IM103" i="13"/>
  <c r="IM130" i="13" s="1"/>
  <c r="IL128" i="13"/>
  <c r="IL127" i="13"/>
  <c r="IL77" i="13"/>
  <c r="IL111" i="13" s="1"/>
  <c r="IL94" i="13"/>
  <c r="IM100" i="13"/>
  <c r="IM127" i="13" s="1"/>
  <c r="IM90" i="13"/>
  <c r="IL107" i="13"/>
  <c r="IM99" i="13"/>
  <c r="IM126" i="13" s="1"/>
  <c r="IM70" i="13"/>
  <c r="IN87" i="13" s="1"/>
  <c r="IM71" i="13"/>
  <c r="IN88" i="13" s="1"/>
  <c r="IM73" i="13"/>
  <c r="IM68" i="13"/>
  <c r="IN85" i="13" s="1"/>
  <c r="IM64" i="13"/>
  <c r="IN81" i="13" s="1"/>
  <c r="IM66" i="13"/>
  <c r="IN83" i="13" s="1"/>
  <c r="IM62" i="13"/>
  <c r="IN79" i="13" s="1"/>
  <c r="IN26" i="13"/>
  <c r="IM72" i="13"/>
  <c r="IN89" i="13" s="1"/>
  <c r="IM69" i="13"/>
  <c r="IN86" i="13" s="1"/>
  <c r="IM65" i="13"/>
  <c r="IN82" i="13" s="1"/>
  <c r="IM43" i="13"/>
  <c r="IM60" i="13" s="1"/>
  <c r="IM67" i="13"/>
  <c r="IN84" i="13" s="1"/>
  <c r="IM63" i="13"/>
  <c r="IN80" i="13" s="1"/>
  <c r="IN117" i="13" l="1"/>
  <c r="IN106" i="13"/>
  <c r="IN98" i="13"/>
  <c r="IN125" i="13" s="1"/>
  <c r="IN102" i="13"/>
  <c r="IN129" i="13" s="1"/>
  <c r="IN103" i="13"/>
  <c r="IN130" i="13" s="1"/>
  <c r="IN99" i="13"/>
  <c r="IN126" i="13" s="1"/>
  <c r="IN96" i="13"/>
  <c r="IN123" i="13" s="1"/>
  <c r="IN100" i="13"/>
  <c r="IN101" i="13"/>
  <c r="IN104" i="13"/>
  <c r="IM94" i="13"/>
  <c r="IM77" i="13"/>
  <c r="IM111" i="13" s="1"/>
  <c r="IN73" i="13"/>
  <c r="IN70" i="13"/>
  <c r="IO87" i="13" s="1"/>
  <c r="IN67" i="13"/>
  <c r="IO84" i="13" s="1"/>
  <c r="IN63" i="13"/>
  <c r="IN72" i="13"/>
  <c r="IO89" i="13" s="1"/>
  <c r="IN69" i="13"/>
  <c r="IO86" i="13" s="1"/>
  <c r="IN65" i="13"/>
  <c r="IO82" i="13" s="1"/>
  <c r="IN43" i="13"/>
  <c r="IN60" i="13" s="1"/>
  <c r="IN68" i="13"/>
  <c r="IO85" i="13" s="1"/>
  <c r="IN64" i="13"/>
  <c r="IO81" i="13" s="1"/>
  <c r="IN62" i="13"/>
  <c r="IO79" i="13" s="1"/>
  <c r="IO26" i="13"/>
  <c r="IN66" i="13"/>
  <c r="IO83" i="13" s="1"/>
  <c r="IN71" i="13"/>
  <c r="IO88" i="13" s="1"/>
  <c r="IN90" i="13"/>
  <c r="IM107" i="13"/>
  <c r="IM128" i="13"/>
  <c r="IO80" i="13"/>
  <c r="IN97" i="13"/>
  <c r="IN124" i="13" s="1"/>
  <c r="IN105" i="13"/>
  <c r="IO99" i="13" l="1"/>
  <c r="IO126" i="13" s="1"/>
  <c r="IO102" i="13"/>
  <c r="IO129" i="13" s="1"/>
  <c r="IO106" i="13"/>
  <c r="IO96" i="13"/>
  <c r="IO123" i="13" s="1"/>
  <c r="IO100" i="13"/>
  <c r="IO127" i="13" s="1"/>
  <c r="IO101" i="13"/>
  <c r="IO98" i="13"/>
  <c r="IO125" i="13" s="1"/>
  <c r="IO103" i="13"/>
  <c r="IO130" i="13" s="1"/>
  <c r="IO104" i="13"/>
  <c r="IO90" i="13"/>
  <c r="IN107" i="13"/>
  <c r="IO97" i="13"/>
  <c r="IO124" i="13" s="1"/>
  <c r="IN127" i="13"/>
  <c r="IP88" i="13"/>
  <c r="IO105" i="13"/>
  <c r="IO72" i="13"/>
  <c r="IP89" i="13" s="1"/>
  <c r="IO73" i="13"/>
  <c r="IO71" i="13"/>
  <c r="IO66" i="13"/>
  <c r="IP83" i="13" s="1"/>
  <c r="IO62" i="13"/>
  <c r="IP79" i="13" s="1"/>
  <c r="IP26" i="13"/>
  <c r="IO68" i="13"/>
  <c r="IP85" i="13" s="1"/>
  <c r="IO64" i="13"/>
  <c r="IP81" i="13" s="1"/>
  <c r="IO70" i="13"/>
  <c r="IP87" i="13" s="1"/>
  <c r="IO67" i="13"/>
  <c r="IP84" i="13" s="1"/>
  <c r="IO63" i="13"/>
  <c r="IP80" i="13" s="1"/>
  <c r="IO65" i="13"/>
  <c r="IP82" i="13" s="1"/>
  <c r="IO43" i="13"/>
  <c r="IO60" i="13" s="1"/>
  <c r="IO69" i="13"/>
  <c r="IP86" i="13" s="1"/>
  <c r="IN94" i="13"/>
  <c r="IN77" i="13"/>
  <c r="IN111" i="13" s="1"/>
  <c r="IN128" i="13"/>
  <c r="IP104" i="13" l="1"/>
  <c r="IP96" i="13"/>
  <c r="IP123" i="13" s="1"/>
  <c r="IP106" i="13"/>
  <c r="IP100" i="13"/>
  <c r="IP98" i="13"/>
  <c r="IP125" i="13" s="1"/>
  <c r="IP97" i="13"/>
  <c r="IP124" i="13" s="1"/>
  <c r="IP102" i="13"/>
  <c r="IP129" i="13" s="1"/>
  <c r="IP99" i="13"/>
  <c r="IP126" i="13" s="1"/>
  <c r="IP103" i="13"/>
  <c r="IP130" i="13" s="1"/>
  <c r="IP101" i="13"/>
  <c r="IQ118" i="13" s="1"/>
  <c r="IP105" i="13"/>
  <c r="IP71" i="13"/>
  <c r="IQ88" i="13" s="1"/>
  <c r="IP72" i="13"/>
  <c r="IQ89" i="13" s="1"/>
  <c r="IP69" i="13"/>
  <c r="IQ86" i="13" s="1"/>
  <c r="IP65" i="13"/>
  <c r="IQ82" i="13" s="1"/>
  <c r="IP43" i="13"/>
  <c r="IP60" i="13" s="1"/>
  <c r="IP70" i="13"/>
  <c r="IQ87" i="13" s="1"/>
  <c r="IP67" i="13"/>
  <c r="IQ84" i="13" s="1"/>
  <c r="IP63" i="13"/>
  <c r="IQ80" i="13" s="1"/>
  <c r="IP73" i="13"/>
  <c r="IP66" i="13"/>
  <c r="IQ83" i="13" s="1"/>
  <c r="IP62" i="13"/>
  <c r="IQ79" i="13" s="1"/>
  <c r="IQ26" i="13"/>
  <c r="IP68" i="13"/>
  <c r="IQ85" i="13" s="1"/>
  <c r="IP64" i="13"/>
  <c r="IQ81" i="13" s="1"/>
  <c r="IP90" i="13"/>
  <c r="IO107" i="13"/>
  <c r="IO94" i="13"/>
  <c r="IO77" i="13"/>
  <c r="IO111" i="13" s="1"/>
  <c r="IP128" i="13"/>
  <c r="IO128" i="13"/>
  <c r="IQ98" i="13" l="1"/>
  <c r="IQ125" i="13" s="1"/>
  <c r="IQ100" i="13"/>
  <c r="IQ104" i="13"/>
  <c r="IQ106" i="13"/>
  <c r="IQ102" i="13"/>
  <c r="IQ129" i="13" s="1"/>
  <c r="IQ97" i="13"/>
  <c r="IQ124" i="13" s="1"/>
  <c r="IQ99" i="13"/>
  <c r="IQ126" i="13" s="1"/>
  <c r="IQ96" i="13"/>
  <c r="IQ123" i="13" s="1"/>
  <c r="IQ101" i="13"/>
  <c r="IQ103" i="13"/>
  <c r="IQ130" i="13" s="1"/>
  <c r="IP127" i="13"/>
  <c r="IQ117" i="13"/>
  <c r="IP94" i="13"/>
  <c r="IP77" i="13"/>
  <c r="IP111" i="13" s="1"/>
  <c r="IQ70" i="13"/>
  <c r="IR87" i="13" s="1"/>
  <c r="IQ71" i="13"/>
  <c r="IQ68" i="13"/>
  <c r="IR85" i="13" s="1"/>
  <c r="IQ64" i="13"/>
  <c r="IR81" i="13" s="1"/>
  <c r="IQ73" i="13"/>
  <c r="IQ66" i="13"/>
  <c r="IR83" i="13" s="1"/>
  <c r="IQ62" i="13"/>
  <c r="IR79" i="13" s="1"/>
  <c r="IR26" i="13"/>
  <c r="IQ69" i="13"/>
  <c r="IR86" i="13" s="1"/>
  <c r="IQ65" i="13"/>
  <c r="IR82" i="13" s="1"/>
  <c r="IQ43" i="13"/>
  <c r="IQ60" i="13" s="1"/>
  <c r="IQ63" i="13"/>
  <c r="IR80" i="13" s="1"/>
  <c r="IQ72" i="13"/>
  <c r="IR89" i="13" s="1"/>
  <c r="IQ67" i="13"/>
  <c r="IR84" i="13" s="1"/>
  <c r="IQ90" i="13"/>
  <c r="IP107" i="13"/>
  <c r="IR88" i="13"/>
  <c r="IQ105" i="13"/>
  <c r="IR101" i="13" l="1"/>
  <c r="IR128" i="13" s="1"/>
  <c r="IR99" i="13"/>
  <c r="IR126" i="13" s="1"/>
  <c r="IR100" i="13"/>
  <c r="IR106" i="13"/>
  <c r="IR103" i="13"/>
  <c r="IR130" i="13" s="1"/>
  <c r="IR104" i="13"/>
  <c r="IR97" i="13"/>
  <c r="IR124" i="13" s="1"/>
  <c r="IR98" i="13"/>
  <c r="IR125" i="13" s="1"/>
  <c r="IR96" i="13"/>
  <c r="IR123" i="13" s="1"/>
  <c r="IR102" i="13"/>
  <c r="IR129" i="13" s="1"/>
  <c r="IR73" i="13"/>
  <c r="IR70" i="13"/>
  <c r="IS87" i="13" s="1"/>
  <c r="IR72" i="13"/>
  <c r="IS89" i="13" s="1"/>
  <c r="IR67" i="13"/>
  <c r="IS84" i="13" s="1"/>
  <c r="IR63" i="13"/>
  <c r="IS80" i="13" s="1"/>
  <c r="IR69" i="13"/>
  <c r="IS86" i="13" s="1"/>
  <c r="IR65" i="13"/>
  <c r="IS82" i="13" s="1"/>
  <c r="IR43" i="13"/>
  <c r="IR60" i="13" s="1"/>
  <c r="IR71" i="13"/>
  <c r="IR68" i="13"/>
  <c r="IS85" i="13" s="1"/>
  <c r="IR64" i="13"/>
  <c r="IS81" i="13" s="1"/>
  <c r="IR66" i="13"/>
  <c r="IS83" i="13" s="1"/>
  <c r="IR62" i="13"/>
  <c r="IS79" i="13" s="1"/>
  <c r="IS26" i="13"/>
  <c r="IR90" i="13"/>
  <c r="IQ107" i="13"/>
  <c r="IQ77" i="13"/>
  <c r="IQ111" i="13" s="1"/>
  <c r="IQ94" i="13"/>
  <c r="IS88" i="13"/>
  <c r="IR105" i="13"/>
  <c r="IQ127" i="13"/>
  <c r="IR127" i="13"/>
  <c r="IQ128" i="13"/>
  <c r="IS98" i="13" l="1"/>
  <c r="IS125" i="13" s="1"/>
  <c r="IS99" i="13"/>
  <c r="IS126" i="13" s="1"/>
  <c r="IS106" i="13"/>
  <c r="IS102" i="13"/>
  <c r="IS129" i="13" s="1"/>
  <c r="IS103" i="13"/>
  <c r="IS130" i="13" s="1"/>
  <c r="IS104" i="13"/>
  <c r="IT79" i="13"/>
  <c r="IS96" i="13"/>
  <c r="IS123" i="13" s="1"/>
  <c r="IS97" i="13"/>
  <c r="IS124" i="13" s="1"/>
  <c r="IS100" i="13"/>
  <c r="IS101" i="13"/>
  <c r="IT118" i="13" s="1"/>
  <c r="IS72" i="13"/>
  <c r="IT89" i="13" s="1"/>
  <c r="IS73" i="13"/>
  <c r="IS66" i="13"/>
  <c r="IT83" i="13" s="1"/>
  <c r="IS62" i="13"/>
  <c r="IT26" i="13"/>
  <c r="IS71" i="13"/>
  <c r="IT88" i="13" s="1"/>
  <c r="IS68" i="13"/>
  <c r="IT85" i="13" s="1"/>
  <c r="IS64" i="13"/>
  <c r="IT81" i="13" s="1"/>
  <c r="IS67" i="13"/>
  <c r="IT84" i="13" s="1"/>
  <c r="IS63" i="13"/>
  <c r="IT80" i="13" s="1"/>
  <c r="IS69" i="13"/>
  <c r="IT86" i="13" s="1"/>
  <c r="IS70" i="13"/>
  <c r="IT87" i="13" s="1"/>
  <c r="IS43" i="13"/>
  <c r="IS60" i="13" s="1"/>
  <c r="IS65" i="13"/>
  <c r="IT82" i="13" s="1"/>
  <c r="IS105" i="13"/>
  <c r="IS90" i="13"/>
  <c r="IR107" i="13"/>
  <c r="IR94" i="13"/>
  <c r="IR77" i="13"/>
  <c r="IR111" i="13" s="1"/>
  <c r="IS128" i="13"/>
  <c r="IT101" i="13" l="1"/>
  <c r="IT106" i="13"/>
  <c r="IT104" i="13"/>
  <c r="IT98" i="13"/>
  <c r="IT125" i="13" s="1"/>
  <c r="IT103" i="13"/>
  <c r="IT130" i="13" s="1"/>
  <c r="IT102" i="13"/>
  <c r="IT129" i="13" s="1"/>
  <c r="IT100" i="13"/>
  <c r="IT99" i="13"/>
  <c r="IT126" i="13" s="1"/>
  <c r="IT97" i="13"/>
  <c r="IT124" i="13" s="1"/>
  <c r="IT105" i="13"/>
  <c r="IT90" i="13"/>
  <c r="IS107" i="13"/>
  <c r="IS94" i="13"/>
  <c r="IS77" i="13"/>
  <c r="IS111" i="13" s="1"/>
  <c r="IT71" i="13"/>
  <c r="IU88" i="13" s="1"/>
  <c r="IT72" i="13"/>
  <c r="IU89" i="13" s="1"/>
  <c r="IT70" i="13"/>
  <c r="IU87" i="13" s="1"/>
  <c r="IT69" i="13"/>
  <c r="IU86" i="13" s="1"/>
  <c r="IT65" i="13"/>
  <c r="IU82" i="13" s="1"/>
  <c r="IT43" i="13"/>
  <c r="IT60" i="13" s="1"/>
  <c r="IT67" i="13"/>
  <c r="IU84" i="13" s="1"/>
  <c r="IT63" i="13"/>
  <c r="IU80" i="13" s="1"/>
  <c r="IT66" i="13"/>
  <c r="IU83" i="13" s="1"/>
  <c r="IT62" i="13"/>
  <c r="IU26" i="13"/>
  <c r="IT64" i="13"/>
  <c r="IU81" i="13" s="1"/>
  <c r="IT68" i="13"/>
  <c r="IU85" i="13" s="1"/>
  <c r="IT73" i="13"/>
  <c r="IT128" i="13"/>
  <c r="IS127" i="13"/>
  <c r="IT117" i="13"/>
  <c r="IU79" i="13"/>
  <c r="IT96" i="13"/>
  <c r="IT123" i="13" s="1"/>
  <c r="IU101" i="13" l="1"/>
  <c r="IU106" i="13"/>
  <c r="IU102" i="13"/>
  <c r="IU129" i="13" s="1"/>
  <c r="IU100" i="13"/>
  <c r="IU99" i="13"/>
  <c r="IU126" i="13" s="1"/>
  <c r="IU105" i="13"/>
  <c r="IU98" i="13"/>
  <c r="IU125" i="13" s="1"/>
  <c r="IU97" i="13"/>
  <c r="IU124" i="13" s="1"/>
  <c r="IU103" i="13"/>
  <c r="IU130" i="13" s="1"/>
  <c r="IU104" i="13"/>
  <c r="IT77" i="13"/>
  <c r="IT111" i="13" s="1"/>
  <c r="IT94" i="13"/>
  <c r="IU90" i="13"/>
  <c r="IT107" i="13"/>
  <c r="IU96" i="13"/>
  <c r="IU123" i="13" s="1"/>
  <c r="IU70" i="13"/>
  <c r="IV87" i="13" s="1"/>
  <c r="IU71" i="13"/>
  <c r="IV88" i="13" s="1"/>
  <c r="IU73" i="13"/>
  <c r="IU68" i="13"/>
  <c r="IV85" i="13" s="1"/>
  <c r="IU64" i="13"/>
  <c r="IV81" i="13" s="1"/>
  <c r="IU66" i="13"/>
  <c r="IV83" i="13" s="1"/>
  <c r="IU62" i="13"/>
  <c r="IV79" i="13" s="1"/>
  <c r="IV26" i="13"/>
  <c r="IU72" i="13"/>
  <c r="IV89" i="13" s="1"/>
  <c r="IU69" i="13"/>
  <c r="IV86" i="13" s="1"/>
  <c r="IU65" i="13"/>
  <c r="IV82" i="13" s="1"/>
  <c r="IU43" i="13"/>
  <c r="IU60" i="13" s="1"/>
  <c r="IU67" i="13"/>
  <c r="IV84" i="13" s="1"/>
  <c r="IU63" i="13"/>
  <c r="IV80" i="13" s="1"/>
  <c r="IT127" i="13"/>
  <c r="IU127" i="13"/>
  <c r="IV101" i="13" l="1"/>
  <c r="IW118" i="13" s="1"/>
  <c r="IV106" i="13"/>
  <c r="IV98" i="13"/>
  <c r="IV125" i="13" s="1"/>
  <c r="IV104" i="13"/>
  <c r="IV102" i="13"/>
  <c r="IV129" i="13" s="1"/>
  <c r="IV99" i="13"/>
  <c r="IV126" i="13" s="1"/>
  <c r="IV96" i="13"/>
  <c r="IV123" i="13" s="1"/>
  <c r="IV97" i="13"/>
  <c r="IV124" i="13" s="1"/>
  <c r="IV103" i="13"/>
  <c r="IV130" i="13" s="1"/>
  <c r="IV100" i="13"/>
  <c r="IV127" i="13" s="1"/>
  <c r="IV105" i="13"/>
  <c r="IU128" i="13"/>
  <c r="IV128" i="13"/>
  <c r="IV90" i="13"/>
  <c r="IU107" i="13"/>
  <c r="IU94" i="13"/>
  <c r="IU77" i="13"/>
  <c r="IU111" i="13" s="1"/>
  <c r="IV73" i="13"/>
  <c r="IV70" i="13"/>
  <c r="IW87" i="13" s="1"/>
  <c r="IV67" i="13"/>
  <c r="IW84" i="13" s="1"/>
  <c r="IV63" i="13"/>
  <c r="IW80" i="13" s="1"/>
  <c r="IV72" i="13"/>
  <c r="IW89" i="13" s="1"/>
  <c r="IV69" i="13"/>
  <c r="IW86" i="13" s="1"/>
  <c r="IV65" i="13"/>
  <c r="IW82" i="13" s="1"/>
  <c r="IV43" i="13"/>
  <c r="IV60" i="13" s="1"/>
  <c r="IV68" i="13"/>
  <c r="IW85" i="13" s="1"/>
  <c r="IV64" i="13"/>
  <c r="IW81" i="13" s="1"/>
  <c r="IV71" i="13"/>
  <c r="IW88" i="13" s="1"/>
  <c r="IV62" i="13"/>
  <c r="IW79" i="13" s="1"/>
  <c r="IW26" i="13"/>
  <c r="IV66" i="13"/>
  <c r="IW83" i="13" s="1"/>
  <c r="IW105" i="13" l="1"/>
  <c r="IW99" i="13"/>
  <c r="IW126" i="13" s="1"/>
  <c r="IW101" i="13"/>
  <c r="IW96" i="13"/>
  <c r="IW123" i="13" s="1"/>
  <c r="IW100" i="13"/>
  <c r="IW104" i="13"/>
  <c r="IW97" i="13"/>
  <c r="IW124" i="13" s="1"/>
  <c r="IW98" i="13"/>
  <c r="IW125" i="13" s="1"/>
  <c r="IW103" i="13"/>
  <c r="IW130" i="13" s="1"/>
  <c r="IW102" i="13"/>
  <c r="IW129" i="13" s="1"/>
  <c r="IW106" i="13"/>
  <c r="IW72" i="13"/>
  <c r="IX89" i="13" s="1"/>
  <c r="IW73" i="13"/>
  <c r="IW71" i="13"/>
  <c r="IX88" i="13" s="1"/>
  <c r="IW66" i="13"/>
  <c r="IX83" i="13" s="1"/>
  <c r="IW62" i="13"/>
  <c r="IX79" i="13" s="1"/>
  <c r="IX26" i="13"/>
  <c r="IW68" i="13"/>
  <c r="IX85" i="13" s="1"/>
  <c r="IW64" i="13"/>
  <c r="IX81" i="13" s="1"/>
  <c r="IW70" i="13"/>
  <c r="IX87" i="13" s="1"/>
  <c r="IW67" i="13"/>
  <c r="IX84" i="13" s="1"/>
  <c r="IW63" i="13"/>
  <c r="IX80" i="13" s="1"/>
  <c r="IW65" i="13"/>
  <c r="IX82" i="13" s="1"/>
  <c r="IW69" i="13"/>
  <c r="IX86" i="13" s="1"/>
  <c r="IW43" i="13"/>
  <c r="IW60" i="13" s="1"/>
  <c r="IV94" i="13"/>
  <c r="IV77" i="13"/>
  <c r="IV111" i="13" s="1"/>
  <c r="IW90" i="13"/>
  <c r="IV107" i="13"/>
  <c r="IW117" i="13"/>
  <c r="IW128" i="13"/>
  <c r="IX97" i="13" l="1"/>
  <c r="IX124" i="13" s="1"/>
  <c r="IX102" i="13"/>
  <c r="IX129" i="13" s="1"/>
  <c r="IX105" i="13"/>
  <c r="IX101" i="13"/>
  <c r="IX103" i="13"/>
  <c r="IX130" i="13" s="1"/>
  <c r="IX104" i="13"/>
  <c r="IX96" i="13"/>
  <c r="IX123" i="13" s="1"/>
  <c r="IX106" i="13"/>
  <c r="IX99" i="13"/>
  <c r="IX126" i="13" s="1"/>
  <c r="IX98" i="13"/>
  <c r="IX125" i="13" s="1"/>
  <c r="IX100" i="13"/>
  <c r="IX127" i="13" s="1"/>
  <c r="IW94" i="13"/>
  <c r="IW77" i="13"/>
  <c r="IW111" i="13" s="1"/>
  <c r="IX71" i="13"/>
  <c r="IY88" i="13" s="1"/>
  <c r="IX72" i="13"/>
  <c r="IY89" i="13" s="1"/>
  <c r="IX69" i="13"/>
  <c r="IY86" i="13" s="1"/>
  <c r="IX65" i="13"/>
  <c r="IY82" i="13" s="1"/>
  <c r="IX43" i="13"/>
  <c r="IX60" i="13" s="1"/>
  <c r="IX70" i="13"/>
  <c r="IY87" i="13" s="1"/>
  <c r="IX67" i="13"/>
  <c r="IY84" i="13" s="1"/>
  <c r="IX63" i="13"/>
  <c r="IY80" i="13" s="1"/>
  <c r="IX73" i="13"/>
  <c r="IX66" i="13"/>
  <c r="IY83" i="13" s="1"/>
  <c r="IX62" i="13"/>
  <c r="IY79" i="13" s="1"/>
  <c r="IY26" i="13"/>
  <c r="IX68" i="13"/>
  <c r="IY85" i="13" s="1"/>
  <c r="IX64" i="13"/>
  <c r="IY81" i="13" s="1"/>
  <c r="IW127" i="13"/>
  <c r="IX90" i="13"/>
  <c r="IW107" i="13"/>
  <c r="IY96" i="13" l="1"/>
  <c r="IY123" i="13" s="1"/>
  <c r="IY101" i="13"/>
  <c r="IY103" i="13"/>
  <c r="IY130" i="13" s="1"/>
  <c r="IY98" i="13"/>
  <c r="IY125" i="13" s="1"/>
  <c r="IY100" i="13"/>
  <c r="IY127" i="13" s="1"/>
  <c r="IY104" i="13"/>
  <c r="IY106" i="13"/>
  <c r="IY102" i="13"/>
  <c r="IY129" i="13" s="1"/>
  <c r="IY105" i="13"/>
  <c r="IY97" i="13"/>
  <c r="IY124" i="13" s="1"/>
  <c r="IY99" i="13"/>
  <c r="IY126" i="13" s="1"/>
  <c r="IX94" i="13"/>
  <c r="IX77" i="13"/>
  <c r="IX111" i="13" s="1"/>
  <c r="IX128" i="13"/>
  <c r="IY128" i="13"/>
  <c r="IY90" i="13"/>
  <c r="IX107" i="13"/>
  <c r="IY70" i="13"/>
  <c r="IZ87" i="13" s="1"/>
  <c r="IY71" i="13"/>
  <c r="IZ88" i="13" s="1"/>
  <c r="IY68" i="13"/>
  <c r="IZ85" i="13" s="1"/>
  <c r="IY64" i="13"/>
  <c r="IZ81" i="13" s="1"/>
  <c r="IY73" i="13"/>
  <c r="IY66" i="13"/>
  <c r="IZ83" i="13" s="1"/>
  <c r="IY62" i="13"/>
  <c r="IZ79" i="13" s="1"/>
  <c r="IZ26" i="13"/>
  <c r="IY69" i="13"/>
  <c r="IZ86" i="13" s="1"/>
  <c r="IY65" i="13"/>
  <c r="IZ82" i="13" s="1"/>
  <c r="IY43" i="13"/>
  <c r="IY60" i="13" s="1"/>
  <c r="IY72" i="13"/>
  <c r="IZ89" i="13" s="1"/>
  <c r="IY63" i="13"/>
  <c r="IZ80" i="13" s="1"/>
  <c r="IY67" i="13"/>
  <c r="IZ84" i="13" s="1"/>
  <c r="IZ118" i="13"/>
  <c r="IZ97" i="13" l="1"/>
  <c r="IZ124" i="13" s="1"/>
  <c r="IZ106" i="13"/>
  <c r="IZ96" i="13"/>
  <c r="IZ123" i="13" s="1"/>
  <c r="IZ102" i="13"/>
  <c r="IZ129" i="13" s="1"/>
  <c r="IZ99" i="13"/>
  <c r="IZ126" i="13" s="1"/>
  <c r="IZ100" i="13"/>
  <c r="IZ105" i="13"/>
  <c r="IZ103" i="13"/>
  <c r="IZ130" i="13" s="1"/>
  <c r="IZ104" i="13"/>
  <c r="IZ101" i="13"/>
  <c r="IZ128" i="13" s="1"/>
  <c r="IZ98" i="13"/>
  <c r="IZ125" i="13" s="1"/>
  <c r="IY77" i="13"/>
  <c r="IY111" i="13" s="1"/>
  <c r="IY94" i="13"/>
  <c r="IZ90" i="13"/>
  <c r="IY107" i="13"/>
  <c r="IZ73" i="13"/>
  <c r="IZ70" i="13"/>
  <c r="JA87" i="13" s="1"/>
  <c r="IZ72" i="13"/>
  <c r="JA89" i="13" s="1"/>
  <c r="IZ67" i="13"/>
  <c r="JA84" i="13" s="1"/>
  <c r="IZ63" i="13"/>
  <c r="JA80" i="13" s="1"/>
  <c r="IZ69" i="13"/>
  <c r="JA86" i="13" s="1"/>
  <c r="IZ65" i="13"/>
  <c r="JA82" i="13" s="1"/>
  <c r="IZ43" i="13"/>
  <c r="IZ60" i="13" s="1"/>
  <c r="IZ71" i="13"/>
  <c r="JA88" i="13" s="1"/>
  <c r="IZ68" i="13"/>
  <c r="JA85" i="13" s="1"/>
  <c r="IZ64" i="13"/>
  <c r="JA81" i="13" s="1"/>
  <c r="IZ66" i="13"/>
  <c r="JA83" i="13" s="1"/>
  <c r="IZ62" i="13"/>
  <c r="JA79" i="13" s="1"/>
  <c r="JA26" i="13"/>
  <c r="IZ117" i="13"/>
  <c r="JA104" i="13" l="1"/>
  <c r="JA100" i="13"/>
  <c r="JA101" i="13"/>
  <c r="JA102" i="13"/>
  <c r="JA129" i="13" s="1"/>
  <c r="JA98" i="13"/>
  <c r="JA125" i="13" s="1"/>
  <c r="JA99" i="13"/>
  <c r="JA126" i="13" s="1"/>
  <c r="JA106" i="13"/>
  <c r="JA103" i="13"/>
  <c r="JA130" i="13" s="1"/>
  <c r="JA96" i="13"/>
  <c r="JA123" i="13" s="1"/>
  <c r="JA105" i="13"/>
  <c r="JA97" i="13"/>
  <c r="JA124" i="13" s="1"/>
  <c r="IZ127" i="13"/>
  <c r="JA127" i="13"/>
  <c r="JA90" i="13"/>
  <c r="IZ107" i="13"/>
  <c r="JA128" i="13"/>
  <c r="JA72" i="13"/>
  <c r="JB89" i="13" s="1"/>
  <c r="JA73" i="13"/>
  <c r="JA66" i="13"/>
  <c r="JB83" i="13" s="1"/>
  <c r="JA62" i="13"/>
  <c r="JB79" i="13" s="1"/>
  <c r="JB26" i="13"/>
  <c r="JA71" i="13"/>
  <c r="JB88" i="13" s="1"/>
  <c r="JA68" i="13"/>
  <c r="JB85" i="13" s="1"/>
  <c r="JA64" i="13"/>
  <c r="JB81" i="13" s="1"/>
  <c r="JA67" i="13"/>
  <c r="JB84" i="13" s="1"/>
  <c r="JA63" i="13"/>
  <c r="JB80" i="13" s="1"/>
  <c r="JA43" i="13"/>
  <c r="JA60" i="13" s="1"/>
  <c r="JA69" i="13"/>
  <c r="JB86" i="13" s="1"/>
  <c r="JA65" i="13"/>
  <c r="JB82" i="13" s="1"/>
  <c r="JA70" i="13"/>
  <c r="JB87" i="13" s="1"/>
  <c r="IZ94" i="13"/>
  <c r="IZ77" i="13"/>
  <c r="IZ111" i="13" s="1"/>
  <c r="JB99" i="13" l="1"/>
  <c r="JB126" i="13" s="1"/>
  <c r="JB103" i="13"/>
  <c r="JB130" i="13" s="1"/>
  <c r="JB98" i="13"/>
  <c r="JB125" i="13" s="1"/>
  <c r="JB96" i="13"/>
  <c r="JB123" i="13" s="1"/>
  <c r="JB102" i="13"/>
  <c r="JB129" i="13" s="1"/>
  <c r="JB100" i="13"/>
  <c r="JB104" i="13"/>
  <c r="JB97" i="13"/>
  <c r="JB124" i="13" s="1"/>
  <c r="JB101" i="13"/>
  <c r="JC118" i="13" s="1"/>
  <c r="JB106" i="13"/>
  <c r="JC88" i="13"/>
  <c r="JB105" i="13"/>
  <c r="JB128" i="13"/>
  <c r="JB71" i="13"/>
  <c r="JB72" i="13"/>
  <c r="JC89" i="13" s="1"/>
  <c r="JB70" i="13"/>
  <c r="JC87" i="13" s="1"/>
  <c r="JB69" i="13"/>
  <c r="JC86" i="13" s="1"/>
  <c r="JB65" i="13"/>
  <c r="JC82" i="13" s="1"/>
  <c r="JB43" i="13"/>
  <c r="JB60" i="13" s="1"/>
  <c r="JB67" i="13"/>
  <c r="JC84" i="13" s="1"/>
  <c r="JB63" i="13"/>
  <c r="JC80" i="13" s="1"/>
  <c r="JB66" i="13"/>
  <c r="JC83" i="13" s="1"/>
  <c r="JB62" i="13"/>
  <c r="JC79" i="13" s="1"/>
  <c r="JC26" i="13"/>
  <c r="JB73" i="13"/>
  <c r="JB64" i="13"/>
  <c r="JC81" i="13" s="1"/>
  <c r="JB68" i="13"/>
  <c r="JC85" i="13" s="1"/>
  <c r="JA94" i="13"/>
  <c r="JA77" i="13"/>
  <c r="JA111" i="13" s="1"/>
  <c r="JB90" i="13"/>
  <c r="JA107" i="13"/>
  <c r="JC101" i="13" l="1"/>
  <c r="JC104" i="13"/>
  <c r="JC102" i="13"/>
  <c r="JC129" i="13" s="1"/>
  <c r="JC96" i="13"/>
  <c r="JC123" i="13" s="1"/>
  <c r="JC106" i="13"/>
  <c r="JC98" i="13"/>
  <c r="JC125" i="13" s="1"/>
  <c r="JC100" i="13"/>
  <c r="JC99" i="13"/>
  <c r="JC126" i="13" s="1"/>
  <c r="JC97" i="13"/>
  <c r="JC124" i="13" s="1"/>
  <c r="JD86" i="13"/>
  <c r="JC103" i="13"/>
  <c r="JC130" i="13" s="1"/>
  <c r="JB77" i="13"/>
  <c r="JB111" i="13" s="1"/>
  <c r="JB94" i="13"/>
  <c r="JB127" i="13"/>
  <c r="JC117" i="13"/>
  <c r="JD88" i="13"/>
  <c r="JC105" i="13"/>
  <c r="JC90" i="13"/>
  <c r="JB107" i="13"/>
  <c r="JC128" i="13"/>
  <c r="JC70" i="13"/>
  <c r="JD87" i="13" s="1"/>
  <c r="JC71" i="13"/>
  <c r="JC73" i="13"/>
  <c r="JC68" i="13"/>
  <c r="JD85" i="13" s="1"/>
  <c r="JC64" i="13"/>
  <c r="JD81" i="13" s="1"/>
  <c r="JC66" i="13"/>
  <c r="JD83" i="13" s="1"/>
  <c r="JC62" i="13"/>
  <c r="JD79" i="13" s="1"/>
  <c r="JD26" i="13"/>
  <c r="JC72" i="13"/>
  <c r="JD89" i="13" s="1"/>
  <c r="JC69" i="13"/>
  <c r="JC65" i="13"/>
  <c r="JD82" i="13" s="1"/>
  <c r="JC43" i="13"/>
  <c r="JC60" i="13" s="1"/>
  <c r="JC67" i="13"/>
  <c r="JD84" i="13" s="1"/>
  <c r="JC63" i="13"/>
  <c r="JD80" i="13" s="1"/>
  <c r="JD106" i="13" l="1"/>
  <c r="JD104" i="13"/>
  <c r="JD102" i="13"/>
  <c r="JD129" i="13" s="1"/>
  <c r="JD101" i="13"/>
  <c r="JD99" i="13"/>
  <c r="JD126" i="13" s="1"/>
  <c r="JD96" i="13"/>
  <c r="JD123" i="13" s="1"/>
  <c r="JD98" i="13"/>
  <c r="JD125" i="13" s="1"/>
  <c r="JD100" i="13"/>
  <c r="JD103" i="13"/>
  <c r="JD130" i="13" s="1"/>
  <c r="JD105" i="13"/>
  <c r="JD97" i="13"/>
  <c r="JD124" i="13" s="1"/>
  <c r="JC94" i="13"/>
  <c r="JC77" i="13"/>
  <c r="JC111" i="13" s="1"/>
  <c r="JD73" i="13"/>
  <c r="JD70" i="13"/>
  <c r="JE87" i="13" s="1"/>
  <c r="JD67" i="13"/>
  <c r="JE84" i="13" s="1"/>
  <c r="JD63" i="13"/>
  <c r="JE80" i="13" s="1"/>
  <c r="JD72" i="13"/>
  <c r="JE89" i="13" s="1"/>
  <c r="JD69" i="13"/>
  <c r="JE86" i="13" s="1"/>
  <c r="JD65" i="13"/>
  <c r="JE82" i="13" s="1"/>
  <c r="JD43" i="13"/>
  <c r="JD60" i="13" s="1"/>
  <c r="JD68" i="13"/>
  <c r="JE85" i="13" s="1"/>
  <c r="JD64" i="13"/>
  <c r="JE81" i="13" s="1"/>
  <c r="JD62" i="13"/>
  <c r="JE79" i="13" s="1"/>
  <c r="JE26" i="13"/>
  <c r="JD71" i="13"/>
  <c r="JE88" i="13" s="1"/>
  <c r="JD66" i="13"/>
  <c r="JE83" i="13" s="1"/>
  <c r="JD90" i="13"/>
  <c r="JC107" i="13"/>
  <c r="JC127" i="13"/>
  <c r="JD127" i="13"/>
  <c r="JE105" i="13" l="1"/>
  <c r="JE102" i="13"/>
  <c r="JE129" i="13" s="1"/>
  <c r="JE106" i="13"/>
  <c r="JE96" i="13"/>
  <c r="JE123" i="13" s="1"/>
  <c r="JE99" i="13"/>
  <c r="JE126" i="13" s="1"/>
  <c r="JE101" i="13"/>
  <c r="JF118" i="13" s="1"/>
  <c r="JE100" i="13"/>
  <c r="JE98" i="13"/>
  <c r="JE125" i="13" s="1"/>
  <c r="JE104" i="13"/>
  <c r="JD128" i="13"/>
  <c r="JE90" i="13"/>
  <c r="JD107" i="13"/>
  <c r="JE97" i="13"/>
  <c r="JE124" i="13" s="1"/>
  <c r="JE103" i="13"/>
  <c r="JE130" i="13" s="1"/>
  <c r="JE72" i="13"/>
  <c r="JF89" i="13" s="1"/>
  <c r="JE73" i="13"/>
  <c r="JE71" i="13"/>
  <c r="JF88" i="13" s="1"/>
  <c r="JE66" i="13"/>
  <c r="JF83" i="13" s="1"/>
  <c r="JE62" i="13"/>
  <c r="JF79" i="13" s="1"/>
  <c r="JF26" i="13"/>
  <c r="JE68" i="13"/>
  <c r="JF85" i="13" s="1"/>
  <c r="JE64" i="13"/>
  <c r="JF81" i="13" s="1"/>
  <c r="JE70" i="13"/>
  <c r="JF87" i="13" s="1"/>
  <c r="JE67" i="13"/>
  <c r="JF84" i="13" s="1"/>
  <c r="JE63" i="13"/>
  <c r="JF80" i="13" s="1"/>
  <c r="JE65" i="13"/>
  <c r="JF82" i="13" s="1"/>
  <c r="JE43" i="13"/>
  <c r="JE60" i="13" s="1"/>
  <c r="JE69" i="13"/>
  <c r="JF86" i="13" s="1"/>
  <c r="JD94" i="13"/>
  <c r="JD77" i="13"/>
  <c r="JD111" i="13" s="1"/>
  <c r="JF99" i="13" l="1"/>
  <c r="JF126" i="13" s="1"/>
  <c r="JF98" i="13"/>
  <c r="JF125" i="13" s="1"/>
  <c r="JF100" i="13"/>
  <c r="JF106" i="13"/>
  <c r="JF105" i="13"/>
  <c r="JF104" i="13"/>
  <c r="JF97" i="13"/>
  <c r="JF124" i="13" s="1"/>
  <c r="JF102" i="13"/>
  <c r="JF129" i="13" s="1"/>
  <c r="JF103" i="13"/>
  <c r="JF130" i="13" s="1"/>
  <c r="JF101" i="13"/>
  <c r="JF96" i="13"/>
  <c r="JF123" i="13" s="1"/>
  <c r="JE94" i="13"/>
  <c r="JE77" i="13"/>
  <c r="JE111" i="13" s="1"/>
  <c r="JE128" i="13"/>
  <c r="JF117" i="13"/>
  <c r="JE127" i="13"/>
  <c r="JF71" i="13"/>
  <c r="JG88" i="13" s="1"/>
  <c r="JF72" i="13"/>
  <c r="JG89" i="13" s="1"/>
  <c r="JF69" i="13"/>
  <c r="JG86" i="13" s="1"/>
  <c r="JF65" i="13"/>
  <c r="JG82" i="13" s="1"/>
  <c r="JF43" i="13"/>
  <c r="JF60" i="13" s="1"/>
  <c r="JF70" i="13"/>
  <c r="JG87" i="13" s="1"/>
  <c r="JF67" i="13"/>
  <c r="JG84" i="13" s="1"/>
  <c r="JF63" i="13"/>
  <c r="JG80" i="13" s="1"/>
  <c r="JF73" i="13"/>
  <c r="JF66" i="13"/>
  <c r="JG83" i="13" s="1"/>
  <c r="JF62" i="13"/>
  <c r="JG79" i="13" s="1"/>
  <c r="JG26" i="13"/>
  <c r="JF68" i="13"/>
  <c r="JG85" i="13" s="1"/>
  <c r="JF64" i="13"/>
  <c r="JG81" i="13" s="1"/>
  <c r="JF90" i="13"/>
  <c r="JE107" i="13"/>
  <c r="JG96" i="13" l="1"/>
  <c r="JG123" i="13" s="1"/>
  <c r="JG101" i="13"/>
  <c r="JG128" i="13" s="1"/>
  <c r="JG103" i="13"/>
  <c r="JG130" i="13" s="1"/>
  <c r="JG98" i="13"/>
  <c r="JG125" i="13" s="1"/>
  <c r="JG100" i="13"/>
  <c r="JG104" i="13"/>
  <c r="JG106" i="13"/>
  <c r="JG102" i="13"/>
  <c r="JG129" i="13" s="1"/>
  <c r="JG105" i="13"/>
  <c r="JG97" i="13"/>
  <c r="JG124" i="13" s="1"/>
  <c r="JG99" i="13"/>
  <c r="JG126" i="13" s="1"/>
  <c r="JG90" i="13"/>
  <c r="JF107" i="13"/>
  <c r="JF94" i="13"/>
  <c r="JF77" i="13"/>
  <c r="JF111" i="13" s="1"/>
  <c r="JG70" i="13"/>
  <c r="JH87" i="13" s="1"/>
  <c r="JG71" i="13"/>
  <c r="JH88" i="13" s="1"/>
  <c r="JG68" i="13"/>
  <c r="JH85" i="13" s="1"/>
  <c r="JG64" i="13"/>
  <c r="JH81" i="13" s="1"/>
  <c r="JG73" i="13"/>
  <c r="JG66" i="13"/>
  <c r="JH83" i="13" s="1"/>
  <c r="JG62" i="13"/>
  <c r="JH79" i="13" s="1"/>
  <c r="JH26" i="13"/>
  <c r="JG69" i="13"/>
  <c r="JH86" i="13" s="1"/>
  <c r="JG65" i="13"/>
  <c r="JH82" i="13" s="1"/>
  <c r="JG43" i="13"/>
  <c r="JG60" i="13" s="1"/>
  <c r="JG63" i="13"/>
  <c r="JH80" i="13" s="1"/>
  <c r="JG67" i="13"/>
  <c r="JH84" i="13" s="1"/>
  <c r="JG72" i="13"/>
  <c r="JH89" i="13" s="1"/>
  <c r="JF128" i="13"/>
  <c r="JF127" i="13"/>
  <c r="JH96" i="13" l="1"/>
  <c r="JH123" i="13" s="1"/>
  <c r="JH102" i="13"/>
  <c r="JH129" i="13" s="1"/>
  <c r="JH106" i="13"/>
  <c r="JH99" i="13"/>
  <c r="JH126" i="13" s="1"/>
  <c r="JH100" i="13"/>
  <c r="JI117" i="13" s="1"/>
  <c r="JH105" i="13"/>
  <c r="JH101" i="13"/>
  <c r="JH103" i="13"/>
  <c r="JH130" i="13" s="1"/>
  <c r="JH104" i="13"/>
  <c r="JH97" i="13"/>
  <c r="JH124" i="13" s="1"/>
  <c r="JH98" i="13"/>
  <c r="JH125" i="13" s="1"/>
  <c r="JG127" i="13"/>
  <c r="JH73" i="13"/>
  <c r="JH70" i="13"/>
  <c r="JI87" i="13" s="1"/>
  <c r="JH72" i="13"/>
  <c r="JI89" i="13" s="1"/>
  <c r="JH67" i="13"/>
  <c r="JI84" i="13" s="1"/>
  <c r="JH63" i="13"/>
  <c r="JI80" i="13" s="1"/>
  <c r="JH69" i="13"/>
  <c r="JI86" i="13" s="1"/>
  <c r="JH65" i="13"/>
  <c r="JI82" i="13" s="1"/>
  <c r="JH43" i="13"/>
  <c r="JH60" i="13" s="1"/>
  <c r="JH71" i="13"/>
  <c r="JI88" i="13" s="1"/>
  <c r="JH68" i="13"/>
  <c r="JI85" i="13" s="1"/>
  <c r="JH64" i="13"/>
  <c r="JI81" i="13" s="1"/>
  <c r="JH66" i="13"/>
  <c r="JI83" i="13" s="1"/>
  <c r="JH62" i="13"/>
  <c r="JI79" i="13" s="1"/>
  <c r="JI26" i="13"/>
  <c r="JH90" i="13"/>
  <c r="JG107" i="13"/>
  <c r="JG77" i="13"/>
  <c r="JG111" i="13" s="1"/>
  <c r="JG94" i="13"/>
  <c r="JI100" i="13" l="1"/>
  <c r="JI96" i="13"/>
  <c r="JI123" i="13" s="1"/>
  <c r="JI105" i="13"/>
  <c r="JI101" i="13"/>
  <c r="JI98" i="13"/>
  <c r="JI125" i="13" s="1"/>
  <c r="JI99" i="13"/>
  <c r="JI126" i="13" s="1"/>
  <c r="JI106" i="13"/>
  <c r="JI102" i="13"/>
  <c r="JI129" i="13" s="1"/>
  <c r="JI103" i="13"/>
  <c r="JI130" i="13" s="1"/>
  <c r="JI104" i="13"/>
  <c r="JH128" i="13"/>
  <c r="JI118" i="13"/>
  <c r="JI72" i="13"/>
  <c r="JJ89" i="13" s="1"/>
  <c r="JI73" i="13"/>
  <c r="JI66" i="13"/>
  <c r="JJ83" i="13" s="1"/>
  <c r="JI62" i="13"/>
  <c r="JJ79" i="13" s="1"/>
  <c r="JJ26" i="13"/>
  <c r="JI71" i="13"/>
  <c r="JJ88" i="13" s="1"/>
  <c r="JI68" i="13"/>
  <c r="JJ85" i="13" s="1"/>
  <c r="JI64" i="13"/>
  <c r="JJ81" i="13" s="1"/>
  <c r="JI67" i="13"/>
  <c r="JJ84" i="13" s="1"/>
  <c r="JI63" i="13"/>
  <c r="JI70" i="13"/>
  <c r="JJ87" i="13" s="1"/>
  <c r="JI69" i="13"/>
  <c r="JJ86" i="13" s="1"/>
  <c r="JI43" i="13"/>
  <c r="JI60" i="13" s="1"/>
  <c r="JI65" i="13"/>
  <c r="JJ82" i="13" s="1"/>
  <c r="JH94" i="13"/>
  <c r="JH77" i="13"/>
  <c r="JH111" i="13" s="1"/>
  <c r="JJ80" i="13"/>
  <c r="JI97" i="13"/>
  <c r="JI124" i="13" s="1"/>
  <c r="JI127" i="13"/>
  <c r="JI90" i="13"/>
  <c r="JH107" i="13"/>
  <c r="JH127" i="13"/>
  <c r="JJ103" i="13" l="1"/>
  <c r="JJ130" i="13" s="1"/>
  <c r="JJ98" i="13"/>
  <c r="JJ125" i="13" s="1"/>
  <c r="JJ96" i="13"/>
  <c r="JJ123" i="13" s="1"/>
  <c r="JJ104" i="13"/>
  <c r="JJ102" i="13"/>
  <c r="JJ129" i="13" s="1"/>
  <c r="JJ100" i="13"/>
  <c r="JJ99" i="13"/>
  <c r="JJ126" i="13" s="1"/>
  <c r="JJ105" i="13"/>
  <c r="JJ101" i="13"/>
  <c r="JJ106" i="13"/>
  <c r="JJ71" i="13"/>
  <c r="JK88" i="13" s="1"/>
  <c r="JJ72" i="13"/>
  <c r="JK89" i="13" s="1"/>
  <c r="JJ70" i="13"/>
  <c r="JK87" i="13" s="1"/>
  <c r="JJ69" i="13"/>
  <c r="JK86" i="13" s="1"/>
  <c r="JJ65" i="13"/>
  <c r="JK82" i="13" s="1"/>
  <c r="JJ43" i="13"/>
  <c r="JJ60" i="13" s="1"/>
  <c r="JJ67" i="13"/>
  <c r="JK84" i="13" s="1"/>
  <c r="JJ63" i="13"/>
  <c r="JJ66" i="13"/>
  <c r="JK83" i="13" s="1"/>
  <c r="JJ62" i="13"/>
  <c r="JK79" i="13" s="1"/>
  <c r="JK26" i="13"/>
  <c r="JJ64" i="13"/>
  <c r="JK81" i="13" s="1"/>
  <c r="JJ73" i="13"/>
  <c r="JJ68" i="13"/>
  <c r="JK85" i="13" s="1"/>
  <c r="JK80" i="13"/>
  <c r="JJ97" i="13"/>
  <c r="JJ124" i="13" s="1"/>
  <c r="JI128" i="13"/>
  <c r="JJ128" i="13"/>
  <c r="JI94" i="13"/>
  <c r="JI77" i="13"/>
  <c r="JI111" i="13" s="1"/>
  <c r="JJ90" i="13"/>
  <c r="JI107" i="13"/>
  <c r="JK98" i="13" l="1"/>
  <c r="JK125" i="13" s="1"/>
  <c r="JK103" i="13"/>
  <c r="JK130" i="13" s="1"/>
  <c r="JK101" i="13"/>
  <c r="JL118" i="13" s="1"/>
  <c r="JK104" i="13"/>
  <c r="JK102" i="13"/>
  <c r="JK129" i="13" s="1"/>
  <c r="JK96" i="13"/>
  <c r="JK123" i="13" s="1"/>
  <c r="JK106" i="13"/>
  <c r="JK100" i="13"/>
  <c r="JL117" i="13" s="1"/>
  <c r="JK99" i="13"/>
  <c r="JK126" i="13" s="1"/>
  <c r="JK105" i="13"/>
  <c r="JJ127" i="13"/>
  <c r="JK127" i="13"/>
  <c r="JK90" i="13"/>
  <c r="JJ107" i="13"/>
  <c r="JK70" i="13"/>
  <c r="JL87" i="13" s="1"/>
  <c r="JK71" i="13"/>
  <c r="JL88" i="13" s="1"/>
  <c r="JK73" i="13"/>
  <c r="JK68" i="13"/>
  <c r="JL85" i="13" s="1"/>
  <c r="JK64" i="13"/>
  <c r="JL81" i="13" s="1"/>
  <c r="JK66" i="13"/>
  <c r="JL83" i="13" s="1"/>
  <c r="JK62" i="13"/>
  <c r="JL79" i="13" s="1"/>
  <c r="JL26" i="13"/>
  <c r="JK72" i="13"/>
  <c r="JL89" i="13" s="1"/>
  <c r="JK69" i="13"/>
  <c r="JL86" i="13" s="1"/>
  <c r="JK65" i="13"/>
  <c r="JL82" i="13" s="1"/>
  <c r="JK43" i="13"/>
  <c r="JK60" i="13" s="1"/>
  <c r="JK67" i="13"/>
  <c r="JL84" i="13" s="1"/>
  <c r="JK63" i="13"/>
  <c r="JL80" i="13" s="1"/>
  <c r="JK97" i="13"/>
  <c r="JK124" i="13" s="1"/>
  <c r="JJ77" i="13"/>
  <c r="JJ111" i="13" s="1"/>
  <c r="JJ94" i="13"/>
  <c r="JL99" i="13" l="1"/>
  <c r="JL126" i="13" s="1"/>
  <c r="JL96" i="13"/>
  <c r="JL123" i="13" s="1"/>
  <c r="JL97" i="13"/>
  <c r="JL124" i="13" s="1"/>
  <c r="JL103" i="13"/>
  <c r="JL130" i="13" s="1"/>
  <c r="JL100" i="13"/>
  <c r="JL105" i="13"/>
  <c r="JL101" i="13"/>
  <c r="JL106" i="13"/>
  <c r="JL98" i="13"/>
  <c r="JL125" i="13" s="1"/>
  <c r="JL104" i="13"/>
  <c r="JL102" i="13"/>
  <c r="JL129" i="13" s="1"/>
  <c r="JL90" i="13"/>
  <c r="JK107" i="13"/>
  <c r="JK94" i="13"/>
  <c r="JK77" i="13"/>
  <c r="JK111" i="13" s="1"/>
  <c r="JL73" i="13"/>
  <c r="JL70" i="13"/>
  <c r="JM87" i="13" s="1"/>
  <c r="JL67" i="13"/>
  <c r="JM84" i="13" s="1"/>
  <c r="JL63" i="13"/>
  <c r="JM80" i="13" s="1"/>
  <c r="JL72" i="13"/>
  <c r="JM89" i="13" s="1"/>
  <c r="JL69" i="13"/>
  <c r="JM86" i="13" s="1"/>
  <c r="JL65" i="13"/>
  <c r="JM82" i="13" s="1"/>
  <c r="JL43" i="13"/>
  <c r="JL60" i="13" s="1"/>
  <c r="JL68" i="13"/>
  <c r="JM85" i="13" s="1"/>
  <c r="JL64" i="13"/>
  <c r="JM81" i="13" s="1"/>
  <c r="JL71" i="13"/>
  <c r="JM88" i="13" s="1"/>
  <c r="JL62" i="13"/>
  <c r="JM79" i="13" s="1"/>
  <c r="JM26" i="13"/>
  <c r="JL66" i="13"/>
  <c r="JM83" i="13" s="1"/>
  <c r="JK128" i="13"/>
  <c r="JM96" i="13" l="1"/>
  <c r="JM123" i="13" s="1"/>
  <c r="JM105" i="13"/>
  <c r="JM99" i="13"/>
  <c r="JM126" i="13" s="1"/>
  <c r="JM101" i="13"/>
  <c r="JM128" i="13" s="1"/>
  <c r="JM98" i="13"/>
  <c r="JM125" i="13" s="1"/>
  <c r="JM104" i="13"/>
  <c r="JM100" i="13"/>
  <c r="JM103" i="13"/>
  <c r="JM130" i="13" s="1"/>
  <c r="JM102" i="13"/>
  <c r="JM129" i="13" s="1"/>
  <c r="JM106" i="13"/>
  <c r="JM97" i="13"/>
  <c r="JM124" i="13" s="1"/>
  <c r="JM72" i="13"/>
  <c r="JN89" i="13" s="1"/>
  <c r="JM73" i="13"/>
  <c r="JM71" i="13"/>
  <c r="JN88" i="13" s="1"/>
  <c r="JM66" i="13"/>
  <c r="JN83" i="13" s="1"/>
  <c r="JM62" i="13"/>
  <c r="JN79" i="13" s="1"/>
  <c r="JN26" i="13"/>
  <c r="JM68" i="13"/>
  <c r="JN85" i="13" s="1"/>
  <c r="JM64" i="13"/>
  <c r="JN81" i="13" s="1"/>
  <c r="JM70" i="13"/>
  <c r="JN87" i="13" s="1"/>
  <c r="JM67" i="13"/>
  <c r="JN84" i="13" s="1"/>
  <c r="JM63" i="13"/>
  <c r="JN80" i="13" s="1"/>
  <c r="JM65" i="13"/>
  <c r="JN82" i="13" s="1"/>
  <c r="JM69" i="13"/>
  <c r="JN86" i="13" s="1"/>
  <c r="JM43" i="13"/>
  <c r="JM60" i="13" s="1"/>
  <c r="JL127" i="13"/>
  <c r="JL94" i="13"/>
  <c r="JL77" i="13"/>
  <c r="JL111" i="13" s="1"/>
  <c r="JL128" i="13"/>
  <c r="JM90" i="13"/>
  <c r="JL107" i="13"/>
  <c r="JN103" i="13" l="1"/>
  <c r="JN130" i="13" s="1"/>
  <c r="JN104" i="13"/>
  <c r="JN96" i="13"/>
  <c r="JN123" i="13" s="1"/>
  <c r="JN106" i="13"/>
  <c r="JN99" i="13"/>
  <c r="JN126" i="13" s="1"/>
  <c r="JN98" i="13"/>
  <c r="JN125" i="13" s="1"/>
  <c r="JN100" i="13"/>
  <c r="JO117" i="13" s="1"/>
  <c r="JN97" i="13"/>
  <c r="JN124" i="13" s="1"/>
  <c r="JN102" i="13"/>
  <c r="JN129" i="13" s="1"/>
  <c r="JN105" i="13"/>
  <c r="JN101" i="13"/>
  <c r="JN90" i="13"/>
  <c r="JM107" i="13"/>
  <c r="JN127" i="13"/>
  <c r="JM127" i="13"/>
  <c r="JM94" i="13"/>
  <c r="JM77" i="13"/>
  <c r="JM111" i="13" s="1"/>
  <c r="JN71" i="13"/>
  <c r="JO88" i="13" s="1"/>
  <c r="JN72" i="13"/>
  <c r="JO89" i="13" s="1"/>
  <c r="JN69" i="13"/>
  <c r="JO86" i="13" s="1"/>
  <c r="JN65" i="13"/>
  <c r="JO82" i="13" s="1"/>
  <c r="JN43" i="13"/>
  <c r="JN60" i="13" s="1"/>
  <c r="JN70" i="13"/>
  <c r="JO87" i="13" s="1"/>
  <c r="JN67" i="13"/>
  <c r="JO84" i="13" s="1"/>
  <c r="JN63" i="13"/>
  <c r="JO80" i="13" s="1"/>
  <c r="JN73" i="13"/>
  <c r="JN66" i="13"/>
  <c r="JO83" i="13" s="1"/>
  <c r="JN62" i="13"/>
  <c r="JO79" i="13" s="1"/>
  <c r="JO26" i="13"/>
  <c r="JN68" i="13"/>
  <c r="JO85" i="13" s="1"/>
  <c r="JN64" i="13"/>
  <c r="JO81" i="13" s="1"/>
  <c r="JO96" i="13" l="1"/>
  <c r="JO123" i="13" s="1"/>
  <c r="JO103" i="13"/>
  <c r="JO130" i="13" s="1"/>
  <c r="JO98" i="13"/>
  <c r="JO125" i="13" s="1"/>
  <c r="JO100" i="13"/>
  <c r="JO104" i="13"/>
  <c r="JO106" i="13"/>
  <c r="JO101" i="13"/>
  <c r="JO102" i="13"/>
  <c r="JO129" i="13" s="1"/>
  <c r="JO105" i="13"/>
  <c r="JO97" i="13"/>
  <c r="JO124" i="13" s="1"/>
  <c r="JO99" i="13"/>
  <c r="JO126" i="13" s="1"/>
  <c r="JN94" i="13"/>
  <c r="JN77" i="13"/>
  <c r="JN111" i="13" s="1"/>
  <c r="JO90" i="13"/>
  <c r="JN107" i="13"/>
  <c r="JO70" i="13"/>
  <c r="JP87" i="13" s="1"/>
  <c r="JO71" i="13"/>
  <c r="JP88" i="13" s="1"/>
  <c r="JO68" i="13"/>
  <c r="JP85" i="13" s="1"/>
  <c r="JO64" i="13"/>
  <c r="JP81" i="13" s="1"/>
  <c r="JO73" i="13"/>
  <c r="JO66" i="13"/>
  <c r="JP83" i="13" s="1"/>
  <c r="JO62" i="13"/>
  <c r="JP79" i="13" s="1"/>
  <c r="JP26" i="13"/>
  <c r="JO69" i="13"/>
  <c r="JP86" i="13" s="1"/>
  <c r="JO65" i="13"/>
  <c r="JP82" i="13" s="1"/>
  <c r="JO43" i="13"/>
  <c r="JO60" i="13" s="1"/>
  <c r="JO72" i="13"/>
  <c r="JP89" i="13" s="1"/>
  <c r="JO63" i="13"/>
  <c r="JP80" i="13" s="1"/>
  <c r="JO67" i="13"/>
  <c r="JP84" i="13" s="1"/>
  <c r="JO118" i="13"/>
  <c r="JN128" i="13"/>
  <c r="JP97" i="13" l="1"/>
  <c r="JP124" i="13" s="1"/>
  <c r="JP103" i="13"/>
  <c r="JP130" i="13" s="1"/>
  <c r="JP104" i="13"/>
  <c r="JP106" i="13"/>
  <c r="JP98" i="13"/>
  <c r="JP125" i="13" s="1"/>
  <c r="JP96" i="13"/>
  <c r="JP123" i="13" s="1"/>
  <c r="JP102" i="13"/>
  <c r="JP129" i="13" s="1"/>
  <c r="JP101" i="13"/>
  <c r="JP99" i="13"/>
  <c r="JP126" i="13" s="1"/>
  <c r="JP100" i="13"/>
  <c r="JP105" i="13"/>
  <c r="JP73" i="13"/>
  <c r="JP70" i="13"/>
  <c r="JQ87" i="13" s="1"/>
  <c r="JP72" i="13"/>
  <c r="JQ89" i="13" s="1"/>
  <c r="JP67" i="13"/>
  <c r="JQ84" i="13" s="1"/>
  <c r="JP63" i="13"/>
  <c r="JQ80" i="13" s="1"/>
  <c r="JP69" i="13"/>
  <c r="JQ86" i="13" s="1"/>
  <c r="JP65" i="13"/>
  <c r="JQ82" i="13" s="1"/>
  <c r="JP43" i="13"/>
  <c r="JP60" i="13" s="1"/>
  <c r="JP71" i="13"/>
  <c r="JQ88" i="13" s="1"/>
  <c r="JP68" i="13"/>
  <c r="JQ85" i="13" s="1"/>
  <c r="JP64" i="13"/>
  <c r="JQ81" i="13" s="1"/>
  <c r="JP66" i="13"/>
  <c r="JQ83" i="13" s="1"/>
  <c r="JP62" i="13"/>
  <c r="JQ79" i="13" s="1"/>
  <c r="JQ26" i="13"/>
  <c r="JO77" i="13"/>
  <c r="JO111" i="13" s="1"/>
  <c r="JO94" i="13"/>
  <c r="JO127" i="13"/>
  <c r="JP128" i="13"/>
  <c r="JO128" i="13"/>
  <c r="JP90" i="13"/>
  <c r="JO107" i="13"/>
  <c r="JQ96" i="13" l="1"/>
  <c r="JQ123" i="13" s="1"/>
  <c r="JQ105" i="13"/>
  <c r="JQ97" i="13"/>
  <c r="JQ124" i="13" s="1"/>
  <c r="JQ100" i="13"/>
  <c r="JR117" i="13" s="1"/>
  <c r="JQ101" i="13"/>
  <c r="JQ128" i="13" s="1"/>
  <c r="JQ98" i="13"/>
  <c r="JQ125" i="13" s="1"/>
  <c r="JQ99" i="13"/>
  <c r="JQ126" i="13" s="1"/>
  <c r="JQ106" i="13"/>
  <c r="JR118" i="13"/>
  <c r="JQ102" i="13"/>
  <c r="JQ129" i="13" s="1"/>
  <c r="JQ103" i="13"/>
  <c r="JQ130" i="13" s="1"/>
  <c r="JQ104" i="13"/>
  <c r="JP94" i="13"/>
  <c r="JP77" i="13"/>
  <c r="JP111" i="13" s="1"/>
  <c r="JQ127" i="13"/>
  <c r="JQ72" i="13"/>
  <c r="JR89" i="13" s="1"/>
  <c r="JQ73" i="13"/>
  <c r="JQ66" i="13"/>
  <c r="JR83" i="13" s="1"/>
  <c r="JQ62" i="13"/>
  <c r="JR79" i="13" s="1"/>
  <c r="JR26" i="13"/>
  <c r="JQ71" i="13"/>
  <c r="JR88" i="13" s="1"/>
  <c r="JQ68" i="13"/>
  <c r="JR85" i="13" s="1"/>
  <c r="JQ64" i="13"/>
  <c r="JR81" i="13" s="1"/>
  <c r="JQ67" i="13"/>
  <c r="JR84" i="13" s="1"/>
  <c r="JQ63" i="13"/>
  <c r="JR80" i="13" s="1"/>
  <c r="JQ43" i="13"/>
  <c r="JQ60" i="13" s="1"/>
  <c r="JQ69" i="13"/>
  <c r="JR86" i="13" s="1"/>
  <c r="JQ70" i="13"/>
  <c r="JR87" i="13" s="1"/>
  <c r="JQ65" i="13"/>
  <c r="JR82" i="13" s="1"/>
  <c r="JQ90" i="13"/>
  <c r="JP107" i="13"/>
  <c r="JP127" i="13"/>
  <c r="JR103" i="13" l="1"/>
  <c r="JR130" i="13" s="1"/>
  <c r="JR98" i="13"/>
  <c r="JR125" i="13" s="1"/>
  <c r="JR96" i="13"/>
  <c r="JR123" i="13" s="1"/>
  <c r="JR102" i="13"/>
  <c r="JR129" i="13" s="1"/>
  <c r="JR100" i="13"/>
  <c r="JR99" i="13"/>
  <c r="JR126" i="13" s="1"/>
  <c r="JR97" i="13"/>
  <c r="JR124" i="13" s="1"/>
  <c r="JR105" i="13"/>
  <c r="JR104" i="13"/>
  <c r="JR101" i="13"/>
  <c r="JR106" i="13"/>
  <c r="JR71" i="13"/>
  <c r="JS88" i="13" s="1"/>
  <c r="JR72" i="13"/>
  <c r="JS89" i="13" s="1"/>
  <c r="JR70" i="13"/>
  <c r="JS87" i="13" s="1"/>
  <c r="JR69" i="13"/>
  <c r="JS86" i="13" s="1"/>
  <c r="JR65" i="13"/>
  <c r="JS82" i="13" s="1"/>
  <c r="JR43" i="13"/>
  <c r="JR60" i="13" s="1"/>
  <c r="JR67" i="13"/>
  <c r="JS84" i="13" s="1"/>
  <c r="JR63" i="13"/>
  <c r="JS80" i="13" s="1"/>
  <c r="JR66" i="13"/>
  <c r="JS83" i="13" s="1"/>
  <c r="JR62" i="13"/>
  <c r="JS79" i="13" s="1"/>
  <c r="JS26" i="13"/>
  <c r="JR73" i="13"/>
  <c r="JR64" i="13"/>
  <c r="JS81" i="13" s="1"/>
  <c r="JR68" i="13"/>
  <c r="JS85" i="13" s="1"/>
  <c r="JR128" i="13"/>
  <c r="JR90" i="13"/>
  <c r="JQ107" i="13"/>
  <c r="JQ94" i="13"/>
  <c r="JQ77" i="13"/>
  <c r="JQ111" i="13" s="1"/>
  <c r="JS102" i="13" l="1"/>
  <c r="JS129" i="13" s="1"/>
  <c r="JS96" i="13"/>
  <c r="JS123" i="13" s="1"/>
  <c r="JS106" i="13"/>
  <c r="JS98" i="13"/>
  <c r="JS125" i="13" s="1"/>
  <c r="JS100" i="13"/>
  <c r="JS127" i="13" s="1"/>
  <c r="JS99" i="13"/>
  <c r="JS126" i="13" s="1"/>
  <c r="JS105" i="13"/>
  <c r="JS97" i="13"/>
  <c r="JS124" i="13" s="1"/>
  <c r="JS103" i="13"/>
  <c r="JS130" i="13" s="1"/>
  <c r="JS101" i="13"/>
  <c r="JS128" i="13" s="1"/>
  <c r="JS104" i="13"/>
  <c r="JS70" i="13"/>
  <c r="JT87" i="13" s="1"/>
  <c r="JS71" i="13"/>
  <c r="JT88" i="13" s="1"/>
  <c r="JS73" i="13"/>
  <c r="JS68" i="13"/>
  <c r="JT85" i="13" s="1"/>
  <c r="JS64" i="13"/>
  <c r="JT81" i="13" s="1"/>
  <c r="JS66" i="13"/>
  <c r="JT83" i="13" s="1"/>
  <c r="JS62" i="13"/>
  <c r="JT79" i="13" s="1"/>
  <c r="JT26" i="13"/>
  <c r="JS72" i="13"/>
  <c r="JT89" i="13" s="1"/>
  <c r="JS69" i="13"/>
  <c r="JT86" i="13" s="1"/>
  <c r="JS65" i="13"/>
  <c r="JT82" i="13" s="1"/>
  <c r="JS43" i="13"/>
  <c r="JS60" i="13" s="1"/>
  <c r="JS67" i="13"/>
  <c r="JT84" i="13" s="1"/>
  <c r="JS63" i="13"/>
  <c r="JT80" i="13" s="1"/>
  <c r="JS90" i="13"/>
  <c r="JR107" i="13"/>
  <c r="JR77" i="13"/>
  <c r="JR111" i="13" s="1"/>
  <c r="JR94" i="13"/>
  <c r="JR127" i="13"/>
  <c r="JT97" i="13" l="1"/>
  <c r="JT124" i="13" s="1"/>
  <c r="JT101" i="13"/>
  <c r="JT128" i="13" s="1"/>
  <c r="JT102" i="13"/>
  <c r="JT129" i="13" s="1"/>
  <c r="JT99" i="13"/>
  <c r="JT126" i="13" s="1"/>
  <c r="JT96" i="13"/>
  <c r="JT123" i="13" s="1"/>
  <c r="JT103" i="13"/>
  <c r="JT130" i="13" s="1"/>
  <c r="JT100" i="13"/>
  <c r="JU117" i="13" s="1"/>
  <c r="JT105" i="13"/>
  <c r="JT106" i="13"/>
  <c r="JT98" i="13"/>
  <c r="JT125" i="13" s="1"/>
  <c r="JT104" i="13"/>
  <c r="JS94" i="13"/>
  <c r="JS77" i="13"/>
  <c r="JS111" i="13" s="1"/>
  <c r="JT73" i="13"/>
  <c r="JT70" i="13"/>
  <c r="JU87" i="13" s="1"/>
  <c r="JT67" i="13"/>
  <c r="JU84" i="13" s="1"/>
  <c r="JT63" i="13"/>
  <c r="JU80" i="13" s="1"/>
  <c r="JT72" i="13"/>
  <c r="JU89" i="13" s="1"/>
  <c r="JT69" i="13"/>
  <c r="JU86" i="13" s="1"/>
  <c r="JT65" i="13"/>
  <c r="JU82" i="13" s="1"/>
  <c r="JT43" i="13"/>
  <c r="JT60" i="13" s="1"/>
  <c r="JT68" i="13"/>
  <c r="JU85" i="13" s="1"/>
  <c r="JT64" i="13"/>
  <c r="JU81" i="13" s="1"/>
  <c r="JT62" i="13"/>
  <c r="JU79" i="13" s="1"/>
  <c r="JU26" i="13"/>
  <c r="JT66" i="13"/>
  <c r="JU83" i="13" s="1"/>
  <c r="JT71" i="13"/>
  <c r="JU88" i="13" s="1"/>
  <c r="JU118" i="13"/>
  <c r="JT90" i="13"/>
  <c r="JS107" i="13"/>
  <c r="JT127" i="13"/>
  <c r="JU98" i="13" l="1"/>
  <c r="JU125" i="13" s="1"/>
  <c r="JU100" i="13"/>
  <c r="JU102" i="13"/>
  <c r="JU129" i="13" s="1"/>
  <c r="JU106" i="13"/>
  <c r="JU97" i="13"/>
  <c r="JU124" i="13" s="1"/>
  <c r="JU96" i="13"/>
  <c r="JU123" i="13" s="1"/>
  <c r="JU99" i="13"/>
  <c r="JU126" i="13" s="1"/>
  <c r="JU101" i="13"/>
  <c r="JU105" i="13"/>
  <c r="JU103" i="13"/>
  <c r="JU130" i="13" s="1"/>
  <c r="JU104" i="13"/>
  <c r="JU128" i="13"/>
  <c r="JT94" i="13"/>
  <c r="JT77" i="13"/>
  <c r="JT111" i="13" s="1"/>
  <c r="JU72" i="13"/>
  <c r="JV89" i="13" s="1"/>
  <c r="JU73" i="13"/>
  <c r="JU71" i="13"/>
  <c r="JV88" i="13" s="1"/>
  <c r="JU66" i="13"/>
  <c r="JV83" i="13" s="1"/>
  <c r="JU62" i="13"/>
  <c r="JV79" i="13" s="1"/>
  <c r="JV26" i="13"/>
  <c r="JU68" i="13"/>
  <c r="JV85" i="13" s="1"/>
  <c r="JU64" i="13"/>
  <c r="JV81" i="13" s="1"/>
  <c r="JU70" i="13"/>
  <c r="JV87" i="13" s="1"/>
  <c r="JU67" i="13"/>
  <c r="JV84" i="13" s="1"/>
  <c r="JU63" i="13"/>
  <c r="JV80" i="13" s="1"/>
  <c r="JU65" i="13"/>
  <c r="JV82" i="13" s="1"/>
  <c r="JU43" i="13"/>
  <c r="JU60" i="13" s="1"/>
  <c r="JU69" i="13"/>
  <c r="JV86" i="13" s="1"/>
  <c r="JU127" i="13"/>
  <c r="JU90" i="13"/>
  <c r="JT107" i="13"/>
  <c r="JV103" i="13" l="1"/>
  <c r="JV130" i="13" s="1"/>
  <c r="JV104" i="13"/>
  <c r="JV96" i="13"/>
  <c r="JV123" i="13" s="1"/>
  <c r="JV106" i="13"/>
  <c r="JV99" i="13"/>
  <c r="JV126" i="13" s="1"/>
  <c r="JV98" i="13"/>
  <c r="JV125" i="13" s="1"/>
  <c r="JV100" i="13"/>
  <c r="JV97" i="13"/>
  <c r="JV124" i="13" s="1"/>
  <c r="JV102" i="13"/>
  <c r="JV129" i="13" s="1"/>
  <c r="JV105" i="13"/>
  <c r="JV101" i="13"/>
  <c r="JV128" i="13" s="1"/>
  <c r="JV71" i="13"/>
  <c r="JW88" i="13" s="1"/>
  <c r="JV72" i="13"/>
  <c r="JW89" i="13" s="1"/>
  <c r="JV69" i="13"/>
  <c r="JW86" i="13" s="1"/>
  <c r="JV65" i="13"/>
  <c r="JW82" i="13" s="1"/>
  <c r="JV43" i="13"/>
  <c r="JV60" i="13" s="1"/>
  <c r="JV70" i="13"/>
  <c r="JW87" i="13" s="1"/>
  <c r="JV67" i="13"/>
  <c r="JW84" i="13" s="1"/>
  <c r="JV63" i="13"/>
  <c r="JW80" i="13" s="1"/>
  <c r="JV73" i="13"/>
  <c r="JV66" i="13"/>
  <c r="JW83" i="13" s="1"/>
  <c r="JV62" i="13"/>
  <c r="JW79" i="13" s="1"/>
  <c r="JW26" i="13"/>
  <c r="JV68" i="13"/>
  <c r="JW85" i="13" s="1"/>
  <c r="JV64" i="13"/>
  <c r="JW81" i="13" s="1"/>
  <c r="JV90" i="13"/>
  <c r="JU107" i="13"/>
  <c r="JU94" i="13"/>
  <c r="JU77" i="13"/>
  <c r="JU111" i="13" s="1"/>
  <c r="JW97" i="13" l="1"/>
  <c r="JW124" i="13" s="1"/>
  <c r="JW99" i="13"/>
  <c r="JW126" i="13" s="1"/>
  <c r="JW96" i="13"/>
  <c r="JW123" i="13" s="1"/>
  <c r="JW103" i="13"/>
  <c r="JW130" i="13" s="1"/>
  <c r="JW98" i="13"/>
  <c r="JW125" i="13" s="1"/>
  <c r="JW100" i="13"/>
  <c r="JX117" i="13" s="1"/>
  <c r="JW104" i="13"/>
  <c r="JW106" i="13"/>
  <c r="JW70" i="13"/>
  <c r="JX87" i="13" s="1"/>
  <c r="JW71" i="13"/>
  <c r="JX88" i="13" s="1"/>
  <c r="JW68" i="13"/>
  <c r="JW64" i="13"/>
  <c r="JX81" i="13" s="1"/>
  <c r="JW73" i="13"/>
  <c r="JW66" i="13"/>
  <c r="JX83" i="13" s="1"/>
  <c r="JW62" i="13"/>
  <c r="JX79" i="13" s="1"/>
  <c r="JX26" i="13"/>
  <c r="JW69" i="13"/>
  <c r="JX86" i="13" s="1"/>
  <c r="JW65" i="13"/>
  <c r="JX82" i="13" s="1"/>
  <c r="JW43" i="13"/>
  <c r="JW60" i="13" s="1"/>
  <c r="JW63" i="13"/>
  <c r="JX80" i="13" s="1"/>
  <c r="JW72" i="13"/>
  <c r="JX89" i="13" s="1"/>
  <c r="JW67" i="13"/>
  <c r="JW105" i="13"/>
  <c r="JX84" i="13"/>
  <c r="JW101" i="13"/>
  <c r="JX85" i="13"/>
  <c r="JW102" i="13"/>
  <c r="JW129" i="13" s="1"/>
  <c r="JW127" i="13"/>
  <c r="JV127" i="13"/>
  <c r="JW90" i="13"/>
  <c r="JV107" i="13"/>
  <c r="JV94" i="13"/>
  <c r="JV77" i="13"/>
  <c r="JV111" i="13" s="1"/>
  <c r="JX99" i="13" l="1"/>
  <c r="JX126" i="13" s="1"/>
  <c r="JX100" i="13"/>
  <c r="JX105" i="13"/>
  <c r="JX106" i="13"/>
  <c r="JX103" i="13"/>
  <c r="JX130" i="13" s="1"/>
  <c r="JX97" i="13"/>
  <c r="JX124" i="13" s="1"/>
  <c r="JX98" i="13"/>
  <c r="JX125" i="13" s="1"/>
  <c r="JX96" i="13"/>
  <c r="JX123" i="13" s="1"/>
  <c r="JX73" i="13"/>
  <c r="JX70" i="13"/>
  <c r="JX72" i="13"/>
  <c r="JY89" i="13" s="1"/>
  <c r="JX67" i="13"/>
  <c r="JX63" i="13"/>
  <c r="JY80" i="13" s="1"/>
  <c r="JX69" i="13"/>
  <c r="JY86" i="13" s="1"/>
  <c r="JX65" i="13"/>
  <c r="JY82" i="13" s="1"/>
  <c r="JX43" i="13"/>
  <c r="JX60" i="13" s="1"/>
  <c r="JX71" i="13"/>
  <c r="JY88" i="13" s="1"/>
  <c r="JX68" i="13"/>
  <c r="JX64" i="13"/>
  <c r="JY81" i="13" s="1"/>
  <c r="JX66" i="13"/>
  <c r="JY83" i="13" s="1"/>
  <c r="JX62" i="13"/>
  <c r="JY79" i="13" s="1"/>
  <c r="JY26" i="13"/>
  <c r="JW128" i="13"/>
  <c r="JX118" i="13"/>
  <c r="JW77" i="13"/>
  <c r="JW111" i="13" s="1"/>
  <c r="JW94" i="13"/>
  <c r="JY87" i="13"/>
  <c r="JX104" i="13"/>
  <c r="JX90" i="13"/>
  <c r="JW107" i="13"/>
  <c r="JY85" i="13"/>
  <c r="JX102" i="13"/>
  <c r="JX129" i="13" s="1"/>
  <c r="JY84" i="13"/>
  <c r="JX101" i="13"/>
  <c r="JX127" i="13"/>
  <c r="JY98" i="13" l="1"/>
  <c r="JY125" i="13" s="1"/>
  <c r="JY99" i="13"/>
  <c r="JY126" i="13" s="1"/>
  <c r="JY106" i="13"/>
  <c r="JY103" i="13"/>
  <c r="JY130" i="13" s="1"/>
  <c r="JY96" i="13"/>
  <c r="JY123" i="13" s="1"/>
  <c r="JY105" i="13"/>
  <c r="JY97" i="13"/>
  <c r="JY124" i="13" s="1"/>
  <c r="JY100" i="13"/>
  <c r="JY104" i="13"/>
  <c r="JX128" i="13"/>
  <c r="JX94" i="13"/>
  <c r="JX77" i="13"/>
  <c r="JX111" i="13" s="1"/>
  <c r="JY101" i="13"/>
  <c r="JY90" i="13"/>
  <c r="JX107" i="13"/>
  <c r="JY102" i="13"/>
  <c r="JY129" i="13" s="1"/>
  <c r="JY72" i="13"/>
  <c r="JZ89" i="13" s="1"/>
  <c r="JY73" i="13"/>
  <c r="JY66" i="13"/>
  <c r="JZ83" i="13" s="1"/>
  <c r="JY62" i="13"/>
  <c r="JZ79" i="13" s="1"/>
  <c r="JZ26" i="13"/>
  <c r="JY71" i="13"/>
  <c r="JZ88" i="13" s="1"/>
  <c r="JY68" i="13"/>
  <c r="JZ85" i="13" s="1"/>
  <c r="JY64" i="13"/>
  <c r="JZ81" i="13" s="1"/>
  <c r="JY67" i="13"/>
  <c r="JZ84" i="13" s="1"/>
  <c r="JY63" i="13"/>
  <c r="JZ80" i="13" s="1"/>
  <c r="JY69" i="13"/>
  <c r="JZ86" i="13" s="1"/>
  <c r="JY70" i="13"/>
  <c r="JZ87" i="13" s="1"/>
  <c r="JY43" i="13"/>
  <c r="JY60" i="13" s="1"/>
  <c r="JY65" i="13"/>
  <c r="JZ82" i="13" s="1"/>
  <c r="JZ100" i="13" l="1"/>
  <c r="JZ102" i="13"/>
  <c r="JZ129" i="13" s="1"/>
  <c r="JZ97" i="13"/>
  <c r="JZ124" i="13" s="1"/>
  <c r="JZ105" i="13"/>
  <c r="JZ99" i="13"/>
  <c r="JZ126" i="13" s="1"/>
  <c r="JZ101" i="13"/>
  <c r="JZ128" i="13" s="1"/>
  <c r="JZ106" i="13"/>
  <c r="JZ103" i="13"/>
  <c r="JZ130" i="13" s="1"/>
  <c r="JZ104" i="13"/>
  <c r="JZ98" i="13"/>
  <c r="JZ125" i="13" s="1"/>
  <c r="JZ96" i="13"/>
  <c r="JZ123" i="13" s="1"/>
  <c r="JZ71" i="13"/>
  <c r="KA88" i="13" s="1"/>
  <c r="JZ72" i="13"/>
  <c r="KA89" i="13" s="1"/>
  <c r="JZ70" i="13"/>
  <c r="KA87" i="13" s="1"/>
  <c r="JZ69" i="13"/>
  <c r="KA86" i="13" s="1"/>
  <c r="JZ65" i="13"/>
  <c r="KA82" i="13" s="1"/>
  <c r="JZ43" i="13"/>
  <c r="JZ60" i="13" s="1"/>
  <c r="JZ67" i="13"/>
  <c r="KA84" i="13" s="1"/>
  <c r="JZ63" i="13"/>
  <c r="KA80" i="13" s="1"/>
  <c r="JZ66" i="13"/>
  <c r="KA83" i="13" s="1"/>
  <c r="JZ62" i="13"/>
  <c r="KA79" i="13" s="1"/>
  <c r="KA26" i="13"/>
  <c r="JZ64" i="13"/>
  <c r="KA81" i="13" s="1"/>
  <c r="JZ68" i="13"/>
  <c r="KA85" i="13" s="1"/>
  <c r="JZ73" i="13"/>
  <c r="JY127" i="13"/>
  <c r="JZ127" i="13"/>
  <c r="JY128" i="13"/>
  <c r="JY94" i="13"/>
  <c r="JY77" i="13"/>
  <c r="JY111" i="13" s="1"/>
  <c r="KA118" i="13"/>
  <c r="JZ90" i="13"/>
  <c r="JY107" i="13"/>
  <c r="KA117" i="13"/>
  <c r="KA102" i="13" l="1"/>
  <c r="KA129" i="13" s="1"/>
  <c r="KA100" i="13"/>
  <c r="KA99" i="13"/>
  <c r="KA126" i="13" s="1"/>
  <c r="KA105" i="13"/>
  <c r="KA98" i="13"/>
  <c r="KA125" i="13" s="1"/>
  <c r="KA97" i="13"/>
  <c r="KA124" i="13" s="1"/>
  <c r="KA103" i="13"/>
  <c r="KA130" i="13" s="1"/>
  <c r="KA101" i="13"/>
  <c r="KA104" i="13"/>
  <c r="KA96" i="13"/>
  <c r="KA123" i="13" s="1"/>
  <c r="KA106" i="13"/>
  <c r="JZ77" i="13"/>
  <c r="JZ111" i="13" s="1"/>
  <c r="JZ94" i="13"/>
  <c r="KA127" i="13"/>
  <c r="KA90" i="13"/>
  <c r="JZ107" i="13"/>
  <c r="KA70" i="13"/>
  <c r="KB87" i="13" s="1"/>
  <c r="KA71" i="13"/>
  <c r="KB88" i="13" s="1"/>
  <c r="KA73" i="13"/>
  <c r="KA68" i="13"/>
  <c r="KB85" i="13" s="1"/>
  <c r="KA64" i="13"/>
  <c r="KB81" i="13" s="1"/>
  <c r="KA66" i="13"/>
  <c r="KB83" i="13" s="1"/>
  <c r="KA62" i="13"/>
  <c r="KB79" i="13" s="1"/>
  <c r="KB26" i="13"/>
  <c r="KA72" i="13"/>
  <c r="KB89" i="13" s="1"/>
  <c r="KA69" i="13"/>
  <c r="KB86" i="13" s="1"/>
  <c r="KA65" i="13"/>
  <c r="KB82" i="13" s="1"/>
  <c r="KA43" i="13"/>
  <c r="KA60" i="13" s="1"/>
  <c r="KA67" i="13"/>
  <c r="KB84" i="13" s="1"/>
  <c r="KA63" i="13"/>
  <c r="KB80" i="13" s="1"/>
  <c r="KB106" i="13" l="1"/>
  <c r="KB102" i="13"/>
  <c r="KB129" i="13" s="1"/>
  <c r="KB101" i="13"/>
  <c r="KB128" i="13" s="1"/>
  <c r="KB104" i="13"/>
  <c r="KB99" i="13"/>
  <c r="KB126" i="13" s="1"/>
  <c r="KB96" i="13"/>
  <c r="KB123" i="13" s="1"/>
  <c r="KB98" i="13"/>
  <c r="KB125" i="13" s="1"/>
  <c r="KB97" i="13"/>
  <c r="KB124" i="13" s="1"/>
  <c r="KB103" i="13"/>
  <c r="KB130" i="13" s="1"/>
  <c r="KB100" i="13"/>
  <c r="KB105" i="13"/>
  <c r="KB73" i="13"/>
  <c r="KB70" i="13"/>
  <c r="KC87" i="13" s="1"/>
  <c r="KB67" i="13"/>
  <c r="KC84" i="13" s="1"/>
  <c r="KB63" i="13"/>
  <c r="KC80" i="13" s="1"/>
  <c r="KB72" i="13"/>
  <c r="KC89" i="13" s="1"/>
  <c r="KB69" i="13"/>
  <c r="KC86" i="13" s="1"/>
  <c r="KB65" i="13"/>
  <c r="KC82" i="13" s="1"/>
  <c r="KB43" i="13"/>
  <c r="KB60" i="13" s="1"/>
  <c r="KB68" i="13"/>
  <c r="KC85" i="13" s="1"/>
  <c r="KB64" i="13"/>
  <c r="KC81" i="13" s="1"/>
  <c r="KB71" i="13"/>
  <c r="KC88" i="13" s="1"/>
  <c r="KB62" i="13"/>
  <c r="KC79" i="13" s="1"/>
  <c r="KC26" i="13"/>
  <c r="KB66" i="13"/>
  <c r="KC83" i="13" s="1"/>
  <c r="KA94" i="13"/>
  <c r="KA77" i="13"/>
  <c r="KA111" i="13" s="1"/>
  <c r="KB90" i="13"/>
  <c r="KA107" i="13"/>
  <c r="KA128" i="13"/>
  <c r="KC102" i="13" l="1"/>
  <c r="KC129" i="13" s="1"/>
  <c r="KC106" i="13"/>
  <c r="KC96" i="13"/>
  <c r="KC123" i="13" s="1"/>
  <c r="KC97" i="13"/>
  <c r="KC124" i="13" s="1"/>
  <c r="KC105" i="13"/>
  <c r="KC99" i="13"/>
  <c r="KC126" i="13" s="1"/>
  <c r="KC101" i="13"/>
  <c r="KC100" i="13"/>
  <c r="KD117" i="13" s="1"/>
  <c r="KC98" i="13"/>
  <c r="KC125" i="13" s="1"/>
  <c r="KC103" i="13"/>
  <c r="KC130" i="13" s="1"/>
  <c r="KC104" i="13"/>
  <c r="KC90" i="13"/>
  <c r="KB107" i="13"/>
  <c r="KB127" i="13"/>
  <c r="KC72" i="13"/>
  <c r="KD89" i="13" s="1"/>
  <c r="KC73" i="13"/>
  <c r="KC71" i="13"/>
  <c r="KD88" i="13" s="1"/>
  <c r="KC66" i="13"/>
  <c r="KD83" i="13" s="1"/>
  <c r="KC62" i="13"/>
  <c r="KD79" i="13" s="1"/>
  <c r="KD26" i="13"/>
  <c r="KC68" i="13"/>
  <c r="KD85" i="13" s="1"/>
  <c r="KC64" i="13"/>
  <c r="KD81" i="13" s="1"/>
  <c r="KC70" i="13"/>
  <c r="KD87" i="13" s="1"/>
  <c r="KC67" i="13"/>
  <c r="KD84" i="13" s="1"/>
  <c r="KC63" i="13"/>
  <c r="KD80" i="13" s="1"/>
  <c r="KC65" i="13"/>
  <c r="KD82" i="13" s="1"/>
  <c r="KC69" i="13"/>
  <c r="KD86" i="13" s="1"/>
  <c r="KC43" i="13"/>
  <c r="KC60" i="13" s="1"/>
  <c r="KB94" i="13"/>
  <c r="KB77" i="13"/>
  <c r="KB111" i="13" s="1"/>
  <c r="KD101" i="13" l="1"/>
  <c r="KD103" i="13"/>
  <c r="KD130" i="13" s="1"/>
  <c r="KD104" i="13"/>
  <c r="KD96" i="13"/>
  <c r="KD123" i="13" s="1"/>
  <c r="KD106" i="13"/>
  <c r="KD99" i="13"/>
  <c r="KD126" i="13" s="1"/>
  <c r="KD98" i="13"/>
  <c r="KD125" i="13" s="1"/>
  <c r="KD100" i="13"/>
  <c r="KD97" i="13"/>
  <c r="KD124" i="13" s="1"/>
  <c r="KD102" i="13"/>
  <c r="KD129" i="13" s="1"/>
  <c r="KD105" i="13"/>
  <c r="KC94" i="13"/>
  <c r="KC77" i="13"/>
  <c r="KC111" i="13" s="1"/>
  <c r="KD71" i="13"/>
  <c r="KE88" i="13" s="1"/>
  <c r="KD72" i="13"/>
  <c r="KE89" i="13" s="1"/>
  <c r="KD69" i="13"/>
  <c r="KE86" i="13" s="1"/>
  <c r="KD65" i="13"/>
  <c r="KE82" i="13" s="1"/>
  <c r="KD43" i="13"/>
  <c r="KD60" i="13" s="1"/>
  <c r="KD70" i="13"/>
  <c r="KE87" i="13" s="1"/>
  <c r="KD67" i="13"/>
  <c r="KE84" i="13" s="1"/>
  <c r="KD63" i="13"/>
  <c r="KE80" i="13" s="1"/>
  <c r="KD73" i="13"/>
  <c r="KD66" i="13"/>
  <c r="KE83" i="13" s="1"/>
  <c r="KD62" i="13"/>
  <c r="KE79" i="13" s="1"/>
  <c r="KE26" i="13"/>
  <c r="KD68" i="13"/>
  <c r="KE85" i="13" s="1"/>
  <c r="KD64" i="13"/>
  <c r="KE81" i="13" s="1"/>
  <c r="KD118" i="13"/>
  <c r="KC128" i="13"/>
  <c r="KD90" i="13"/>
  <c r="KC107" i="13"/>
  <c r="KC127" i="13"/>
  <c r="KE102" i="13" l="1"/>
  <c r="KE129" i="13" s="1"/>
  <c r="KE105" i="13"/>
  <c r="KE97" i="13"/>
  <c r="KE124" i="13" s="1"/>
  <c r="KE99" i="13"/>
  <c r="KE126" i="13" s="1"/>
  <c r="KE96" i="13"/>
  <c r="KE123" i="13" s="1"/>
  <c r="KE101" i="13"/>
  <c r="KE128" i="13" s="1"/>
  <c r="KE103" i="13"/>
  <c r="KE130" i="13" s="1"/>
  <c r="KE98" i="13"/>
  <c r="KE125" i="13" s="1"/>
  <c r="KE100" i="13"/>
  <c r="KE127" i="13" s="1"/>
  <c r="KE104" i="13"/>
  <c r="KE106" i="13"/>
  <c r="KD94" i="13"/>
  <c r="KD77" i="13"/>
  <c r="KD111" i="13" s="1"/>
  <c r="KD127" i="13"/>
  <c r="KE90" i="13"/>
  <c r="KD107" i="13"/>
  <c r="KD128" i="13"/>
  <c r="KE70" i="13"/>
  <c r="KF87" i="13" s="1"/>
  <c r="KE71" i="13"/>
  <c r="KF88" i="13" s="1"/>
  <c r="KE68" i="13"/>
  <c r="KF85" i="13" s="1"/>
  <c r="KE64" i="13"/>
  <c r="KF81" i="13" s="1"/>
  <c r="KE73" i="13"/>
  <c r="KE66" i="13"/>
  <c r="KF83" i="13" s="1"/>
  <c r="KE62" i="13"/>
  <c r="KF79" i="13" s="1"/>
  <c r="KF26" i="13"/>
  <c r="KE69" i="13"/>
  <c r="KF86" i="13" s="1"/>
  <c r="KE65" i="13"/>
  <c r="KF82" i="13" s="1"/>
  <c r="KE43" i="13"/>
  <c r="KE60" i="13" s="1"/>
  <c r="KE72" i="13"/>
  <c r="KF89" i="13" s="1"/>
  <c r="KE63" i="13"/>
  <c r="KF80" i="13" s="1"/>
  <c r="KE67" i="13"/>
  <c r="KF84" i="13" s="1"/>
  <c r="KF102" i="13" l="1"/>
  <c r="KF129" i="13" s="1"/>
  <c r="KF101" i="13"/>
  <c r="KF99" i="13"/>
  <c r="KF126" i="13" s="1"/>
  <c r="KF100" i="13"/>
  <c r="KF127" i="13" s="1"/>
  <c r="KF105" i="13"/>
  <c r="KF103" i="13"/>
  <c r="KF130" i="13" s="1"/>
  <c r="KF96" i="13"/>
  <c r="KF123" i="13" s="1"/>
  <c r="KF97" i="13"/>
  <c r="KF124" i="13" s="1"/>
  <c r="KF104" i="13"/>
  <c r="KF106" i="13"/>
  <c r="KF98" i="13"/>
  <c r="KF125" i="13" s="1"/>
  <c r="KE77" i="13"/>
  <c r="KE111" i="13" s="1"/>
  <c r="KE94" i="13"/>
  <c r="KF90" i="13"/>
  <c r="KE107" i="13"/>
  <c r="KF73" i="13"/>
  <c r="KF70" i="13"/>
  <c r="KG87" i="13" s="1"/>
  <c r="KF72" i="13"/>
  <c r="KG89" i="13" s="1"/>
  <c r="KF67" i="13"/>
  <c r="KG84" i="13" s="1"/>
  <c r="KF63" i="13"/>
  <c r="KG80" i="13" s="1"/>
  <c r="KF69" i="13"/>
  <c r="KG86" i="13" s="1"/>
  <c r="KF65" i="13"/>
  <c r="KG82" i="13" s="1"/>
  <c r="KF43" i="13"/>
  <c r="KF60" i="13" s="1"/>
  <c r="KF71" i="13"/>
  <c r="KG88" i="13" s="1"/>
  <c r="KF68" i="13"/>
  <c r="KG85" i="13" s="1"/>
  <c r="KF64" i="13"/>
  <c r="KG81" i="13" s="1"/>
  <c r="KF66" i="13"/>
  <c r="KG83" i="13" s="1"/>
  <c r="KF62" i="13"/>
  <c r="KG79" i="13" s="1"/>
  <c r="KG26" i="13"/>
  <c r="KG102" i="13" l="1"/>
  <c r="KG129" i="13" s="1"/>
  <c r="KG103" i="13"/>
  <c r="KG130" i="13" s="1"/>
  <c r="KG96" i="13"/>
  <c r="KG123" i="13" s="1"/>
  <c r="KG97" i="13"/>
  <c r="KG124" i="13" s="1"/>
  <c r="KG100" i="13"/>
  <c r="KG101" i="13"/>
  <c r="KG104" i="13"/>
  <c r="KG105" i="13"/>
  <c r="KG98" i="13"/>
  <c r="KG125" i="13" s="1"/>
  <c r="KG99" i="13"/>
  <c r="KG126" i="13" s="1"/>
  <c r="KG106" i="13"/>
  <c r="KF94" i="13"/>
  <c r="KF77" i="13"/>
  <c r="KF111" i="13" s="1"/>
  <c r="KF128" i="13"/>
  <c r="KG118" i="13"/>
  <c r="KG117" i="13"/>
  <c r="KG90" i="13"/>
  <c r="KF107" i="13"/>
  <c r="KG72" i="13"/>
  <c r="KH89" i="13" s="1"/>
  <c r="KG73" i="13"/>
  <c r="KG66" i="13"/>
  <c r="KH83" i="13" s="1"/>
  <c r="KG62" i="13"/>
  <c r="KH79" i="13" s="1"/>
  <c r="KH26" i="13"/>
  <c r="KG71" i="13"/>
  <c r="KH88" i="13" s="1"/>
  <c r="KG68" i="13"/>
  <c r="KH85" i="13" s="1"/>
  <c r="KG64" i="13"/>
  <c r="KH81" i="13" s="1"/>
  <c r="KG67" i="13"/>
  <c r="KH84" i="13" s="1"/>
  <c r="KG63" i="13"/>
  <c r="KH80" i="13" s="1"/>
  <c r="KG43" i="13"/>
  <c r="KG60" i="13" s="1"/>
  <c r="KG69" i="13"/>
  <c r="KH86" i="13" s="1"/>
  <c r="KG65" i="13"/>
  <c r="KH82" i="13" s="1"/>
  <c r="KG70" i="13"/>
  <c r="KH87" i="13" s="1"/>
  <c r="KH97" i="13" l="1"/>
  <c r="KH124" i="13" s="1"/>
  <c r="KH102" i="13"/>
  <c r="KH129" i="13" s="1"/>
  <c r="KH100" i="13"/>
  <c r="KH104" i="13"/>
  <c r="KH99" i="13"/>
  <c r="KH126" i="13" s="1"/>
  <c r="KH101" i="13"/>
  <c r="KH128" i="13" s="1"/>
  <c r="KH106" i="13"/>
  <c r="KH105" i="13"/>
  <c r="KH103" i="13"/>
  <c r="KH130" i="13" s="1"/>
  <c r="KH98" i="13"/>
  <c r="KH125" i="13" s="1"/>
  <c r="KH96" i="13"/>
  <c r="KH123" i="13" s="1"/>
  <c r="KG94" i="13"/>
  <c r="KG77" i="13"/>
  <c r="KG111" i="13" s="1"/>
  <c r="KH127" i="13"/>
  <c r="KG127" i="13"/>
  <c r="KG128" i="13"/>
  <c r="KH71" i="13"/>
  <c r="KI88" i="13" s="1"/>
  <c r="KH72" i="13"/>
  <c r="KI89" i="13" s="1"/>
  <c r="KH70" i="13"/>
  <c r="KI87" i="13" s="1"/>
  <c r="KH69" i="13"/>
  <c r="KI86" i="13" s="1"/>
  <c r="KH65" i="13"/>
  <c r="KI82" i="13" s="1"/>
  <c r="KH43" i="13"/>
  <c r="KH60" i="13" s="1"/>
  <c r="KH67" i="13"/>
  <c r="KI84" i="13" s="1"/>
  <c r="KH63" i="13"/>
  <c r="KI80" i="13" s="1"/>
  <c r="KH66" i="13"/>
  <c r="KI83" i="13" s="1"/>
  <c r="KH62" i="13"/>
  <c r="KI79" i="13" s="1"/>
  <c r="KI26" i="13"/>
  <c r="KH73" i="13"/>
  <c r="KH64" i="13"/>
  <c r="KI81" i="13" s="1"/>
  <c r="KH68" i="13"/>
  <c r="KI85" i="13" s="1"/>
  <c r="KH90" i="13"/>
  <c r="KG107" i="13"/>
  <c r="KI102" i="13" l="1"/>
  <c r="KI129" i="13" s="1"/>
  <c r="KI105" i="13"/>
  <c r="KI96" i="13"/>
  <c r="KI123" i="13" s="1"/>
  <c r="KI98" i="13"/>
  <c r="KI125" i="13" s="1"/>
  <c r="KI99" i="13"/>
  <c r="KI126" i="13" s="1"/>
  <c r="KI103" i="13"/>
  <c r="KI130" i="13" s="1"/>
  <c r="KI106" i="13"/>
  <c r="KI100" i="13"/>
  <c r="KJ117" i="13" s="1"/>
  <c r="KI97" i="13"/>
  <c r="KI124" i="13" s="1"/>
  <c r="KI101" i="13"/>
  <c r="KJ118" i="13" s="1"/>
  <c r="KI104" i="13"/>
  <c r="KI90" i="13"/>
  <c r="KH107" i="13"/>
  <c r="KI128" i="13"/>
  <c r="KI70" i="13"/>
  <c r="KJ87" i="13" s="1"/>
  <c r="KI71" i="13"/>
  <c r="KJ88" i="13" s="1"/>
  <c r="KI73" i="13"/>
  <c r="KI68" i="13"/>
  <c r="KJ85" i="13" s="1"/>
  <c r="KI64" i="13"/>
  <c r="KJ81" i="13" s="1"/>
  <c r="KI66" i="13"/>
  <c r="KJ83" i="13" s="1"/>
  <c r="KI62" i="13"/>
  <c r="KJ79" i="13" s="1"/>
  <c r="KJ26" i="13"/>
  <c r="KI72" i="13"/>
  <c r="KJ89" i="13" s="1"/>
  <c r="KI69" i="13"/>
  <c r="KJ86" i="13" s="1"/>
  <c r="KI65" i="13"/>
  <c r="KJ82" i="13" s="1"/>
  <c r="KI43" i="13"/>
  <c r="KI60" i="13" s="1"/>
  <c r="KI67" i="13"/>
  <c r="KJ84" i="13" s="1"/>
  <c r="KI63" i="13"/>
  <c r="KJ80" i="13" s="1"/>
  <c r="KH77" i="13"/>
  <c r="KH111" i="13" s="1"/>
  <c r="KH94" i="13"/>
  <c r="KI127" i="13"/>
  <c r="KJ102" i="13" l="1"/>
  <c r="KJ129" i="13" s="1"/>
  <c r="KJ99" i="13"/>
  <c r="KJ126" i="13" s="1"/>
  <c r="KJ96" i="13"/>
  <c r="KJ123" i="13" s="1"/>
  <c r="KJ103" i="13"/>
  <c r="KJ130" i="13" s="1"/>
  <c r="KJ105" i="13"/>
  <c r="KJ101" i="13"/>
  <c r="KJ106" i="13"/>
  <c r="KJ98" i="13"/>
  <c r="KJ125" i="13" s="1"/>
  <c r="KJ104" i="13"/>
  <c r="KI94" i="13"/>
  <c r="KI77" i="13"/>
  <c r="KI111" i="13" s="1"/>
  <c r="KJ73" i="13"/>
  <c r="KJ69" i="13"/>
  <c r="KK86" i="13" s="1"/>
  <c r="KJ70" i="13"/>
  <c r="KK87" i="13" s="1"/>
  <c r="KJ67" i="13"/>
  <c r="KK84" i="13" s="1"/>
  <c r="KJ63" i="13"/>
  <c r="KK80" i="13" s="1"/>
  <c r="KJ72" i="13"/>
  <c r="KK89" i="13" s="1"/>
  <c r="KJ65" i="13"/>
  <c r="KK82" i="13" s="1"/>
  <c r="KJ43" i="13"/>
  <c r="KJ60" i="13" s="1"/>
  <c r="KJ68" i="13"/>
  <c r="KK85" i="13" s="1"/>
  <c r="KJ64" i="13"/>
  <c r="KK81" i="13" s="1"/>
  <c r="KJ62" i="13"/>
  <c r="KK79" i="13" s="1"/>
  <c r="KK26" i="13"/>
  <c r="KJ71" i="13"/>
  <c r="KK88" i="13" s="1"/>
  <c r="KJ66" i="13"/>
  <c r="KJ97" i="13"/>
  <c r="KJ124" i="13" s="1"/>
  <c r="KK83" i="13"/>
  <c r="KJ100" i="13"/>
  <c r="KJ127" i="13" s="1"/>
  <c r="KJ90" i="13"/>
  <c r="KI107" i="13"/>
  <c r="KK96" i="13" l="1"/>
  <c r="KK123" i="13" s="1"/>
  <c r="KK99" i="13"/>
  <c r="KK126" i="13" s="1"/>
  <c r="KK104" i="13"/>
  <c r="KK98" i="13"/>
  <c r="KK125" i="13" s="1"/>
  <c r="KK106" i="13"/>
  <c r="KK103" i="13"/>
  <c r="KK130" i="13" s="1"/>
  <c r="KK105" i="13"/>
  <c r="KK102" i="13"/>
  <c r="KK129" i="13" s="1"/>
  <c r="KK97" i="13"/>
  <c r="KK124" i="13" s="1"/>
  <c r="KK101" i="13"/>
  <c r="KK100" i="13"/>
  <c r="KK127" i="13" s="1"/>
  <c r="KK90" i="13"/>
  <c r="KJ107" i="13"/>
  <c r="KJ128" i="13"/>
  <c r="KK72" i="13"/>
  <c r="KL89" i="13" s="1"/>
  <c r="KK73" i="13"/>
  <c r="KK71" i="13"/>
  <c r="KL88" i="13" s="1"/>
  <c r="KK66" i="13"/>
  <c r="KL83" i="13" s="1"/>
  <c r="KK62" i="13"/>
  <c r="KL79" i="13" s="1"/>
  <c r="KL26" i="13"/>
  <c r="KK69" i="13"/>
  <c r="KL86" i="13" s="1"/>
  <c r="KK68" i="13"/>
  <c r="KL85" i="13" s="1"/>
  <c r="KK64" i="13"/>
  <c r="KL81" i="13" s="1"/>
  <c r="KK70" i="13"/>
  <c r="KL87" i="13" s="1"/>
  <c r="KK67" i="13"/>
  <c r="KL84" i="13" s="1"/>
  <c r="KK63" i="13"/>
  <c r="KL80" i="13" s="1"/>
  <c r="KK65" i="13"/>
  <c r="KL82" i="13" s="1"/>
  <c r="KK43" i="13"/>
  <c r="KK60" i="13" s="1"/>
  <c r="KJ94" i="13"/>
  <c r="KJ77" i="13"/>
  <c r="KJ111" i="13" s="1"/>
  <c r="KL99" i="13" l="1"/>
  <c r="KL126" i="13" s="1"/>
  <c r="KL106" i="13"/>
  <c r="KL96" i="13"/>
  <c r="KL123" i="13" s="1"/>
  <c r="KL97" i="13"/>
  <c r="KL124" i="13" s="1"/>
  <c r="KL100" i="13"/>
  <c r="KL105" i="13"/>
  <c r="KL98" i="13"/>
  <c r="KL125" i="13" s="1"/>
  <c r="KL102" i="13"/>
  <c r="KL129" i="13" s="1"/>
  <c r="KL101" i="13"/>
  <c r="KM118" i="13" s="1"/>
  <c r="KL103" i="13"/>
  <c r="KL130" i="13" s="1"/>
  <c r="KL104" i="13"/>
  <c r="KL90" i="13"/>
  <c r="KK107" i="13"/>
  <c r="KL128" i="13"/>
  <c r="KK128" i="13"/>
  <c r="KK94" i="13"/>
  <c r="KK77" i="13"/>
  <c r="KK111" i="13" s="1"/>
  <c r="KL71" i="13"/>
  <c r="KM88" i="13" s="1"/>
  <c r="KL72" i="13"/>
  <c r="KM89" i="13" s="1"/>
  <c r="KL65" i="13"/>
  <c r="KM82" i="13" s="1"/>
  <c r="KL43" i="13"/>
  <c r="KL60" i="13" s="1"/>
  <c r="KL70" i="13"/>
  <c r="KM87" i="13" s="1"/>
  <c r="KL67" i="13"/>
  <c r="KM84" i="13" s="1"/>
  <c r="KL63" i="13"/>
  <c r="KM80" i="13" s="1"/>
  <c r="KL73" i="13"/>
  <c r="KL66" i="13"/>
  <c r="KM83" i="13" s="1"/>
  <c r="KL62" i="13"/>
  <c r="KM79" i="13" s="1"/>
  <c r="KM26" i="13"/>
  <c r="KL68" i="13"/>
  <c r="KM85" i="13" s="1"/>
  <c r="KL69" i="13"/>
  <c r="KM86" i="13" s="1"/>
  <c r="KL64" i="13"/>
  <c r="KM81" i="13" s="1"/>
  <c r="KM103" i="13" l="1"/>
  <c r="KM130" i="13" s="1"/>
  <c r="KM100" i="13"/>
  <c r="KM104" i="13"/>
  <c r="KM105" i="13"/>
  <c r="KM98" i="13"/>
  <c r="KM125" i="13" s="1"/>
  <c r="KM101" i="13"/>
  <c r="KM102" i="13"/>
  <c r="KM129" i="13" s="1"/>
  <c r="KM128" i="13"/>
  <c r="KM96" i="13"/>
  <c r="KM123" i="13" s="1"/>
  <c r="KM106" i="13"/>
  <c r="KM97" i="13"/>
  <c r="KM124" i="13" s="1"/>
  <c r="KN82" i="13"/>
  <c r="KM99" i="13"/>
  <c r="KM126" i="13" s="1"/>
  <c r="KM70" i="13"/>
  <c r="KN87" i="13" s="1"/>
  <c r="KM71" i="13"/>
  <c r="KN88" i="13" s="1"/>
  <c r="KM69" i="13"/>
  <c r="KN86" i="13" s="1"/>
  <c r="KM68" i="13"/>
  <c r="KN85" i="13" s="1"/>
  <c r="KM64" i="13"/>
  <c r="KN81" i="13" s="1"/>
  <c r="KM73" i="13"/>
  <c r="KM66" i="13"/>
  <c r="KN83" i="13" s="1"/>
  <c r="KM62" i="13"/>
  <c r="KN79" i="13" s="1"/>
  <c r="KN26" i="13"/>
  <c r="KM65" i="13"/>
  <c r="KM43" i="13"/>
  <c r="KM60" i="13" s="1"/>
  <c r="KM63" i="13"/>
  <c r="KN80" i="13" s="1"/>
  <c r="KM67" i="13"/>
  <c r="KN84" i="13" s="1"/>
  <c r="KM72" i="13"/>
  <c r="KN89" i="13" s="1"/>
  <c r="KM117" i="13"/>
  <c r="KL127" i="13"/>
  <c r="KM90" i="13"/>
  <c r="KL107" i="13"/>
  <c r="KL94" i="13"/>
  <c r="KL77" i="13"/>
  <c r="KL111" i="13" s="1"/>
  <c r="KN106" i="13" l="1"/>
  <c r="KN105" i="13"/>
  <c r="KN101" i="13"/>
  <c r="KN98" i="13"/>
  <c r="KN125" i="13" s="1"/>
  <c r="KN104" i="13"/>
  <c r="KN103" i="13"/>
  <c r="KN130" i="13" s="1"/>
  <c r="KN97" i="13"/>
  <c r="KN124" i="13" s="1"/>
  <c r="KM127" i="13"/>
  <c r="KN73" i="13"/>
  <c r="KN69" i="13"/>
  <c r="KO86" i="13" s="1"/>
  <c r="KN70" i="13"/>
  <c r="KO87" i="13" s="1"/>
  <c r="KN72" i="13"/>
  <c r="KO89" i="13" s="1"/>
  <c r="KN67" i="13"/>
  <c r="KO84" i="13" s="1"/>
  <c r="KN63" i="13"/>
  <c r="KO80" i="13" s="1"/>
  <c r="KN65" i="13"/>
  <c r="KO82" i="13" s="1"/>
  <c r="KN43" i="13"/>
  <c r="KN60" i="13" s="1"/>
  <c r="KN71" i="13"/>
  <c r="KO88" i="13" s="1"/>
  <c r="KN68" i="13"/>
  <c r="KN64" i="13"/>
  <c r="KO81" i="13" s="1"/>
  <c r="KN66" i="13"/>
  <c r="KN62" i="13"/>
  <c r="KO26" i="13"/>
  <c r="KN99" i="13"/>
  <c r="KN126" i="13" s="1"/>
  <c r="KO79" i="13"/>
  <c r="KN96" i="13"/>
  <c r="KN123" i="13" s="1"/>
  <c r="KO85" i="13"/>
  <c r="KN102" i="13"/>
  <c r="KN129" i="13" s="1"/>
  <c r="KO83" i="13"/>
  <c r="KN100" i="13"/>
  <c r="KN90" i="13"/>
  <c r="KM107" i="13"/>
  <c r="KM77" i="13"/>
  <c r="KM111" i="13" s="1"/>
  <c r="KM94" i="13"/>
  <c r="KO105" i="13" l="1"/>
  <c r="KO101" i="13"/>
  <c r="KO106" i="13"/>
  <c r="KO98" i="13"/>
  <c r="KO125" i="13" s="1"/>
  <c r="KO99" i="13"/>
  <c r="KO126" i="13" s="1"/>
  <c r="KO104" i="13"/>
  <c r="KO97" i="13"/>
  <c r="KO124" i="13" s="1"/>
  <c r="KO100" i="13"/>
  <c r="KO102" i="13"/>
  <c r="KO129" i="13" s="1"/>
  <c r="KO96" i="13"/>
  <c r="KO123" i="13" s="1"/>
  <c r="KO72" i="13"/>
  <c r="KP89" i="13" s="1"/>
  <c r="KO73" i="13"/>
  <c r="KO66" i="13"/>
  <c r="KP83" i="13" s="1"/>
  <c r="KO62" i="13"/>
  <c r="KP79" i="13" s="1"/>
  <c r="KP26" i="13"/>
  <c r="KO71" i="13"/>
  <c r="KP88" i="13" s="1"/>
  <c r="KO68" i="13"/>
  <c r="KP85" i="13" s="1"/>
  <c r="KO64" i="13"/>
  <c r="KP81" i="13" s="1"/>
  <c r="KO69" i="13"/>
  <c r="KO67" i="13"/>
  <c r="KP84" i="13" s="1"/>
  <c r="KO63" i="13"/>
  <c r="KP80" i="13" s="1"/>
  <c r="KO70" i="13"/>
  <c r="KP87" i="13" s="1"/>
  <c r="KO43" i="13"/>
  <c r="KO60" i="13" s="1"/>
  <c r="KO65" i="13"/>
  <c r="KP82" i="13" s="1"/>
  <c r="KN128" i="13"/>
  <c r="KO128" i="13"/>
  <c r="KP86" i="13"/>
  <c r="KO103" i="13"/>
  <c r="KO130" i="13" s="1"/>
  <c r="KO90" i="13"/>
  <c r="KN107" i="13"/>
  <c r="KO127" i="13"/>
  <c r="KN94" i="13"/>
  <c r="KN77" i="13"/>
  <c r="KN111" i="13" s="1"/>
  <c r="KN127" i="13"/>
  <c r="KP99" i="13" l="1"/>
  <c r="KP126" i="13" s="1"/>
  <c r="KP101" i="13"/>
  <c r="KP105" i="13"/>
  <c r="KP106" i="13"/>
  <c r="KP104" i="13"/>
  <c r="KP98" i="13"/>
  <c r="KP125" i="13" s="1"/>
  <c r="KP96" i="13"/>
  <c r="KP123" i="13" s="1"/>
  <c r="KP97" i="13"/>
  <c r="KP124" i="13" s="1"/>
  <c r="KP102" i="13"/>
  <c r="KP129" i="13" s="1"/>
  <c r="KP100" i="13"/>
  <c r="KP103" i="13"/>
  <c r="KP130" i="13" s="1"/>
  <c r="KO94" i="13"/>
  <c r="KO77" i="13"/>
  <c r="KO111" i="13" s="1"/>
  <c r="KP71" i="13"/>
  <c r="KQ88" i="13" s="1"/>
  <c r="KP72" i="13"/>
  <c r="KQ89" i="13" s="1"/>
  <c r="KP70" i="13"/>
  <c r="KQ87" i="13" s="1"/>
  <c r="KP65" i="13"/>
  <c r="KQ82" i="13" s="1"/>
  <c r="KP43" i="13"/>
  <c r="KP60" i="13" s="1"/>
  <c r="KP69" i="13"/>
  <c r="KQ86" i="13" s="1"/>
  <c r="KP67" i="13"/>
  <c r="KQ84" i="13" s="1"/>
  <c r="KP63" i="13"/>
  <c r="KQ80" i="13" s="1"/>
  <c r="KP66" i="13"/>
  <c r="KQ83" i="13" s="1"/>
  <c r="KP62" i="13"/>
  <c r="KQ79" i="13" s="1"/>
  <c r="KQ26" i="13"/>
  <c r="KP64" i="13"/>
  <c r="KQ81" i="13" s="1"/>
  <c r="KP73" i="13"/>
  <c r="KP68" i="13"/>
  <c r="KQ85" i="13" s="1"/>
  <c r="KP90" i="13"/>
  <c r="KO107" i="13"/>
  <c r="KQ104" i="13" l="1"/>
  <c r="KQ102" i="13"/>
  <c r="KQ129" i="13" s="1"/>
  <c r="KQ96" i="13"/>
  <c r="KQ123" i="13" s="1"/>
  <c r="KQ103" i="13"/>
  <c r="KQ130" i="13" s="1"/>
  <c r="KQ100" i="13"/>
  <c r="KQ105" i="13"/>
  <c r="KQ101" i="13"/>
  <c r="KQ98" i="13"/>
  <c r="KQ125" i="13" s="1"/>
  <c r="KQ97" i="13"/>
  <c r="KQ124" i="13" s="1"/>
  <c r="KQ99" i="13"/>
  <c r="KQ126" i="13" s="1"/>
  <c r="KQ106" i="13"/>
  <c r="KQ70" i="13"/>
  <c r="KR87" i="13" s="1"/>
  <c r="KQ71" i="13"/>
  <c r="KR88" i="13" s="1"/>
  <c r="KQ73" i="13"/>
  <c r="KQ68" i="13"/>
  <c r="KR85" i="13" s="1"/>
  <c r="KQ64" i="13"/>
  <c r="KR81" i="13" s="1"/>
  <c r="KQ66" i="13"/>
  <c r="KR83" i="13" s="1"/>
  <c r="KQ62" i="13"/>
  <c r="KR79" i="13" s="1"/>
  <c r="KR26" i="13"/>
  <c r="KQ72" i="13"/>
  <c r="KR89" i="13" s="1"/>
  <c r="KQ65" i="13"/>
  <c r="KR82" i="13" s="1"/>
  <c r="KQ43" i="13"/>
  <c r="KQ60" i="13" s="1"/>
  <c r="KQ69" i="13"/>
  <c r="KR86" i="13" s="1"/>
  <c r="KQ67" i="13"/>
  <c r="KR84" i="13" s="1"/>
  <c r="KQ63" i="13"/>
  <c r="KR80" i="13" s="1"/>
  <c r="KP127" i="13"/>
  <c r="KQ128" i="13"/>
  <c r="KP128" i="13"/>
  <c r="KQ90" i="13"/>
  <c r="KP107" i="13"/>
  <c r="KP77" i="13"/>
  <c r="KP111" i="13" s="1"/>
  <c r="KP94" i="13"/>
  <c r="KR101" i="13" l="1"/>
  <c r="KR98" i="13"/>
  <c r="KR125" i="13" s="1"/>
  <c r="KR103" i="13"/>
  <c r="KR130" i="13" s="1"/>
  <c r="KR102" i="13"/>
  <c r="KR129" i="13" s="1"/>
  <c r="KR96" i="13"/>
  <c r="KR123" i="13" s="1"/>
  <c r="KR106" i="13"/>
  <c r="KR104" i="13"/>
  <c r="KR97" i="13"/>
  <c r="KR124" i="13" s="1"/>
  <c r="KR99" i="13"/>
  <c r="KR126" i="13" s="1"/>
  <c r="KR100" i="13"/>
  <c r="KR105" i="13"/>
  <c r="KQ127" i="13"/>
  <c r="KR73" i="13"/>
  <c r="KR69" i="13"/>
  <c r="KS86" i="13" s="1"/>
  <c r="KR70" i="13"/>
  <c r="KS87" i="13" s="1"/>
  <c r="KR67" i="13"/>
  <c r="KS84" i="13" s="1"/>
  <c r="KR63" i="13"/>
  <c r="KS80" i="13" s="1"/>
  <c r="KR72" i="13"/>
  <c r="KS89" i="13" s="1"/>
  <c r="KR65" i="13"/>
  <c r="KS82" i="13" s="1"/>
  <c r="KR43" i="13"/>
  <c r="KR60" i="13" s="1"/>
  <c r="KR68" i="13"/>
  <c r="KS85" i="13" s="1"/>
  <c r="KR64" i="13"/>
  <c r="KS81" i="13" s="1"/>
  <c r="KR71" i="13"/>
  <c r="KS88" i="13" s="1"/>
  <c r="KR62" i="13"/>
  <c r="KS79" i="13" s="1"/>
  <c r="KS26" i="13"/>
  <c r="KR66" i="13"/>
  <c r="KS83" i="13" s="1"/>
  <c r="KR90" i="13"/>
  <c r="KQ107" i="13"/>
  <c r="KQ94" i="13"/>
  <c r="KQ77" i="13"/>
  <c r="KQ111" i="13" s="1"/>
  <c r="KS100" i="13" l="1"/>
  <c r="KS106" i="13"/>
  <c r="KS103" i="13"/>
  <c r="KS130" i="13" s="1"/>
  <c r="KS102" i="13"/>
  <c r="KS129" i="13" s="1"/>
  <c r="KS97" i="13"/>
  <c r="KS124" i="13" s="1"/>
  <c r="KS98" i="13"/>
  <c r="KS125" i="13" s="1"/>
  <c r="KS96" i="13"/>
  <c r="KS123" i="13" s="1"/>
  <c r="KS101" i="13"/>
  <c r="KS105" i="13"/>
  <c r="KS99" i="13"/>
  <c r="KS126" i="13" s="1"/>
  <c r="KS104" i="13"/>
  <c r="KR94" i="13"/>
  <c r="KR77" i="13"/>
  <c r="KR111" i="13" s="1"/>
  <c r="KR127" i="13"/>
  <c r="KR128" i="13"/>
  <c r="KS128" i="13"/>
  <c r="KS90" i="13"/>
  <c r="KR107" i="13"/>
  <c r="KS127" i="13"/>
  <c r="KS72" i="13"/>
  <c r="KT89" i="13" s="1"/>
  <c r="KS73" i="13"/>
  <c r="KS71" i="13"/>
  <c r="KT88" i="13" s="1"/>
  <c r="KS69" i="13"/>
  <c r="KT86" i="13" s="1"/>
  <c r="KS66" i="13"/>
  <c r="KT83" i="13" s="1"/>
  <c r="KS62" i="13"/>
  <c r="KT79" i="13" s="1"/>
  <c r="KT26" i="13"/>
  <c r="KS68" i="13"/>
  <c r="KT85" i="13" s="1"/>
  <c r="KS64" i="13"/>
  <c r="KT81" i="13" s="1"/>
  <c r="KS70" i="13"/>
  <c r="KT87" i="13" s="1"/>
  <c r="KS67" i="13"/>
  <c r="KT84" i="13" s="1"/>
  <c r="KS63" i="13"/>
  <c r="KT80" i="13" s="1"/>
  <c r="KS65" i="13"/>
  <c r="KT82" i="13" s="1"/>
  <c r="KS43" i="13"/>
  <c r="KS60" i="13" s="1"/>
  <c r="KT96" i="13" l="1"/>
  <c r="KT123" i="13" s="1"/>
  <c r="KT98" i="13"/>
  <c r="KT125" i="13" s="1"/>
  <c r="KT106" i="13"/>
  <c r="KT102" i="13"/>
  <c r="KT129" i="13" s="1"/>
  <c r="KT104" i="13"/>
  <c r="KT99" i="13"/>
  <c r="KT126" i="13" s="1"/>
  <c r="KT100" i="13"/>
  <c r="KT97" i="13"/>
  <c r="KT124" i="13" s="1"/>
  <c r="KT103" i="13"/>
  <c r="KT130" i="13" s="1"/>
  <c r="KT101" i="13"/>
  <c r="KT105" i="13"/>
  <c r="KS94" i="13"/>
  <c r="KS77" i="13"/>
  <c r="KS111" i="13" s="1"/>
  <c r="KT128" i="13"/>
  <c r="KT71" i="13"/>
  <c r="KU88" i="13" s="1"/>
  <c r="KT72" i="13"/>
  <c r="KU89" i="13" s="1"/>
  <c r="KT65" i="13"/>
  <c r="KU82" i="13" s="1"/>
  <c r="KT43" i="13"/>
  <c r="KT60" i="13" s="1"/>
  <c r="KT70" i="13"/>
  <c r="KU87" i="13" s="1"/>
  <c r="KT67" i="13"/>
  <c r="KU84" i="13" s="1"/>
  <c r="KT63" i="13"/>
  <c r="KU80" i="13" s="1"/>
  <c r="KT73" i="13"/>
  <c r="KT69" i="13"/>
  <c r="KU86" i="13" s="1"/>
  <c r="KT66" i="13"/>
  <c r="KU83" i="13" s="1"/>
  <c r="KT62" i="13"/>
  <c r="KU79" i="13" s="1"/>
  <c r="KU26" i="13"/>
  <c r="KT68" i="13"/>
  <c r="KU85" i="13" s="1"/>
  <c r="KT64" i="13"/>
  <c r="KU81" i="13" s="1"/>
  <c r="KT90" i="13"/>
  <c r="KS107" i="13"/>
  <c r="KU96" i="13" l="1"/>
  <c r="KU123" i="13" s="1"/>
  <c r="KU100" i="13"/>
  <c r="KU127" i="13" s="1"/>
  <c r="KU106" i="13"/>
  <c r="KU102" i="13"/>
  <c r="KU129" i="13" s="1"/>
  <c r="KU103" i="13"/>
  <c r="KU130" i="13" s="1"/>
  <c r="KU104" i="13"/>
  <c r="KU105" i="13"/>
  <c r="KU70" i="13"/>
  <c r="KV87" i="13" s="1"/>
  <c r="KU71" i="13"/>
  <c r="KV88" i="13" s="1"/>
  <c r="KU68" i="13"/>
  <c r="KV85" i="13" s="1"/>
  <c r="KU64" i="13"/>
  <c r="KV81" i="13" s="1"/>
  <c r="KU73" i="13"/>
  <c r="KU69" i="13"/>
  <c r="KV86" i="13" s="1"/>
  <c r="KU66" i="13"/>
  <c r="KV83" i="13" s="1"/>
  <c r="KU62" i="13"/>
  <c r="KV79" i="13" s="1"/>
  <c r="KV26" i="13"/>
  <c r="KU65" i="13"/>
  <c r="KU43" i="13"/>
  <c r="KU60" i="13" s="1"/>
  <c r="KU72" i="13"/>
  <c r="KV89" i="13" s="1"/>
  <c r="KU63" i="13"/>
  <c r="KV80" i="13" s="1"/>
  <c r="KU67" i="13"/>
  <c r="KV84" i="13" s="1"/>
  <c r="KT94" i="13"/>
  <c r="KT77" i="13"/>
  <c r="KT111" i="13" s="1"/>
  <c r="KU101" i="13"/>
  <c r="KU128" i="13" s="1"/>
  <c r="KU97" i="13"/>
  <c r="KU124" i="13" s="1"/>
  <c r="KT127" i="13"/>
  <c r="KU90" i="13"/>
  <c r="KT107" i="13"/>
  <c r="KV82" i="13"/>
  <c r="KU99" i="13"/>
  <c r="KU126" i="13" s="1"/>
  <c r="KU98" i="13"/>
  <c r="KU125" i="13" s="1"/>
  <c r="KV106" i="13" l="1"/>
  <c r="KV98" i="13"/>
  <c r="KV125" i="13" s="1"/>
  <c r="KV100" i="13"/>
  <c r="KV127" i="13" s="1"/>
  <c r="KV102" i="13"/>
  <c r="KV129" i="13" s="1"/>
  <c r="KV101" i="13"/>
  <c r="KV128" i="13" s="1"/>
  <c r="KV103" i="13"/>
  <c r="KV130" i="13" s="1"/>
  <c r="KV105" i="13"/>
  <c r="KV96" i="13"/>
  <c r="KV123" i="13" s="1"/>
  <c r="KV97" i="13"/>
  <c r="KV124" i="13" s="1"/>
  <c r="KV104" i="13"/>
  <c r="KU77" i="13"/>
  <c r="KU111" i="13" s="1"/>
  <c r="KU94" i="13"/>
  <c r="KV99" i="13"/>
  <c r="KV126" i="13" s="1"/>
  <c r="KV90" i="13"/>
  <c r="KU107" i="13"/>
  <c r="KV73" i="13"/>
  <c r="KV69" i="13"/>
  <c r="KW86" i="13" s="1"/>
  <c r="KV70" i="13"/>
  <c r="KW87" i="13" s="1"/>
  <c r="KV72" i="13"/>
  <c r="KW89" i="13" s="1"/>
  <c r="KV67" i="13"/>
  <c r="KW84" i="13" s="1"/>
  <c r="KV63" i="13"/>
  <c r="KW80" i="13" s="1"/>
  <c r="KV65" i="13"/>
  <c r="KW82" i="13" s="1"/>
  <c r="KV43" i="13"/>
  <c r="KV60" i="13" s="1"/>
  <c r="KV71" i="13"/>
  <c r="KW88" i="13" s="1"/>
  <c r="KV68" i="13"/>
  <c r="KW85" i="13" s="1"/>
  <c r="KV64" i="13"/>
  <c r="KW81" i="13" s="1"/>
  <c r="KV66" i="13"/>
  <c r="KW83" i="13" s="1"/>
  <c r="KV62" i="13"/>
  <c r="KW79" i="13" s="1"/>
  <c r="KW26" i="13"/>
  <c r="KW97" i="13" l="1"/>
  <c r="KW124" i="13" s="1"/>
  <c r="KW96" i="13"/>
  <c r="KW123" i="13" s="1"/>
  <c r="KW105" i="13"/>
  <c r="KW101" i="13"/>
  <c r="KW128" i="13" s="1"/>
  <c r="KW102" i="13"/>
  <c r="KW129" i="13" s="1"/>
  <c r="KW103" i="13"/>
  <c r="KW130" i="13" s="1"/>
  <c r="KW100" i="13"/>
  <c r="KW127" i="13" s="1"/>
  <c r="KW106" i="13"/>
  <c r="KW98" i="13"/>
  <c r="KW125" i="13" s="1"/>
  <c r="KW99" i="13"/>
  <c r="KW126" i="13" s="1"/>
  <c r="KW104" i="13"/>
  <c r="KV94" i="13"/>
  <c r="KV77" i="13"/>
  <c r="KV111" i="13" s="1"/>
  <c r="KW90" i="13"/>
  <c r="KV107" i="13"/>
  <c r="KW72" i="13"/>
  <c r="KX89" i="13" s="1"/>
  <c r="KW73" i="13"/>
  <c r="KW66" i="13"/>
  <c r="KX83" i="13" s="1"/>
  <c r="KW62" i="13"/>
  <c r="KX79" i="13" s="1"/>
  <c r="KX26" i="13"/>
  <c r="KW71" i="13"/>
  <c r="KX88" i="13" s="1"/>
  <c r="KW68" i="13"/>
  <c r="KX85" i="13" s="1"/>
  <c r="KW64" i="13"/>
  <c r="KX81" i="13" s="1"/>
  <c r="KW67" i="13"/>
  <c r="KX84" i="13" s="1"/>
  <c r="KW63" i="13"/>
  <c r="KX80" i="13" s="1"/>
  <c r="KW43" i="13"/>
  <c r="KW60" i="13" s="1"/>
  <c r="KW70" i="13"/>
  <c r="KX87" i="13" s="1"/>
  <c r="KW69" i="13"/>
  <c r="KX86" i="13" s="1"/>
  <c r="KW65" i="13"/>
  <c r="KX82" i="13" s="1"/>
  <c r="KX102" i="13" l="1"/>
  <c r="KX129" i="13" s="1"/>
  <c r="KX97" i="13"/>
  <c r="KX124" i="13" s="1"/>
  <c r="KX101" i="13"/>
  <c r="KX128" i="13" s="1"/>
  <c r="KX106" i="13"/>
  <c r="KX105" i="13"/>
  <c r="KX104" i="13"/>
  <c r="KX98" i="13"/>
  <c r="KX125" i="13" s="1"/>
  <c r="KX96" i="13"/>
  <c r="KX123" i="13" s="1"/>
  <c r="KX99" i="13"/>
  <c r="KX126" i="13" s="1"/>
  <c r="KX103" i="13"/>
  <c r="KX130" i="13" s="1"/>
  <c r="KW94" i="13"/>
  <c r="KW77" i="13"/>
  <c r="KW111" i="13" s="1"/>
  <c r="KX100" i="13"/>
  <c r="KX127" i="13" s="1"/>
  <c r="KX90" i="13"/>
  <c r="KW107" i="13"/>
  <c r="KX71" i="13"/>
  <c r="KY88" i="13" s="1"/>
  <c r="KX72" i="13"/>
  <c r="KY89" i="13" s="1"/>
  <c r="KX70" i="13"/>
  <c r="KY87" i="13" s="1"/>
  <c r="KX69" i="13"/>
  <c r="KY86" i="13" s="1"/>
  <c r="KX65" i="13"/>
  <c r="KY82" i="13" s="1"/>
  <c r="KX43" i="13"/>
  <c r="KX60" i="13" s="1"/>
  <c r="KX67" i="13"/>
  <c r="KY84" i="13" s="1"/>
  <c r="KX63" i="13"/>
  <c r="KY80" i="13" s="1"/>
  <c r="KX66" i="13"/>
  <c r="KY83" i="13" s="1"/>
  <c r="KX62" i="13"/>
  <c r="KY79" i="13" s="1"/>
  <c r="KY26" i="13"/>
  <c r="KX73" i="13"/>
  <c r="KX64" i="13"/>
  <c r="KY81" i="13" s="1"/>
  <c r="KX68" i="13"/>
  <c r="KY85" i="13" s="1"/>
  <c r="KY104" i="13" l="1"/>
  <c r="KY96" i="13"/>
  <c r="KY123" i="13" s="1"/>
  <c r="KY105" i="13"/>
  <c r="KY101" i="13"/>
  <c r="KY128" i="13" s="1"/>
  <c r="KY106" i="13"/>
  <c r="KY98" i="13"/>
  <c r="KY125" i="13" s="1"/>
  <c r="KY100" i="13"/>
  <c r="KY127" i="13" s="1"/>
  <c r="KY99" i="13"/>
  <c r="KY126" i="13" s="1"/>
  <c r="KY97" i="13"/>
  <c r="KY124" i="13" s="1"/>
  <c r="KY103" i="13"/>
  <c r="KY130" i="13" s="1"/>
  <c r="KY102" i="13"/>
  <c r="KY129" i="13" s="1"/>
  <c r="KY90" i="13"/>
  <c r="KX107" i="13"/>
  <c r="KY70" i="13"/>
  <c r="KZ87" i="13" s="1"/>
  <c r="KY71" i="13"/>
  <c r="KZ88" i="13" s="1"/>
  <c r="KY73" i="13"/>
  <c r="KY68" i="13"/>
  <c r="KZ85" i="13" s="1"/>
  <c r="KY64" i="13"/>
  <c r="KZ81" i="13" s="1"/>
  <c r="KY66" i="13"/>
  <c r="KZ83" i="13" s="1"/>
  <c r="KY62" i="13"/>
  <c r="KZ79" i="13" s="1"/>
  <c r="KZ26" i="13"/>
  <c r="KY72" i="13"/>
  <c r="KZ89" i="13" s="1"/>
  <c r="KY69" i="13"/>
  <c r="KZ86" i="13" s="1"/>
  <c r="KY65" i="13"/>
  <c r="KZ82" i="13" s="1"/>
  <c r="KY43" i="13"/>
  <c r="KY60" i="13" s="1"/>
  <c r="KY67" i="13"/>
  <c r="KZ84" i="13" s="1"/>
  <c r="KY63" i="13"/>
  <c r="KZ80" i="13" s="1"/>
  <c r="KX77" i="13"/>
  <c r="KX111" i="13" s="1"/>
  <c r="KX94" i="13"/>
  <c r="KZ100" i="13" l="1"/>
  <c r="KZ127" i="13" s="1"/>
  <c r="KZ104" i="13"/>
  <c r="KZ97" i="13"/>
  <c r="KZ124" i="13" s="1"/>
  <c r="KZ105" i="13"/>
  <c r="KZ106" i="13"/>
  <c r="KZ103" i="13"/>
  <c r="KZ130" i="13" s="1"/>
  <c r="KZ98" i="13"/>
  <c r="KZ125" i="13" s="1"/>
  <c r="KZ99" i="13"/>
  <c r="KZ126" i="13" s="1"/>
  <c r="KZ96" i="13"/>
  <c r="KZ123" i="13" s="1"/>
  <c r="KZ101" i="13"/>
  <c r="KZ128" i="13" s="1"/>
  <c r="KY94" i="13"/>
  <c r="KY77" i="13"/>
  <c r="KY111" i="13" s="1"/>
  <c r="KZ73" i="13"/>
  <c r="KZ69" i="13"/>
  <c r="LA86" i="13" s="1"/>
  <c r="KZ70" i="13"/>
  <c r="LA87" i="13" s="1"/>
  <c r="KZ67" i="13"/>
  <c r="LA84" i="13" s="1"/>
  <c r="KZ63" i="13"/>
  <c r="LA80" i="13" s="1"/>
  <c r="KZ72" i="13"/>
  <c r="LA89" i="13" s="1"/>
  <c r="KZ65" i="13"/>
  <c r="LA82" i="13" s="1"/>
  <c r="KZ43" i="13"/>
  <c r="KZ60" i="13" s="1"/>
  <c r="KZ68" i="13"/>
  <c r="LA85" i="13" s="1"/>
  <c r="KZ64" i="13"/>
  <c r="LA81" i="13" s="1"/>
  <c r="KZ62" i="13"/>
  <c r="LA79" i="13" s="1"/>
  <c r="LA26" i="13"/>
  <c r="KZ66" i="13"/>
  <c r="LA83" i="13" s="1"/>
  <c r="KZ71" i="13"/>
  <c r="LA88" i="13" s="1"/>
  <c r="KZ102" i="13"/>
  <c r="KZ129" i="13" s="1"/>
  <c r="KZ90" i="13"/>
  <c r="KY107" i="13"/>
  <c r="LA96" i="13" l="1"/>
  <c r="LA123" i="13" s="1"/>
  <c r="LA105" i="13"/>
  <c r="LA98" i="13"/>
  <c r="LA125" i="13" s="1"/>
  <c r="LA106" i="13"/>
  <c r="LA103" i="13"/>
  <c r="LA130" i="13" s="1"/>
  <c r="LA99" i="13"/>
  <c r="LA126" i="13" s="1"/>
  <c r="LA100" i="13"/>
  <c r="LA127" i="13" s="1"/>
  <c r="LA97" i="13"/>
  <c r="LA124" i="13" s="1"/>
  <c r="LA104" i="13"/>
  <c r="LA101" i="13"/>
  <c r="LA128" i="13" s="1"/>
  <c r="LA102" i="13"/>
  <c r="LA129" i="13" s="1"/>
  <c r="LA90" i="13"/>
  <c r="KZ107" i="13"/>
  <c r="LA72" i="13"/>
  <c r="LB89" i="13" s="1"/>
  <c r="LA73" i="13"/>
  <c r="LA71" i="13"/>
  <c r="LB88" i="13" s="1"/>
  <c r="LA66" i="13"/>
  <c r="LB83" i="13" s="1"/>
  <c r="LA62" i="13"/>
  <c r="LB79" i="13" s="1"/>
  <c r="LB26" i="13"/>
  <c r="LA69" i="13"/>
  <c r="LB86" i="13" s="1"/>
  <c r="LA68" i="13"/>
  <c r="LB85" i="13" s="1"/>
  <c r="LA64" i="13"/>
  <c r="LB81" i="13" s="1"/>
  <c r="LA70" i="13"/>
  <c r="LB87" i="13" s="1"/>
  <c r="LA67" i="13"/>
  <c r="LB84" i="13" s="1"/>
  <c r="LA63" i="13"/>
  <c r="LB80" i="13" s="1"/>
  <c r="LA65" i="13"/>
  <c r="LB82" i="13" s="1"/>
  <c r="LA43" i="13"/>
  <c r="LA60" i="13" s="1"/>
  <c r="KZ94" i="13"/>
  <c r="KZ77" i="13"/>
  <c r="KZ111" i="13" s="1"/>
  <c r="LB106" i="13" l="1"/>
  <c r="LB97" i="13"/>
  <c r="LB124" i="13" s="1"/>
  <c r="LB99" i="13"/>
  <c r="LB126" i="13" s="1"/>
  <c r="LB96" i="13"/>
  <c r="LB123" i="13" s="1"/>
  <c r="LB102" i="13"/>
  <c r="LB129" i="13" s="1"/>
  <c r="LB103" i="13"/>
  <c r="LB130" i="13" s="1"/>
  <c r="LB105" i="13"/>
  <c r="LB98" i="13"/>
  <c r="LB125" i="13" s="1"/>
  <c r="LB100" i="13"/>
  <c r="LB127" i="13" s="1"/>
  <c r="LC84" i="13"/>
  <c r="LB101" i="13"/>
  <c r="LB128" i="13" s="1"/>
  <c r="LB104" i="13"/>
  <c r="LB71" i="13"/>
  <c r="LC88" i="13" s="1"/>
  <c r="LB72" i="13"/>
  <c r="LC89" i="13" s="1"/>
  <c r="LB65" i="13"/>
  <c r="LC82" i="13" s="1"/>
  <c r="LB43" i="13"/>
  <c r="LB60" i="13" s="1"/>
  <c r="LB70" i="13"/>
  <c r="LC87" i="13" s="1"/>
  <c r="LB67" i="13"/>
  <c r="LB63" i="13"/>
  <c r="LC80" i="13" s="1"/>
  <c r="LB73" i="13"/>
  <c r="LB66" i="13"/>
  <c r="LC83" i="13" s="1"/>
  <c r="LB62" i="13"/>
  <c r="LC79" i="13" s="1"/>
  <c r="LC26" i="13"/>
  <c r="LB68" i="13"/>
  <c r="LC85" i="13" s="1"/>
  <c r="LB69" i="13"/>
  <c r="LC86" i="13" s="1"/>
  <c r="LB64" i="13"/>
  <c r="LC81" i="13" s="1"/>
  <c r="LA94" i="13"/>
  <c r="LA77" i="13"/>
  <c r="LA111" i="13" s="1"/>
  <c r="LB90" i="13"/>
  <c r="LA107" i="13"/>
  <c r="LC97" i="13" l="1"/>
  <c r="LC124" i="13" s="1"/>
  <c r="LC96" i="13"/>
  <c r="LC123" i="13" s="1"/>
  <c r="LC106" i="13"/>
  <c r="LC103" i="13"/>
  <c r="LC130" i="13" s="1"/>
  <c r="LC100" i="13"/>
  <c r="LC127" i="13" s="1"/>
  <c r="LC104" i="13"/>
  <c r="LC105" i="13"/>
  <c r="LC102" i="13"/>
  <c r="LC129" i="13" s="1"/>
  <c r="LC101" i="13"/>
  <c r="LC128" i="13" s="1"/>
  <c r="LC98" i="13"/>
  <c r="LC125" i="13" s="1"/>
  <c r="LC99" i="13"/>
  <c r="LC126" i="13" s="1"/>
  <c r="LB94" i="13"/>
  <c r="LB77" i="13"/>
  <c r="LB111" i="13" s="1"/>
  <c r="LC70" i="13"/>
  <c r="LD87" i="13" s="1"/>
  <c r="LC71" i="13"/>
  <c r="LD88" i="13" s="1"/>
  <c r="LC69" i="13"/>
  <c r="LD86" i="13" s="1"/>
  <c r="LC68" i="13"/>
  <c r="LD85" i="13" s="1"/>
  <c r="LC64" i="13"/>
  <c r="LD81" i="13" s="1"/>
  <c r="LC73" i="13"/>
  <c r="LC66" i="13"/>
  <c r="LD83" i="13" s="1"/>
  <c r="LC62" i="13"/>
  <c r="LD79" i="13" s="1"/>
  <c r="LD26" i="13"/>
  <c r="LC65" i="13"/>
  <c r="LD82" i="13" s="1"/>
  <c r="LC43" i="13"/>
  <c r="LC60" i="13" s="1"/>
  <c r="LC63" i="13"/>
  <c r="LD80" i="13" s="1"/>
  <c r="LC72" i="13"/>
  <c r="LD89" i="13" s="1"/>
  <c r="LC67" i="13"/>
  <c r="LD84" i="13" s="1"/>
  <c r="LC90" i="13"/>
  <c r="LB107" i="13"/>
  <c r="LD96" i="13" l="1"/>
  <c r="LD123" i="13" s="1"/>
  <c r="LD105" i="13"/>
  <c r="LD106" i="13"/>
  <c r="LD98" i="13"/>
  <c r="LD125" i="13" s="1"/>
  <c r="LD104" i="13"/>
  <c r="LD97" i="13"/>
  <c r="LD124" i="13" s="1"/>
  <c r="LD100" i="13"/>
  <c r="LD127" i="13" s="1"/>
  <c r="LD103" i="13"/>
  <c r="LD130" i="13" s="1"/>
  <c r="LC77" i="13"/>
  <c r="LC111" i="13" s="1"/>
  <c r="LC94" i="13"/>
  <c r="LD99" i="13"/>
  <c r="LD126" i="13" s="1"/>
  <c r="LD101" i="13"/>
  <c r="LD128" i="13" s="1"/>
  <c r="LD102" i="13"/>
  <c r="LD129" i="13" s="1"/>
  <c r="LD90" i="13"/>
  <c r="LC107" i="13"/>
  <c r="LD73" i="13"/>
  <c r="LD69" i="13"/>
  <c r="LE86" i="13" s="1"/>
  <c r="LD70" i="13"/>
  <c r="LE87" i="13" s="1"/>
  <c r="LD72" i="13"/>
  <c r="LE89" i="13" s="1"/>
  <c r="LD67" i="13"/>
  <c r="LE84" i="13" s="1"/>
  <c r="LD63" i="13"/>
  <c r="LE80" i="13" s="1"/>
  <c r="LD65" i="13"/>
  <c r="LE82" i="13" s="1"/>
  <c r="LD43" i="13"/>
  <c r="LD60" i="13" s="1"/>
  <c r="LD71" i="13"/>
  <c r="LE88" i="13" s="1"/>
  <c r="LD68" i="13"/>
  <c r="LE85" i="13" s="1"/>
  <c r="LD64" i="13"/>
  <c r="LE81" i="13" s="1"/>
  <c r="LD66" i="13"/>
  <c r="LE83" i="13" s="1"/>
  <c r="LD62" i="13"/>
  <c r="LE79" i="13" s="1"/>
  <c r="LE26" i="13"/>
  <c r="LE96" i="13" l="1"/>
  <c r="LE123" i="13" s="1"/>
  <c r="LE105" i="13"/>
  <c r="LE101" i="13"/>
  <c r="LE128" i="13" s="1"/>
  <c r="LE100" i="13"/>
  <c r="LE127" i="13" s="1"/>
  <c r="LE106" i="13"/>
  <c r="LE98" i="13"/>
  <c r="LE125" i="13" s="1"/>
  <c r="LE99" i="13"/>
  <c r="LE126" i="13" s="1"/>
  <c r="LE104" i="13"/>
  <c r="LE102" i="13"/>
  <c r="LE129" i="13" s="1"/>
  <c r="LE97" i="13"/>
  <c r="LE124" i="13" s="1"/>
  <c r="LF86" i="13"/>
  <c r="LE103" i="13"/>
  <c r="LE130" i="13" s="1"/>
  <c r="LD94" i="13"/>
  <c r="LD77" i="13"/>
  <c r="LD111" i="13" s="1"/>
  <c r="LE90" i="13"/>
  <c r="LD107" i="13"/>
  <c r="LE72" i="13"/>
  <c r="LF89" i="13" s="1"/>
  <c r="LE73" i="13"/>
  <c r="LE66" i="13"/>
  <c r="LF83" i="13" s="1"/>
  <c r="LE62" i="13"/>
  <c r="LF79" i="13" s="1"/>
  <c r="LF26" i="13"/>
  <c r="LE71" i="13"/>
  <c r="LF88" i="13" s="1"/>
  <c r="LE68" i="13"/>
  <c r="LF85" i="13" s="1"/>
  <c r="LE64" i="13"/>
  <c r="LF81" i="13" s="1"/>
  <c r="LE69" i="13"/>
  <c r="LE67" i="13"/>
  <c r="LF84" i="13" s="1"/>
  <c r="LE63" i="13"/>
  <c r="LF80" i="13" s="1"/>
  <c r="LE70" i="13"/>
  <c r="LF87" i="13" s="1"/>
  <c r="LE43" i="13"/>
  <c r="LE60" i="13" s="1"/>
  <c r="LE65" i="13"/>
  <c r="LF82" i="13" s="1"/>
  <c r="LF99" i="13" l="1"/>
  <c r="LF126" i="13" s="1"/>
  <c r="LF101" i="13"/>
  <c r="LF128" i="13" s="1"/>
  <c r="LF105" i="13"/>
  <c r="LF100" i="13"/>
  <c r="LF127" i="13" s="1"/>
  <c r="LF106" i="13"/>
  <c r="LF104" i="13"/>
  <c r="LF98" i="13"/>
  <c r="LF125" i="13" s="1"/>
  <c r="LF96" i="13"/>
  <c r="LF123" i="13" s="1"/>
  <c r="LF97" i="13"/>
  <c r="LF124" i="13" s="1"/>
  <c r="LE94" i="13"/>
  <c r="LE77" i="13"/>
  <c r="LE111" i="13" s="1"/>
  <c r="LF71" i="13"/>
  <c r="LG88" i="13" s="1"/>
  <c r="LF72" i="13"/>
  <c r="LG89" i="13" s="1"/>
  <c r="LF70" i="13"/>
  <c r="LG87" i="13" s="1"/>
  <c r="LF65" i="13"/>
  <c r="LG82" i="13" s="1"/>
  <c r="LF43" i="13"/>
  <c r="LF60" i="13" s="1"/>
  <c r="LF69" i="13"/>
  <c r="LF67" i="13"/>
  <c r="LG84" i="13" s="1"/>
  <c r="LF63" i="13"/>
  <c r="LG80" i="13" s="1"/>
  <c r="LF66" i="13"/>
  <c r="LG83" i="13" s="1"/>
  <c r="LF62" i="13"/>
  <c r="LG79" i="13" s="1"/>
  <c r="LG26" i="13"/>
  <c r="LF64" i="13"/>
  <c r="LG81" i="13" s="1"/>
  <c r="LF68" i="13"/>
  <c r="LF73" i="13"/>
  <c r="LF90" i="13"/>
  <c r="LE107" i="13"/>
  <c r="LG86" i="13"/>
  <c r="LF103" i="13"/>
  <c r="LF130" i="13" s="1"/>
  <c r="LG85" i="13"/>
  <c r="LF102" i="13"/>
  <c r="LF129" i="13" s="1"/>
  <c r="LG100" i="13" l="1"/>
  <c r="LG127" i="13" s="1"/>
  <c r="LG98" i="13"/>
  <c r="LG125" i="13" s="1"/>
  <c r="LG99" i="13"/>
  <c r="LG126" i="13" s="1"/>
  <c r="LG101" i="13"/>
  <c r="LG128" i="13" s="1"/>
  <c r="LG104" i="13"/>
  <c r="LG105" i="13"/>
  <c r="LG96" i="13"/>
  <c r="LG123" i="13" s="1"/>
  <c r="LG106" i="13"/>
  <c r="LG90" i="13"/>
  <c r="LF107" i="13"/>
  <c r="LF77" i="13"/>
  <c r="LF111" i="13" s="1"/>
  <c r="LF94" i="13"/>
  <c r="LG103" i="13"/>
  <c r="LG130" i="13" s="1"/>
  <c r="LG97" i="13"/>
  <c r="LG124" i="13" s="1"/>
  <c r="LG102" i="13"/>
  <c r="LG129" i="13" s="1"/>
  <c r="LG70" i="13"/>
  <c r="LH87" i="13" s="1"/>
  <c r="LG71" i="13"/>
  <c r="LH88" i="13" s="1"/>
  <c r="LG73" i="13"/>
  <c r="LG68" i="13"/>
  <c r="LH85" i="13" s="1"/>
  <c r="LG64" i="13"/>
  <c r="LH81" i="13" s="1"/>
  <c r="LG66" i="13"/>
  <c r="LH83" i="13" s="1"/>
  <c r="LG62" i="13"/>
  <c r="LH79" i="13" s="1"/>
  <c r="LH26" i="13"/>
  <c r="LG72" i="13"/>
  <c r="LH89" i="13" s="1"/>
  <c r="LG65" i="13"/>
  <c r="LH82" i="13" s="1"/>
  <c r="LG43" i="13"/>
  <c r="LG60" i="13" s="1"/>
  <c r="LG67" i="13"/>
  <c r="LH84" i="13" s="1"/>
  <c r="LG63" i="13"/>
  <c r="LH80" i="13" s="1"/>
  <c r="LG69" i="13"/>
  <c r="LH86" i="13" s="1"/>
  <c r="LH96" i="13" l="1"/>
  <c r="LH123" i="13" s="1"/>
  <c r="LH103" i="13"/>
  <c r="LH130" i="13" s="1"/>
  <c r="LH99" i="13"/>
  <c r="LH126" i="13" s="1"/>
  <c r="LH100" i="13"/>
  <c r="LH127" i="13" s="1"/>
  <c r="LH105" i="13"/>
  <c r="LH97" i="13"/>
  <c r="LH124" i="13" s="1"/>
  <c r="LH106" i="13"/>
  <c r="LH98" i="13"/>
  <c r="LH125" i="13" s="1"/>
  <c r="LH104" i="13"/>
  <c r="LH101" i="13"/>
  <c r="LH128" i="13" s="1"/>
  <c r="LH102" i="13"/>
  <c r="LH129" i="13" s="1"/>
  <c r="LG94" i="13"/>
  <c r="LG77" i="13"/>
  <c r="LG111" i="13" s="1"/>
  <c r="LH90" i="13"/>
  <c r="LG107" i="13"/>
  <c r="LH73" i="13"/>
  <c r="LH69" i="13"/>
  <c r="LI86" i="13" s="1"/>
  <c r="LH70" i="13"/>
  <c r="LI87" i="13" s="1"/>
  <c r="LH67" i="13"/>
  <c r="LI84" i="13" s="1"/>
  <c r="LH63" i="13"/>
  <c r="LI80" i="13" s="1"/>
  <c r="LH72" i="13"/>
  <c r="LI89" i="13" s="1"/>
  <c r="LH65" i="13"/>
  <c r="LI82" i="13" s="1"/>
  <c r="LH43" i="13"/>
  <c r="LH60" i="13" s="1"/>
  <c r="LH68" i="13"/>
  <c r="LI85" i="13" s="1"/>
  <c r="LH64" i="13"/>
  <c r="LI81" i="13" s="1"/>
  <c r="LH71" i="13"/>
  <c r="LI88" i="13" s="1"/>
  <c r="LH62" i="13"/>
  <c r="LI79" i="13" s="1"/>
  <c r="LI26" i="13"/>
  <c r="LH66" i="13"/>
  <c r="LI83" i="13" s="1"/>
  <c r="LI96" i="13" l="1"/>
  <c r="LI123" i="13" s="1"/>
  <c r="LI105" i="13"/>
  <c r="LI99" i="13"/>
  <c r="LI126" i="13" s="1"/>
  <c r="LI104" i="13"/>
  <c r="LI100" i="13"/>
  <c r="LI127" i="13" s="1"/>
  <c r="LI98" i="13"/>
  <c r="LI125" i="13" s="1"/>
  <c r="LI106" i="13"/>
  <c r="LI103" i="13"/>
  <c r="LI130" i="13" s="1"/>
  <c r="LI101" i="13"/>
  <c r="LI128" i="13" s="1"/>
  <c r="LI102" i="13"/>
  <c r="LI129" i="13" s="1"/>
  <c r="LI97" i="13"/>
  <c r="LI124" i="13" s="1"/>
  <c r="LI90" i="13"/>
  <c r="LH107" i="13"/>
  <c r="LH94" i="13"/>
  <c r="LH77" i="13"/>
  <c r="LH111" i="13" s="1"/>
  <c r="LI72" i="13"/>
  <c r="LJ89" i="13" s="1"/>
  <c r="LI73" i="13"/>
  <c r="LI71" i="13"/>
  <c r="LJ88" i="13" s="1"/>
  <c r="LI69" i="13"/>
  <c r="LJ86" i="13" s="1"/>
  <c r="LI66" i="13"/>
  <c r="LJ83" i="13" s="1"/>
  <c r="LI62" i="13"/>
  <c r="LJ79" i="13" s="1"/>
  <c r="LJ26" i="13"/>
  <c r="LI68" i="13"/>
  <c r="LJ85" i="13" s="1"/>
  <c r="LI64" i="13"/>
  <c r="LJ81" i="13" s="1"/>
  <c r="LI70" i="13"/>
  <c r="LJ87" i="13" s="1"/>
  <c r="LI67" i="13"/>
  <c r="LJ84" i="13" s="1"/>
  <c r="LI63" i="13"/>
  <c r="LJ80" i="13" s="1"/>
  <c r="LI65" i="13"/>
  <c r="LJ82" i="13" s="1"/>
  <c r="LI43" i="13"/>
  <c r="LI60" i="13" s="1"/>
  <c r="LJ98" i="13" l="1"/>
  <c r="LJ125" i="13" s="1"/>
  <c r="LJ97" i="13"/>
  <c r="LJ124" i="13" s="1"/>
  <c r="LJ102" i="13"/>
  <c r="LJ129" i="13" s="1"/>
  <c r="LJ103" i="13"/>
  <c r="LJ130" i="13" s="1"/>
  <c r="LJ99" i="13"/>
  <c r="LJ126" i="13" s="1"/>
  <c r="LJ106" i="13"/>
  <c r="LJ105" i="13"/>
  <c r="LJ100" i="13"/>
  <c r="LJ127" i="13" s="1"/>
  <c r="LJ101" i="13"/>
  <c r="LJ128" i="13" s="1"/>
  <c r="LJ104" i="13"/>
  <c r="LJ96" i="13"/>
  <c r="LJ123" i="13" s="1"/>
  <c r="LJ71" i="13"/>
  <c r="LK88" i="13" s="1"/>
  <c r="LJ72" i="13"/>
  <c r="LK89" i="13" s="1"/>
  <c r="LJ65" i="13"/>
  <c r="LK82" i="13" s="1"/>
  <c r="LJ43" i="13"/>
  <c r="LJ60" i="13" s="1"/>
  <c r="LJ70" i="13"/>
  <c r="LK87" i="13" s="1"/>
  <c r="LJ67" i="13"/>
  <c r="LK84" i="13" s="1"/>
  <c r="LJ63" i="13"/>
  <c r="LK80" i="13" s="1"/>
  <c r="LJ73" i="13"/>
  <c r="LJ69" i="13"/>
  <c r="LK86" i="13" s="1"/>
  <c r="LJ66" i="13"/>
  <c r="LK83" i="13" s="1"/>
  <c r="LJ62" i="13"/>
  <c r="LK79" i="13" s="1"/>
  <c r="LK26" i="13"/>
  <c r="LJ68" i="13"/>
  <c r="LK85" i="13" s="1"/>
  <c r="LJ64" i="13"/>
  <c r="LK81" i="13" s="1"/>
  <c r="LJ90" i="13"/>
  <c r="LI107" i="13"/>
  <c r="LI94" i="13"/>
  <c r="LI77" i="13"/>
  <c r="LI111" i="13" s="1"/>
  <c r="LK103" i="13" l="1"/>
  <c r="LK130" i="13" s="1"/>
  <c r="LK104" i="13"/>
  <c r="LK105" i="13"/>
  <c r="LK96" i="13"/>
  <c r="LK123" i="13" s="1"/>
  <c r="LK97" i="13"/>
  <c r="LK124" i="13" s="1"/>
  <c r="LK99" i="13"/>
  <c r="LK126" i="13" s="1"/>
  <c r="LK102" i="13"/>
  <c r="LK129" i="13" s="1"/>
  <c r="LK98" i="13"/>
  <c r="LK125" i="13" s="1"/>
  <c r="LK100" i="13"/>
  <c r="LK127" i="13" s="1"/>
  <c r="LK101" i="13"/>
  <c r="LK128" i="13" s="1"/>
  <c r="LK106" i="13"/>
  <c r="LK70" i="13"/>
  <c r="LL87" i="13" s="1"/>
  <c r="LK71" i="13"/>
  <c r="LL88" i="13" s="1"/>
  <c r="LK68" i="13"/>
  <c r="LL85" i="13" s="1"/>
  <c r="LK64" i="13"/>
  <c r="LL81" i="13" s="1"/>
  <c r="LK73" i="13"/>
  <c r="LK69" i="13"/>
  <c r="LL86" i="13" s="1"/>
  <c r="LK66" i="13"/>
  <c r="LL83" i="13" s="1"/>
  <c r="LK62" i="13"/>
  <c r="LL79" i="13" s="1"/>
  <c r="LL26" i="13"/>
  <c r="LK65" i="13"/>
  <c r="LL82" i="13" s="1"/>
  <c r="LK43" i="13"/>
  <c r="LK60" i="13" s="1"/>
  <c r="LK72" i="13"/>
  <c r="LL89" i="13" s="1"/>
  <c r="LK63" i="13"/>
  <c r="LL80" i="13" s="1"/>
  <c r="LK67" i="13"/>
  <c r="LL84" i="13" s="1"/>
  <c r="LJ94" i="13"/>
  <c r="LJ77" i="13"/>
  <c r="LJ111" i="13" s="1"/>
  <c r="LK90" i="13"/>
  <c r="LJ107" i="13"/>
  <c r="LL99" i="13" l="1"/>
  <c r="LL126" i="13" s="1"/>
  <c r="LL103" i="13"/>
  <c r="LL130" i="13" s="1"/>
  <c r="LL105" i="13"/>
  <c r="LL97" i="13"/>
  <c r="LL124" i="13" s="1"/>
  <c r="LL104" i="13"/>
  <c r="LL106" i="13"/>
  <c r="LL96" i="13"/>
  <c r="LL123" i="13" s="1"/>
  <c r="LL98" i="13"/>
  <c r="LL125" i="13" s="1"/>
  <c r="LL90" i="13"/>
  <c r="LK107" i="13"/>
  <c r="LK77" i="13"/>
  <c r="LK111" i="13" s="1"/>
  <c r="LK94" i="13"/>
  <c r="LL100" i="13"/>
  <c r="LL127" i="13" s="1"/>
  <c r="LL101" i="13"/>
  <c r="LL128" i="13" s="1"/>
  <c r="LL102" i="13"/>
  <c r="LL129" i="13" s="1"/>
  <c r="LL73" i="13"/>
  <c r="LL69" i="13"/>
  <c r="LM86" i="13" s="1"/>
  <c r="LL70" i="13"/>
  <c r="LM87" i="13" s="1"/>
  <c r="LL72" i="13"/>
  <c r="LM89" i="13" s="1"/>
  <c r="LL67" i="13"/>
  <c r="LM84" i="13" s="1"/>
  <c r="LL63" i="13"/>
  <c r="LM80" i="13" s="1"/>
  <c r="LL65" i="13"/>
  <c r="LM82" i="13" s="1"/>
  <c r="LL43" i="13"/>
  <c r="LL60" i="13" s="1"/>
  <c r="LL71" i="13"/>
  <c r="LM88" i="13" s="1"/>
  <c r="LL68" i="13"/>
  <c r="LM85" i="13" s="1"/>
  <c r="LL64" i="13"/>
  <c r="LM81" i="13" s="1"/>
  <c r="LL66" i="13"/>
  <c r="LM83" i="13" s="1"/>
  <c r="LL62" i="13"/>
  <c r="LM79" i="13" s="1"/>
  <c r="LM26" i="13"/>
  <c r="LM103" i="13" l="1"/>
  <c r="LM130" i="13" s="1"/>
  <c r="LM101" i="13"/>
  <c r="LM128" i="13" s="1"/>
  <c r="LM102" i="13"/>
  <c r="LM129" i="13" s="1"/>
  <c r="LM105" i="13"/>
  <c r="LM100" i="13"/>
  <c r="LM127" i="13" s="1"/>
  <c r="LM97" i="13"/>
  <c r="LM124" i="13" s="1"/>
  <c r="LM96" i="13"/>
  <c r="LM123" i="13" s="1"/>
  <c r="LM106" i="13"/>
  <c r="LM98" i="13"/>
  <c r="LM125" i="13" s="1"/>
  <c r="LM99" i="13"/>
  <c r="LM126" i="13" s="1"/>
  <c r="LM104" i="13"/>
  <c r="LM72" i="13"/>
  <c r="LN89" i="13" s="1"/>
  <c r="LM73" i="13"/>
  <c r="LM66" i="13"/>
  <c r="LN83" i="13" s="1"/>
  <c r="LM62" i="13"/>
  <c r="LN79" i="13" s="1"/>
  <c r="LN26" i="13"/>
  <c r="LM71" i="13"/>
  <c r="LN88" i="13" s="1"/>
  <c r="LM68" i="13"/>
  <c r="LN85" i="13" s="1"/>
  <c r="LM64" i="13"/>
  <c r="LN81" i="13" s="1"/>
  <c r="LM67" i="13"/>
  <c r="LN84" i="13" s="1"/>
  <c r="LM63" i="13"/>
  <c r="LN80" i="13" s="1"/>
  <c r="LM69" i="13"/>
  <c r="LN86" i="13" s="1"/>
  <c r="LM43" i="13"/>
  <c r="LM60" i="13" s="1"/>
  <c r="LM65" i="13"/>
  <c r="LN82" i="13" s="1"/>
  <c r="LM70" i="13"/>
  <c r="LN87" i="13" s="1"/>
  <c r="LL94" i="13"/>
  <c r="LL77" i="13"/>
  <c r="LL111" i="13" s="1"/>
  <c r="LM90" i="13"/>
  <c r="LL107" i="13"/>
  <c r="LN99" i="13" l="1"/>
  <c r="LN126" i="13" s="1"/>
  <c r="LN101" i="13"/>
  <c r="LN128" i="13" s="1"/>
  <c r="LN106" i="13"/>
  <c r="LN98" i="13"/>
  <c r="LN125" i="13" s="1"/>
  <c r="LN96" i="13"/>
  <c r="LN123" i="13" s="1"/>
  <c r="LN103" i="13"/>
  <c r="LN130" i="13" s="1"/>
  <c r="LN102" i="13"/>
  <c r="LN129" i="13" s="1"/>
  <c r="LN100" i="13"/>
  <c r="LN127" i="13" s="1"/>
  <c r="LN104" i="13"/>
  <c r="LN97" i="13"/>
  <c r="LN124" i="13" s="1"/>
  <c r="LN105" i="13"/>
  <c r="LN71" i="13"/>
  <c r="LO88" i="13" s="1"/>
  <c r="LN72" i="13"/>
  <c r="LO89" i="13" s="1"/>
  <c r="LN70" i="13"/>
  <c r="LO87" i="13" s="1"/>
  <c r="LN69" i="13"/>
  <c r="LO86" i="13" s="1"/>
  <c r="LN65" i="13"/>
  <c r="LO82" i="13" s="1"/>
  <c r="LN43" i="13"/>
  <c r="LN60" i="13" s="1"/>
  <c r="LN67" i="13"/>
  <c r="LO84" i="13" s="1"/>
  <c r="LN63" i="13"/>
  <c r="LO80" i="13" s="1"/>
  <c r="LN66" i="13"/>
  <c r="LO83" i="13" s="1"/>
  <c r="LN62" i="13"/>
  <c r="LO79" i="13" s="1"/>
  <c r="LO26" i="13"/>
  <c r="LN73" i="13"/>
  <c r="LN64" i="13"/>
  <c r="LO81" i="13" s="1"/>
  <c r="LN68" i="13"/>
  <c r="LO85" i="13" s="1"/>
  <c r="LN90" i="13"/>
  <c r="LM107" i="13"/>
  <c r="LM94" i="13"/>
  <c r="LM77" i="13"/>
  <c r="LM111" i="13" s="1"/>
  <c r="LO98" i="13" l="1"/>
  <c r="LO125" i="13" s="1"/>
  <c r="LO100" i="13"/>
  <c r="LO127" i="13" s="1"/>
  <c r="LO99" i="13"/>
  <c r="LO126" i="13" s="1"/>
  <c r="LO105" i="13"/>
  <c r="LO101" i="13"/>
  <c r="LO128" i="13" s="1"/>
  <c r="LO97" i="13"/>
  <c r="LO124" i="13" s="1"/>
  <c r="LO103" i="13"/>
  <c r="LO130" i="13" s="1"/>
  <c r="LO104" i="13"/>
  <c r="LO102" i="13"/>
  <c r="LO129" i="13" s="1"/>
  <c r="LO96" i="13"/>
  <c r="LO123" i="13" s="1"/>
  <c r="LO106" i="13"/>
  <c r="LN77" i="13"/>
  <c r="LN111" i="13" s="1"/>
  <c r="LN94" i="13"/>
  <c r="LO90" i="13"/>
  <c r="LN107" i="13"/>
  <c r="LO70" i="13"/>
  <c r="LP87" i="13" s="1"/>
  <c r="LO71" i="13"/>
  <c r="LP88" i="13" s="1"/>
  <c r="LO73" i="13"/>
  <c r="LO68" i="13"/>
  <c r="LP85" i="13" s="1"/>
  <c r="LO64" i="13"/>
  <c r="LP81" i="13" s="1"/>
  <c r="LO66" i="13"/>
  <c r="LP83" i="13" s="1"/>
  <c r="LO62" i="13"/>
  <c r="LP79" i="13" s="1"/>
  <c r="LP26" i="13"/>
  <c r="LO72" i="13"/>
  <c r="LP89" i="13" s="1"/>
  <c r="LO69" i="13"/>
  <c r="LP86" i="13" s="1"/>
  <c r="LO65" i="13"/>
  <c r="LP82" i="13" s="1"/>
  <c r="LO43" i="13"/>
  <c r="LO60" i="13" s="1"/>
  <c r="LO67" i="13"/>
  <c r="LP84" i="13" s="1"/>
  <c r="LO63" i="13"/>
  <c r="LP80" i="13" s="1"/>
  <c r="LP100" i="13" l="1"/>
  <c r="LP127" i="13" s="1"/>
  <c r="LP101" i="13"/>
  <c r="LP128" i="13" s="1"/>
  <c r="LP102" i="13"/>
  <c r="LP129" i="13" s="1"/>
  <c r="LP103" i="13"/>
  <c r="LP130" i="13" s="1"/>
  <c r="LP99" i="13"/>
  <c r="LP126" i="13" s="1"/>
  <c r="LP96" i="13"/>
  <c r="LP123" i="13" s="1"/>
  <c r="LP97" i="13"/>
  <c r="LP124" i="13" s="1"/>
  <c r="LP105" i="13"/>
  <c r="LP106" i="13"/>
  <c r="LP98" i="13"/>
  <c r="LP125" i="13" s="1"/>
  <c r="LP104" i="13"/>
  <c r="LP90" i="13"/>
  <c r="LO107" i="13"/>
  <c r="LO94" i="13"/>
  <c r="LO77" i="13"/>
  <c r="LO111" i="13" s="1"/>
  <c r="LP73" i="13"/>
  <c r="LP69" i="13"/>
  <c r="LQ86" i="13" s="1"/>
  <c r="LP70" i="13"/>
  <c r="LQ87" i="13" s="1"/>
  <c r="LP67" i="13"/>
  <c r="LQ84" i="13" s="1"/>
  <c r="LP63" i="13"/>
  <c r="LQ80" i="13" s="1"/>
  <c r="LP72" i="13"/>
  <c r="LQ89" i="13" s="1"/>
  <c r="LP65" i="13"/>
  <c r="LQ82" i="13" s="1"/>
  <c r="LP43" i="13"/>
  <c r="LP60" i="13" s="1"/>
  <c r="LP68" i="13"/>
  <c r="LQ85" i="13" s="1"/>
  <c r="LP64" i="13"/>
  <c r="LQ81" i="13" s="1"/>
  <c r="LP62" i="13"/>
  <c r="LQ79" i="13" s="1"/>
  <c r="LQ26" i="13"/>
  <c r="LP71" i="13"/>
  <c r="LQ88" i="13" s="1"/>
  <c r="LP66" i="13"/>
  <c r="LQ83" i="13" s="1"/>
  <c r="LQ98" i="13" l="1"/>
  <c r="LQ125" i="13" s="1"/>
  <c r="LQ105" i="13"/>
  <c r="LQ102" i="13"/>
  <c r="LQ129" i="13" s="1"/>
  <c r="LQ97" i="13"/>
  <c r="LQ124" i="13" s="1"/>
  <c r="LQ103" i="13"/>
  <c r="LQ130" i="13" s="1"/>
  <c r="LQ101" i="13"/>
  <c r="LQ128" i="13" s="1"/>
  <c r="LQ99" i="13"/>
  <c r="LQ126" i="13" s="1"/>
  <c r="LQ72" i="13"/>
  <c r="LQ73" i="13"/>
  <c r="LQ71" i="13"/>
  <c r="LR88" i="13" s="1"/>
  <c r="LQ66" i="13"/>
  <c r="LQ62" i="13"/>
  <c r="LR79" i="13" s="1"/>
  <c r="LR26" i="13"/>
  <c r="LQ69" i="13"/>
  <c r="LR86" i="13" s="1"/>
  <c r="LQ68" i="13"/>
  <c r="LR85" i="13" s="1"/>
  <c r="LQ64" i="13"/>
  <c r="LR81" i="13" s="1"/>
  <c r="LQ70" i="13"/>
  <c r="LR87" i="13" s="1"/>
  <c r="LQ67" i="13"/>
  <c r="LR84" i="13" s="1"/>
  <c r="LQ63" i="13"/>
  <c r="LR80" i="13" s="1"/>
  <c r="LQ65" i="13"/>
  <c r="LR82" i="13" s="1"/>
  <c r="LQ43" i="13"/>
  <c r="LQ60" i="13" s="1"/>
  <c r="LR89" i="13"/>
  <c r="LQ106" i="13"/>
  <c r="LR83" i="13"/>
  <c r="LQ100" i="13"/>
  <c r="LQ127" i="13" s="1"/>
  <c r="LP94" i="13"/>
  <c r="LP77" i="13"/>
  <c r="LP111" i="13" s="1"/>
  <c r="LQ104" i="13"/>
  <c r="LQ96" i="13"/>
  <c r="LQ123" i="13" s="1"/>
  <c r="LQ90" i="13"/>
  <c r="LP107" i="13"/>
  <c r="LR103" i="13" l="1"/>
  <c r="LR130" i="13" s="1"/>
  <c r="LR104" i="13"/>
  <c r="LR99" i="13"/>
  <c r="LR126" i="13" s="1"/>
  <c r="LR98" i="13"/>
  <c r="LR125" i="13" s="1"/>
  <c r="LR96" i="13"/>
  <c r="LR123" i="13" s="1"/>
  <c r="LR105" i="13"/>
  <c r="LR97" i="13"/>
  <c r="LR124" i="13" s="1"/>
  <c r="LQ94" i="13"/>
  <c r="LQ77" i="13"/>
  <c r="LQ111" i="13" s="1"/>
  <c r="LR71" i="13"/>
  <c r="LS88" i="13" s="1"/>
  <c r="LR72" i="13"/>
  <c r="LS89" i="13" s="1"/>
  <c r="LR65" i="13"/>
  <c r="LS82" i="13" s="1"/>
  <c r="LR43" i="13"/>
  <c r="LR60" i="13" s="1"/>
  <c r="LR70" i="13"/>
  <c r="LS87" i="13" s="1"/>
  <c r="LR67" i="13"/>
  <c r="LS84" i="13" s="1"/>
  <c r="LR63" i="13"/>
  <c r="LS80" i="13" s="1"/>
  <c r="LR73" i="13"/>
  <c r="LR66" i="13"/>
  <c r="LR62" i="13"/>
  <c r="LS79" i="13" s="1"/>
  <c r="LS26" i="13"/>
  <c r="LR68" i="13"/>
  <c r="LR69" i="13"/>
  <c r="LS86" i="13" s="1"/>
  <c r="LR64" i="13"/>
  <c r="LS81" i="13" s="1"/>
  <c r="LR90" i="13"/>
  <c r="LQ107" i="13"/>
  <c r="LS83" i="13"/>
  <c r="LR100" i="13"/>
  <c r="LR127" i="13" s="1"/>
  <c r="LR106" i="13"/>
  <c r="LR101" i="13"/>
  <c r="LR128" i="13" s="1"/>
  <c r="LS85" i="13"/>
  <c r="LR102" i="13"/>
  <c r="LR129" i="13" s="1"/>
  <c r="LS98" i="13" l="1"/>
  <c r="LS125" i="13" s="1"/>
  <c r="LS96" i="13"/>
  <c r="LS123" i="13" s="1"/>
  <c r="LS101" i="13"/>
  <c r="LS128" i="13" s="1"/>
  <c r="LS106" i="13"/>
  <c r="LS103" i="13"/>
  <c r="LS130" i="13" s="1"/>
  <c r="LS104" i="13"/>
  <c r="LS105" i="13"/>
  <c r="LR94" i="13"/>
  <c r="LR77" i="13"/>
  <c r="LR111" i="13" s="1"/>
  <c r="LS70" i="13"/>
  <c r="LT87" i="13" s="1"/>
  <c r="LS71" i="13"/>
  <c r="LT88" i="13" s="1"/>
  <c r="LS69" i="13"/>
  <c r="LT86" i="13" s="1"/>
  <c r="LS68" i="13"/>
  <c r="LS64" i="13"/>
  <c r="LT81" i="13" s="1"/>
  <c r="LS73" i="13"/>
  <c r="LS66" i="13"/>
  <c r="LS62" i="13"/>
  <c r="LT79" i="13" s="1"/>
  <c r="LT26" i="13"/>
  <c r="LS65" i="13"/>
  <c r="LT82" i="13" s="1"/>
  <c r="LS43" i="13"/>
  <c r="LS60" i="13" s="1"/>
  <c r="LS63" i="13"/>
  <c r="LS67" i="13"/>
  <c r="LT84" i="13" s="1"/>
  <c r="LS72" i="13"/>
  <c r="LT89" i="13" s="1"/>
  <c r="LT85" i="13"/>
  <c r="LS102" i="13"/>
  <c r="LS129" i="13" s="1"/>
  <c r="LT83" i="13"/>
  <c r="LS100" i="13"/>
  <c r="LS127" i="13" s="1"/>
  <c r="LS90" i="13"/>
  <c r="LR107" i="13"/>
  <c r="LT80" i="13"/>
  <c r="LS97" i="13"/>
  <c r="LS124" i="13" s="1"/>
  <c r="LS99" i="13"/>
  <c r="LS126" i="13" s="1"/>
  <c r="LT101" i="13" l="1"/>
  <c r="LT128" i="13" s="1"/>
  <c r="LT98" i="13"/>
  <c r="LT125" i="13" s="1"/>
  <c r="LT104" i="13"/>
  <c r="LT103" i="13"/>
  <c r="LT130" i="13" s="1"/>
  <c r="LT106" i="13"/>
  <c r="LT99" i="13"/>
  <c r="LT126" i="13" s="1"/>
  <c r="LT105" i="13"/>
  <c r="LT90" i="13"/>
  <c r="LS107" i="13"/>
  <c r="LT96" i="13"/>
  <c r="LT123" i="13" s="1"/>
  <c r="LT100" i="13"/>
  <c r="LT127" i="13" s="1"/>
  <c r="LT73" i="13"/>
  <c r="LT69" i="13"/>
  <c r="LU86" i="13" s="1"/>
  <c r="LT70" i="13"/>
  <c r="LU87" i="13" s="1"/>
  <c r="LT72" i="13"/>
  <c r="LU89" i="13" s="1"/>
  <c r="LT67" i="13"/>
  <c r="LU84" i="13" s="1"/>
  <c r="LT63" i="13"/>
  <c r="LT65" i="13"/>
  <c r="LU82" i="13" s="1"/>
  <c r="LT43" i="13"/>
  <c r="LT60" i="13" s="1"/>
  <c r="LT71" i="13"/>
  <c r="LU88" i="13" s="1"/>
  <c r="LT68" i="13"/>
  <c r="LT64" i="13"/>
  <c r="LU81" i="13" s="1"/>
  <c r="LT66" i="13"/>
  <c r="LU83" i="13" s="1"/>
  <c r="LT62" i="13"/>
  <c r="LU79" i="13" s="1"/>
  <c r="LU26" i="13"/>
  <c r="LU85" i="13"/>
  <c r="LT102" i="13"/>
  <c r="LT129" i="13" s="1"/>
  <c r="LS77" i="13"/>
  <c r="LS111" i="13" s="1"/>
  <c r="LS94" i="13"/>
  <c r="LU80" i="13"/>
  <c r="LT97" i="13"/>
  <c r="LT124" i="13" s="1"/>
  <c r="LU105" i="13" l="1"/>
  <c r="LU101" i="13"/>
  <c r="LU128" i="13" s="1"/>
  <c r="LU96" i="13"/>
  <c r="LU123" i="13" s="1"/>
  <c r="LU106" i="13"/>
  <c r="LU103" i="13"/>
  <c r="LU130" i="13" s="1"/>
  <c r="LU98" i="13"/>
  <c r="LU125" i="13" s="1"/>
  <c r="LU104" i="13"/>
  <c r="LT94" i="13"/>
  <c r="LT77" i="13"/>
  <c r="LT111" i="13" s="1"/>
  <c r="LU97" i="13"/>
  <c r="LU124" i="13" s="1"/>
  <c r="LU102" i="13"/>
  <c r="LU129" i="13" s="1"/>
  <c r="LU99" i="13"/>
  <c r="LU126" i="13" s="1"/>
  <c r="LU100" i="13"/>
  <c r="LU127" i="13" s="1"/>
  <c r="LU90" i="13"/>
  <c r="LT107" i="13"/>
  <c r="LU72" i="13"/>
  <c r="LV89" i="13" s="1"/>
  <c r="LU73" i="13"/>
  <c r="LU66" i="13"/>
  <c r="LV83" i="13" s="1"/>
  <c r="LU62" i="13"/>
  <c r="LV79" i="13" s="1"/>
  <c r="LV26" i="13"/>
  <c r="LU71" i="13"/>
  <c r="LV88" i="13" s="1"/>
  <c r="LU68" i="13"/>
  <c r="LV85" i="13" s="1"/>
  <c r="LU64" i="13"/>
  <c r="LV81" i="13" s="1"/>
  <c r="LU69" i="13"/>
  <c r="LV86" i="13" s="1"/>
  <c r="LU67" i="13"/>
  <c r="LV84" i="13" s="1"/>
  <c r="LU63" i="13"/>
  <c r="LV80" i="13" s="1"/>
  <c r="LU70" i="13"/>
  <c r="LV87" i="13" s="1"/>
  <c r="LU43" i="13"/>
  <c r="LU60" i="13" s="1"/>
  <c r="LU65" i="13"/>
  <c r="LV82" i="13" s="1"/>
  <c r="LV97" i="13" l="1"/>
  <c r="LV124" i="13" s="1"/>
  <c r="LV100" i="13"/>
  <c r="LV127" i="13" s="1"/>
  <c r="LV99" i="13"/>
  <c r="LV126" i="13" s="1"/>
  <c r="LV101" i="13"/>
  <c r="LV128" i="13" s="1"/>
  <c r="LV105" i="13"/>
  <c r="LV103" i="13"/>
  <c r="LV130" i="13" s="1"/>
  <c r="LV106" i="13"/>
  <c r="LV102" i="13"/>
  <c r="LV129" i="13" s="1"/>
  <c r="LV104" i="13"/>
  <c r="LV98" i="13"/>
  <c r="LV125" i="13" s="1"/>
  <c r="LV96" i="13"/>
  <c r="LV123" i="13" s="1"/>
  <c r="LU94" i="13"/>
  <c r="LU77" i="13"/>
  <c r="LU111" i="13" s="1"/>
  <c r="LV71" i="13"/>
  <c r="LW88" i="13" s="1"/>
  <c r="LV72" i="13"/>
  <c r="LW89" i="13" s="1"/>
  <c r="LV70" i="13"/>
  <c r="LW87" i="13" s="1"/>
  <c r="LV65" i="13"/>
  <c r="LW82" i="13" s="1"/>
  <c r="LV43" i="13"/>
  <c r="LV60" i="13" s="1"/>
  <c r="LV69" i="13"/>
  <c r="LW86" i="13" s="1"/>
  <c r="LV67" i="13"/>
  <c r="LW84" i="13" s="1"/>
  <c r="LV63" i="13"/>
  <c r="LW80" i="13" s="1"/>
  <c r="LV66" i="13"/>
  <c r="LW83" i="13" s="1"/>
  <c r="LV62" i="13"/>
  <c r="LW79" i="13" s="1"/>
  <c r="LW26" i="13"/>
  <c r="LV64" i="13"/>
  <c r="LW81" i="13" s="1"/>
  <c r="LV73" i="13"/>
  <c r="LV68" i="13"/>
  <c r="LW85" i="13" s="1"/>
  <c r="LV90" i="13"/>
  <c r="LU107" i="13"/>
  <c r="LW102" i="13" l="1"/>
  <c r="LW129" i="13" s="1"/>
  <c r="LW96" i="13"/>
  <c r="LW123" i="13" s="1"/>
  <c r="LW103" i="13"/>
  <c r="LW130" i="13" s="1"/>
  <c r="LW106" i="13"/>
  <c r="LW100" i="13"/>
  <c r="LW127" i="13" s="1"/>
  <c r="LW101" i="13"/>
  <c r="LW128" i="13" s="1"/>
  <c r="LW104" i="13"/>
  <c r="LW98" i="13"/>
  <c r="LW125" i="13" s="1"/>
  <c r="LW105" i="13"/>
  <c r="LW99" i="13"/>
  <c r="LW126" i="13" s="1"/>
  <c r="LW97" i="13"/>
  <c r="LW124" i="13" s="1"/>
  <c r="LW90" i="13"/>
  <c r="LV107" i="13"/>
  <c r="LW70" i="13"/>
  <c r="LX87" i="13" s="1"/>
  <c r="LW71" i="13"/>
  <c r="LX88" i="13" s="1"/>
  <c r="LW73" i="13"/>
  <c r="LW68" i="13"/>
  <c r="LX85" i="13" s="1"/>
  <c r="LW64" i="13"/>
  <c r="LX81" i="13" s="1"/>
  <c r="LW66" i="13"/>
  <c r="LX83" i="13" s="1"/>
  <c r="LW62" i="13"/>
  <c r="LX79" i="13" s="1"/>
  <c r="LX26" i="13"/>
  <c r="LW72" i="13"/>
  <c r="LX89" i="13" s="1"/>
  <c r="LW65" i="13"/>
  <c r="LX82" i="13" s="1"/>
  <c r="LW43" i="13"/>
  <c r="LW60" i="13" s="1"/>
  <c r="LW69" i="13"/>
  <c r="LX86" i="13" s="1"/>
  <c r="LW67" i="13"/>
  <c r="LX84" i="13" s="1"/>
  <c r="LW63" i="13"/>
  <c r="LX80" i="13" s="1"/>
  <c r="LV77" i="13"/>
  <c r="LV111" i="13" s="1"/>
  <c r="LV94" i="13"/>
  <c r="LX101" i="13" l="1"/>
  <c r="LX128" i="13" s="1"/>
  <c r="LX106" i="13"/>
  <c r="LX98" i="13"/>
  <c r="LX125" i="13" s="1"/>
  <c r="LX104" i="13"/>
  <c r="LX103" i="13"/>
  <c r="LX130" i="13" s="1"/>
  <c r="LX102" i="13"/>
  <c r="LX129" i="13" s="1"/>
  <c r="LX96" i="13"/>
  <c r="LX123" i="13" s="1"/>
  <c r="LX97" i="13"/>
  <c r="LX124" i="13" s="1"/>
  <c r="LX99" i="13"/>
  <c r="LX126" i="13" s="1"/>
  <c r="LX100" i="13"/>
  <c r="LX127" i="13" s="1"/>
  <c r="LX105" i="13"/>
  <c r="LW94" i="13"/>
  <c r="LW77" i="13"/>
  <c r="LW111" i="13" s="1"/>
  <c r="LX73" i="13"/>
  <c r="LX69" i="13"/>
  <c r="LY86" i="13" s="1"/>
  <c r="LX70" i="13"/>
  <c r="LY87" i="13" s="1"/>
  <c r="LX67" i="13"/>
  <c r="LY84" i="13" s="1"/>
  <c r="LX63" i="13"/>
  <c r="LY80" i="13" s="1"/>
  <c r="LX72" i="13"/>
  <c r="LY89" i="13" s="1"/>
  <c r="LX65" i="13"/>
  <c r="LY82" i="13" s="1"/>
  <c r="LX43" i="13"/>
  <c r="LX60" i="13" s="1"/>
  <c r="LX68" i="13"/>
  <c r="LY85" i="13" s="1"/>
  <c r="LX64" i="13"/>
  <c r="LY81" i="13" s="1"/>
  <c r="LX71" i="13"/>
  <c r="LY88" i="13" s="1"/>
  <c r="LX62" i="13"/>
  <c r="LY79" i="13" s="1"/>
  <c r="LY26" i="13"/>
  <c r="LX66" i="13"/>
  <c r="LY83" i="13" s="1"/>
  <c r="LX90" i="13"/>
  <c r="LW107" i="13"/>
  <c r="LY105" i="13" l="1"/>
  <c r="LY104" i="13"/>
  <c r="LY100" i="13"/>
  <c r="LY127" i="13" s="1"/>
  <c r="LY98" i="13"/>
  <c r="LY125" i="13" s="1"/>
  <c r="LY106" i="13"/>
  <c r="LY103" i="13"/>
  <c r="LY130" i="13" s="1"/>
  <c r="LZ82" i="13"/>
  <c r="LY99" i="13"/>
  <c r="LY126" i="13" s="1"/>
  <c r="LY102" i="13"/>
  <c r="LY129" i="13" s="1"/>
  <c r="LY97" i="13"/>
  <c r="LY124" i="13" s="1"/>
  <c r="LY96" i="13"/>
  <c r="LY123" i="13" s="1"/>
  <c r="LY101" i="13"/>
  <c r="LY128" i="13" s="1"/>
  <c r="LY90" i="13"/>
  <c r="LX107" i="13"/>
  <c r="LY72" i="13"/>
  <c r="LZ89" i="13" s="1"/>
  <c r="LY73" i="13"/>
  <c r="LY71" i="13"/>
  <c r="LZ88" i="13" s="1"/>
  <c r="LY69" i="13"/>
  <c r="LZ86" i="13" s="1"/>
  <c r="LY66" i="13"/>
  <c r="LZ83" i="13" s="1"/>
  <c r="LY62" i="13"/>
  <c r="LZ79" i="13" s="1"/>
  <c r="LZ26" i="13"/>
  <c r="LY68" i="13"/>
  <c r="LZ85" i="13" s="1"/>
  <c r="LY64" i="13"/>
  <c r="LZ81" i="13" s="1"/>
  <c r="LY70" i="13"/>
  <c r="LZ87" i="13" s="1"/>
  <c r="LY67" i="13"/>
  <c r="LZ84" i="13" s="1"/>
  <c r="LY63" i="13"/>
  <c r="LZ80" i="13" s="1"/>
  <c r="LY65" i="13"/>
  <c r="LY43" i="13"/>
  <c r="LY60" i="13" s="1"/>
  <c r="LX94" i="13"/>
  <c r="LX77" i="13"/>
  <c r="LX111" i="13" s="1"/>
  <c r="LZ105" i="13" l="1"/>
  <c r="LZ104" i="13"/>
  <c r="LZ96" i="13"/>
  <c r="LZ123" i="13" s="1"/>
  <c r="LZ98" i="13"/>
  <c r="LZ125" i="13" s="1"/>
  <c r="LZ100" i="13"/>
  <c r="LZ127" i="13" s="1"/>
  <c r="LZ106" i="13"/>
  <c r="LZ97" i="13"/>
  <c r="LZ124" i="13" s="1"/>
  <c r="LZ103" i="13"/>
  <c r="LZ130" i="13" s="1"/>
  <c r="LY94" i="13"/>
  <c r="LY77" i="13"/>
  <c r="LY111" i="13" s="1"/>
  <c r="LZ102" i="13"/>
  <c r="LZ129" i="13" s="1"/>
  <c r="LZ99" i="13"/>
  <c r="LZ126" i="13" s="1"/>
  <c r="LZ101" i="13"/>
  <c r="LZ128" i="13" s="1"/>
  <c r="LZ71" i="13"/>
  <c r="MA88" i="13" s="1"/>
  <c r="LZ72" i="13"/>
  <c r="MA89" i="13" s="1"/>
  <c r="LZ65" i="13"/>
  <c r="MA82" i="13" s="1"/>
  <c r="LZ43" i="13"/>
  <c r="LZ60" i="13" s="1"/>
  <c r="LZ70" i="13"/>
  <c r="MA87" i="13" s="1"/>
  <c r="LZ67" i="13"/>
  <c r="MA84" i="13" s="1"/>
  <c r="LZ63" i="13"/>
  <c r="MA80" i="13" s="1"/>
  <c r="LZ73" i="13"/>
  <c r="LZ69" i="13"/>
  <c r="MA86" i="13" s="1"/>
  <c r="LZ66" i="13"/>
  <c r="MA83" i="13" s="1"/>
  <c r="LZ62" i="13"/>
  <c r="MA79" i="13" s="1"/>
  <c r="MA26" i="13"/>
  <c r="LZ68" i="13"/>
  <c r="MA85" i="13" s="1"/>
  <c r="LZ64" i="13"/>
  <c r="MA81" i="13" s="1"/>
  <c r="LZ90" i="13"/>
  <c r="LY107" i="13"/>
  <c r="MA102" i="13" l="1"/>
  <c r="MA129" i="13" s="1"/>
  <c r="MA103" i="13"/>
  <c r="MA130" i="13" s="1"/>
  <c r="MA104" i="13"/>
  <c r="MA105" i="13"/>
  <c r="MA96" i="13"/>
  <c r="MA123" i="13" s="1"/>
  <c r="MA97" i="13"/>
  <c r="MA124" i="13" s="1"/>
  <c r="MA99" i="13"/>
  <c r="MA126" i="13" s="1"/>
  <c r="MA101" i="13"/>
  <c r="MA128" i="13" s="1"/>
  <c r="MA106" i="13"/>
  <c r="MA98" i="13"/>
  <c r="MA125" i="13" s="1"/>
  <c r="MA70" i="13"/>
  <c r="MB87" i="13" s="1"/>
  <c r="MA71" i="13"/>
  <c r="MB88" i="13" s="1"/>
  <c r="MA68" i="13"/>
  <c r="MB85" i="13" s="1"/>
  <c r="MA64" i="13"/>
  <c r="MB81" i="13" s="1"/>
  <c r="MA73" i="13"/>
  <c r="MA69" i="13"/>
  <c r="MB86" i="13" s="1"/>
  <c r="MA66" i="13"/>
  <c r="MA62" i="13"/>
  <c r="MB79" i="13" s="1"/>
  <c r="MB26" i="13"/>
  <c r="MA65" i="13"/>
  <c r="MB82" i="13" s="1"/>
  <c r="MA43" i="13"/>
  <c r="MA60" i="13" s="1"/>
  <c r="MA72" i="13"/>
  <c r="MB89" i="13" s="1"/>
  <c r="MA63" i="13"/>
  <c r="MB80" i="13" s="1"/>
  <c r="MA67" i="13"/>
  <c r="MB84" i="13" s="1"/>
  <c r="LZ94" i="13"/>
  <c r="LZ77" i="13"/>
  <c r="LZ111" i="13" s="1"/>
  <c r="MA90" i="13"/>
  <c r="LZ107" i="13"/>
  <c r="MB83" i="13"/>
  <c r="MA100" i="13"/>
  <c r="MA127" i="13" s="1"/>
  <c r="MB102" i="13" l="1"/>
  <c r="MB129" i="13" s="1"/>
  <c r="MB101" i="13"/>
  <c r="MB128" i="13" s="1"/>
  <c r="MB99" i="13"/>
  <c r="MB126" i="13" s="1"/>
  <c r="MB103" i="13"/>
  <c r="MB130" i="13" s="1"/>
  <c r="MB105" i="13"/>
  <c r="MB97" i="13"/>
  <c r="MB124" i="13" s="1"/>
  <c r="MB104" i="13"/>
  <c r="MB106" i="13"/>
  <c r="MB96" i="13"/>
  <c r="MB123" i="13" s="1"/>
  <c r="MB98" i="13"/>
  <c r="MB125" i="13" s="1"/>
  <c r="MB100" i="13"/>
  <c r="MB127" i="13" s="1"/>
  <c r="MB90" i="13"/>
  <c r="MA107" i="13"/>
  <c r="MA77" i="13"/>
  <c r="MA111" i="13" s="1"/>
  <c r="MA94" i="13"/>
  <c r="MB73" i="13"/>
  <c r="MB69" i="13"/>
  <c r="MC86" i="13" s="1"/>
  <c r="MB70" i="13"/>
  <c r="MC87" i="13" s="1"/>
  <c r="MB72" i="13"/>
  <c r="MC89" i="13" s="1"/>
  <c r="MB67" i="13"/>
  <c r="MC84" i="13" s="1"/>
  <c r="MB63" i="13"/>
  <c r="MC80" i="13" s="1"/>
  <c r="MB65" i="13"/>
  <c r="MC82" i="13" s="1"/>
  <c r="MB43" i="13"/>
  <c r="MB60" i="13" s="1"/>
  <c r="MB71" i="13"/>
  <c r="MC88" i="13" s="1"/>
  <c r="MB68" i="13"/>
  <c r="MC85" i="13" s="1"/>
  <c r="MB64" i="13"/>
  <c r="MC81" i="13" s="1"/>
  <c r="MB66" i="13"/>
  <c r="MC83" i="13" s="1"/>
  <c r="MB62" i="13"/>
  <c r="MC79" i="13" s="1"/>
  <c r="MC26" i="13"/>
  <c r="MC96" i="13" l="1"/>
  <c r="MC123" i="13" s="1"/>
  <c r="MC105" i="13"/>
  <c r="MC98" i="13"/>
  <c r="MC125" i="13" s="1"/>
  <c r="MC99" i="13"/>
  <c r="MC126" i="13" s="1"/>
  <c r="MC104" i="13"/>
  <c r="MC102" i="13"/>
  <c r="MC129" i="13" s="1"/>
  <c r="MC97" i="13"/>
  <c r="MC124" i="13" s="1"/>
  <c r="MC103" i="13"/>
  <c r="MC130" i="13" s="1"/>
  <c r="MC101" i="13"/>
  <c r="MC128" i="13" s="1"/>
  <c r="MC100" i="13"/>
  <c r="MC127" i="13" s="1"/>
  <c r="MC106" i="13"/>
  <c r="MB94" i="13"/>
  <c r="MB77" i="13"/>
  <c r="MB111" i="13" s="1"/>
  <c r="MC72" i="13"/>
  <c r="MD89" i="13" s="1"/>
  <c r="MC73" i="13"/>
  <c r="MC66" i="13"/>
  <c r="MD83" i="13" s="1"/>
  <c r="MC62" i="13"/>
  <c r="MD79" i="13" s="1"/>
  <c r="MD26" i="13"/>
  <c r="MC71" i="13"/>
  <c r="MD88" i="13" s="1"/>
  <c r="MC68" i="13"/>
  <c r="MD85" i="13" s="1"/>
  <c r="MC64" i="13"/>
  <c r="MD81" i="13" s="1"/>
  <c r="MC67" i="13"/>
  <c r="MD84" i="13" s="1"/>
  <c r="MC63" i="13"/>
  <c r="MD80" i="13" s="1"/>
  <c r="MC43" i="13"/>
  <c r="MC60" i="13" s="1"/>
  <c r="MC70" i="13"/>
  <c r="MD87" i="13" s="1"/>
  <c r="MC65" i="13"/>
  <c r="MD82" i="13" s="1"/>
  <c r="MC69" i="13"/>
  <c r="MD86" i="13" s="1"/>
  <c r="MC90" i="13"/>
  <c r="MB107" i="13"/>
  <c r="MD101" i="13" l="1"/>
  <c r="MD128" i="13" s="1"/>
  <c r="MD104" i="13"/>
  <c r="MD98" i="13"/>
  <c r="MD125" i="13" s="1"/>
  <c r="MD96" i="13"/>
  <c r="MD123" i="13" s="1"/>
  <c r="MD99" i="13"/>
  <c r="MD126" i="13" s="1"/>
  <c r="MD106" i="13"/>
  <c r="MD102" i="13"/>
  <c r="MD129" i="13" s="1"/>
  <c r="MD100" i="13"/>
  <c r="MD127" i="13" s="1"/>
  <c r="MD103" i="13"/>
  <c r="MD130" i="13" s="1"/>
  <c r="MD97" i="13"/>
  <c r="MD124" i="13" s="1"/>
  <c r="MD105" i="13"/>
  <c r="MD71" i="13"/>
  <c r="ME88" i="13" s="1"/>
  <c r="MD72" i="13"/>
  <c r="ME89" i="13" s="1"/>
  <c r="MD70" i="13"/>
  <c r="ME87" i="13" s="1"/>
  <c r="MD69" i="13"/>
  <c r="ME86" i="13" s="1"/>
  <c r="MD65" i="13"/>
  <c r="ME82" i="13" s="1"/>
  <c r="MD43" i="13"/>
  <c r="MD60" i="13" s="1"/>
  <c r="MD67" i="13"/>
  <c r="ME84" i="13" s="1"/>
  <c r="MD63" i="13"/>
  <c r="ME80" i="13" s="1"/>
  <c r="MD66" i="13"/>
  <c r="ME83" i="13" s="1"/>
  <c r="MD62" i="13"/>
  <c r="ME79" i="13" s="1"/>
  <c r="ME26" i="13"/>
  <c r="MD73" i="13"/>
  <c r="MD64" i="13"/>
  <c r="ME81" i="13" s="1"/>
  <c r="MD68" i="13"/>
  <c r="ME85" i="13" s="1"/>
  <c r="MD90" i="13"/>
  <c r="MC107" i="13"/>
  <c r="MC94" i="13"/>
  <c r="MC77" i="13"/>
  <c r="MC111" i="13" s="1"/>
  <c r="ME103" i="13" l="1"/>
  <c r="ME130" i="13" s="1"/>
  <c r="ME101" i="13"/>
  <c r="ME128" i="13" s="1"/>
  <c r="ME104" i="13"/>
  <c r="ME102" i="13"/>
  <c r="ME129" i="13" s="1"/>
  <c r="ME96" i="13"/>
  <c r="ME123" i="13" s="1"/>
  <c r="ME106" i="13"/>
  <c r="ME98" i="13"/>
  <c r="ME125" i="13" s="1"/>
  <c r="ME100" i="13"/>
  <c r="ME127" i="13" s="1"/>
  <c r="ME99" i="13"/>
  <c r="ME126" i="13" s="1"/>
  <c r="ME105" i="13"/>
  <c r="ME97" i="13"/>
  <c r="ME124" i="13" s="1"/>
  <c r="ME90" i="13"/>
  <c r="MD107" i="13"/>
  <c r="ME70" i="13"/>
  <c r="MF87" i="13" s="1"/>
  <c r="ME71" i="13"/>
  <c r="MF88" i="13" s="1"/>
  <c r="ME73" i="13"/>
  <c r="ME68" i="13"/>
  <c r="MF85" i="13" s="1"/>
  <c r="ME64" i="13"/>
  <c r="MF81" i="13" s="1"/>
  <c r="ME66" i="13"/>
  <c r="MF83" i="13" s="1"/>
  <c r="ME62" i="13"/>
  <c r="MF79" i="13" s="1"/>
  <c r="MF26" i="13"/>
  <c r="ME72" i="13"/>
  <c r="MF89" i="13" s="1"/>
  <c r="ME69" i="13"/>
  <c r="MF86" i="13" s="1"/>
  <c r="ME65" i="13"/>
  <c r="MF82" i="13" s="1"/>
  <c r="ME43" i="13"/>
  <c r="ME60" i="13" s="1"/>
  <c r="ME67" i="13"/>
  <c r="MF84" i="13" s="1"/>
  <c r="ME63" i="13"/>
  <c r="MF80" i="13" s="1"/>
  <c r="MD77" i="13"/>
  <c r="MD111" i="13" s="1"/>
  <c r="MD94" i="13"/>
  <c r="MF102" i="13" l="1"/>
  <c r="MF129" i="13" s="1"/>
  <c r="MF99" i="13"/>
  <c r="MF126" i="13" s="1"/>
  <c r="MF97" i="13"/>
  <c r="MF124" i="13" s="1"/>
  <c r="MF103" i="13"/>
  <c r="MF130" i="13" s="1"/>
  <c r="MF100" i="13"/>
  <c r="MF127" i="13" s="1"/>
  <c r="MF105" i="13"/>
  <c r="MF101" i="13"/>
  <c r="MF128" i="13" s="1"/>
  <c r="MF106" i="13"/>
  <c r="MF98" i="13"/>
  <c r="MF125" i="13" s="1"/>
  <c r="MF90" i="13"/>
  <c r="ME107" i="13"/>
  <c r="MF104" i="13"/>
  <c r="ME94" i="13"/>
  <c r="ME77" i="13"/>
  <c r="ME111" i="13" s="1"/>
  <c r="MF73" i="13"/>
  <c r="MF69" i="13"/>
  <c r="MG86" i="13" s="1"/>
  <c r="MF70" i="13"/>
  <c r="MG87" i="13" s="1"/>
  <c r="MF67" i="13"/>
  <c r="MG84" i="13" s="1"/>
  <c r="MF63" i="13"/>
  <c r="MG80" i="13" s="1"/>
  <c r="MF72" i="13"/>
  <c r="MG89" i="13" s="1"/>
  <c r="MF65" i="13"/>
  <c r="MG82" i="13" s="1"/>
  <c r="MF43" i="13"/>
  <c r="MF60" i="13" s="1"/>
  <c r="MF68" i="13"/>
  <c r="MG85" i="13" s="1"/>
  <c r="MF64" i="13"/>
  <c r="MG81" i="13" s="1"/>
  <c r="MF62" i="13"/>
  <c r="MG26" i="13"/>
  <c r="MF66" i="13"/>
  <c r="MG83" i="13" s="1"/>
  <c r="MF71" i="13"/>
  <c r="MG88" i="13" s="1"/>
  <c r="MG79" i="13"/>
  <c r="MF96" i="13"/>
  <c r="MF123" i="13" s="1"/>
  <c r="MG100" i="13" l="1"/>
  <c r="MG127" i="13" s="1"/>
  <c r="MG97" i="13"/>
  <c r="MG124" i="13" s="1"/>
  <c r="MG99" i="13"/>
  <c r="MG126" i="13" s="1"/>
  <c r="MG102" i="13"/>
  <c r="MG129" i="13" s="1"/>
  <c r="MG106" i="13"/>
  <c r="MG101" i="13"/>
  <c r="MG128" i="13" s="1"/>
  <c r="MG105" i="13"/>
  <c r="MG72" i="13"/>
  <c r="MH89" i="13" s="1"/>
  <c r="MG73" i="13"/>
  <c r="MG71" i="13"/>
  <c r="MH88" i="13" s="1"/>
  <c r="MG66" i="13"/>
  <c r="MH83" i="13" s="1"/>
  <c r="MG62" i="13"/>
  <c r="MH26" i="13"/>
  <c r="MG69" i="13"/>
  <c r="MH86" i="13" s="1"/>
  <c r="MG68" i="13"/>
  <c r="MH85" i="13" s="1"/>
  <c r="MG64" i="13"/>
  <c r="MG70" i="13"/>
  <c r="MG67" i="13"/>
  <c r="MH84" i="13" s="1"/>
  <c r="MG63" i="13"/>
  <c r="MH80" i="13" s="1"/>
  <c r="MG65" i="13"/>
  <c r="MH82" i="13" s="1"/>
  <c r="MG43" i="13"/>
  <c r="MG60" i="13" s="1"/>
  <c r="MF94" i="13"/>
  <c r="MF77" i="13"/>
  <c r="MF111" i="13" s="1"/>
  <c r="MH81" i="13"/>
  <c r="MG98" i="13"/>
  <c r="MG125" i="13" s="1"/>
  <c r="MG103" i="13"/>
  <c r="MG130" i="13" s="1"/>
  <c r="MH79" i="13"/>
  <c r="MG96" i="13"/>
  <c r="MG123" i="13" s="1"/>
  <c r="MG90" i="13"/>
  <c r="MF107" i="13"/>
  <c r="MH87" i="13"/>
  <c r="MG104" i="13"/>
  <c r="MH97" i="13" l="1"/>
  <c r="MH124" i="13" s="1"/>
  <c r="MH102" i="13"/>
  <c r="MH129" i="13" s="1"/>
  <c r="MH100" i="13"/>
  <c r="MH127" i="13" s="1"/>
  <c r="MH99" i="13"/>
  <c r="MH126" i="13" s="1"/>
  <c r="MH101" i="13"/>
  <c r="MH128" i="13" s="1"/>
  <c r="MH103" i="13"/>
  <c r="MH130" i="13" s="1"/>
  <c r="MH105" i="13"/>
  <c r="MH104" i="13"/>
  <c r="MH98" i="13"/>
  <c r="MH125" i="13" s="1"/>
  <c r="MH106" i="13"/>
  <c r="MG94" i="13"/>
  <c r="MG77" i="13"/>
  <c r="MG111" i="13" s="1"/>
  <c r="MH71" i="13"/>
  <c r="MI88" i="13" s="1"/>
  <c r="MH72" i="13"/>
  <c r="MI89" i="13" s="1"/>
  <c r="MH65" i="13"/>
  <c r="MI82" i="13" s="1"/>
  <c r="MH43" i="13"/>
  <c r="MH60" i="13" s="1"/>
  <c r="MH70" i="13"/>
  <c r="MI87" i="13" s="1"/>
  <c r="MH67" i="13"/>
  <c r="MI84" i="13" s="1"/>
  <c r="MH63" i="13"/>
  <c r="MI80" i="13" s="1"/>
  <c r="MH73" i="13"/>
  <c r="MH66" i="13"/>
  <c r="MI83" i="13" s="1"/>
  <c r="MH62" i="13"/>
  <c r="MI79" i="13" s="1"/>
  <c r="MI26" i="13"/>
  <c r="MH69" i="13"/>
  <c r="MI86" i="13" s="1"/>
  <c r="MH68" i="13"/>
  <c r="MI85" i="13" s="1"/>
  <c r="MH64" i="13"/>
  <c r="MI81" i="13" s="1"/>
  <c r="MH96" i="13"/>
  <c r="MH123" i="13" s="1"/>
  <c r="MH90" i="13"/>
  <c r="MG107" i="13"/>
  <c r="MI101" i="13" l="1"/>
  <c r="MI128" i="13" s="1"/>
  <c r="MI106" i="13"/>
  <c r="MI100" i="13"/>
  <c r="MI127" i="13" s="1"/>
  <c r="MI105" i="13"/>
  <c r="MI103" i="13"/>
  <c r="MI130" i="13" s="1"/>
  <c r="MI97" i="13"/>
  <c r="MI124" i="13" s="1"/>
  <c r="MI99" i="13"/>
  <c r="MI126" i="13" s="1"/>
  <c r="MI96" i="13"/>
  <c r="MI123" i="13" s="1"/>
  <c r="MI70" i="13"/>
  <c r="MI71" i="13"/>
  <c r="MJ88" i="13" s="1"/>
  <c r="MI69" i="13"/>
  <c r="MJ86" i="13" s="1"/>
  <c r="MI68" i="13"/>
  <c r="MJ85" i="13" s="1"/>
  <c r="MI64" i="13"/>
  <c r="MI73" i="13"/>
  <c r="MI66" i="13"/>
  <c r="MJ83" i="13" s="1"/>
  <c r="MI62" i="13"/>
  <c r="MJ79" i="13" s="1"/>
  <c r="MJ26" i="13"/>
  <c r="MI65" i="13"/>
  <c r="MJ82" i="13" s="1"/>
  <c r="MI43" i="13"/>
  <c r="MI60" i="13" s="1"/>
  <c r="MI63" i="13"/>
  <c r="MJ80" i="13" s="1"/>
  <c r="MI72" i="13"/>
  <c r="MJ89" i="13" s="1"/>
  <c r="MI67" i="13"/>
  <c r="MJ84" i="13" s="1"/>
  <c r="MJ81" i="13"/>
  <c r="MI98" i="13"/>
  <c r="MI125" i="13" s="1"/>
  <c r="MI102" i="13"/>
  <c r="MI129" i="13" s="1"/>
  <c r="MH94" i="13"/>
  <c r="MH77" i="13"/>
  <c r="MH111" i="13" s="1"/>
  <c r="MJ87" i="13"/>
  <c r="MI104" i="13"/>
  <c r="MI90" i="13"/>
  <c r="MH107" i="13"/>
  <c r="MJ97" i="13" l="1"/>
  <c r="MJ124" i="13" s="1"/>
  <c r="MJ100" i="13"/>
  <c r="MJ127" i="13" s="1"/>
  <c r="MJ103" i="13"/>
  <c r="MJ130" i="13" s="1"/>
  <c r="MJ101" i="13"/>
  <c r="MJ128" i="13" s="1"/>
  <c r="MJ99" i="13"/>
  <c r="MJ126" i="13" s="1"/>
  <c r="MJ105" i="13"/>
  <c r="MJ106" i="13"/>
  <c r="MJ102" i="13"/>
  <c r="MJ129" i="13" s="1"/>
  <c r="MI77" i="13"/>
  <c r="MI111" i="13" s="1"/>
  <c r="MI94" i="13"/>
  <c r="MJ96" i="13"/>
  <c r="MJ123" i="13" s="1"/>
  <c r="MJ104" i="13"/>
  <c r="MJ73" i="13"/>
  <c r="MJ69" i="13"/>
  <c r="MK86" i="13" s="1"/>
  <c r="MJ70" i="13"/>
  <c r="MK87" i="13" s="1"/>
  <c r="MJ72" i="13"/>
  <c r="MK89" i="13" s="1"/>
  <c r="MJ67" i="13"/>
  <c r="MK84" i="13" s="1"/>
  <c r="MJ63" i="13"/>
  <c r="MK80" i="13" s="1"/>
  <c r="MJ65" i="13"/>
  <c r="MK82" i="13" s="1"/>
  <c r="MJ43" i="13"/>
  <c r="MJ60" i="13" s="1"/>
  <c r="MJ71" i="13"/>
  <c r="MK88" i="13" s="1"/>
  <c r="MJ68" i="13"/>
  <c r="MK85" i="13" s="1"/>
  <c r="MJ64" i="13"/>
  <c r="MJ66" i="13"/>
  <c r="MK83" i="13" s="1"/>
  <c r="MJ62" i="13"/>
  <c r="MK79" i="13" s="1"/>
  <c r="MK26" i="13"/>
  <c r="MJ90" i="13"/>
  <c r="MI107" i="13"/>
  <c r="MK81" i="13"/>
  <c r="MJ98" i="13"/>
  <c r="MJ125" i="13" s="1"/>
  <c r="MK100" i="13" l="1"/>
  <c r="MK127" i="13" s="1"/>
  <c r="MK104" i="13"/>
  <c r="MK102" i="13"/>
  <c r="MK129" i="13" s="1"/>
  <c r="MK97" i="13"/>
  <c r="MK124" i="13" s="1"/>
  <c r="MK103" i="13"/>
  <c r="MK130" i="13" s="1"/>
  <c r="MK106" i="13"/>
  <c r="MK99" i="13"/>
  <c r="MK126" i="13" s="1"/>
  <c r="MK96" i="13"/>
  <c r="MK123" i="13" s="1"/>
  <c r="MK105" i="13"/>
  <c r="MK101" i="13"/>
  <c r="MK128" i="13" s="1"/>
  <c r="MK98" i="13"/>
  <c r="MK125" i="13" s="1"/>
  <c r="MK90" i="13"/>
  <c r="MJ107" i="13"/>
  <c r="MJ94" i="13"/>
  <c r="MJ77" i="13"/>
  <c r="MJ111" i="13" s="1"/>
  <c r="MK72" i="13"/>
  <c r="ML89" i="13" s="1"/>
  <c r="MK73" i="13"/>
  <c r="MK69" i="13"/>
  <c r="ML86" i="13" s="1"/>
  <c r="MK66" i="13"/>
  <c r="ML83" i="13" s="1"/>
  <c r="MK62" i="13"/>
  <c r="ML79" i="13" s="1"/>
  <c r="ML26" i="13"/>
  <c r="MK71" i="13"/>
  <c r="ML88" i="13" s="1"/>
  <c r="MK68" i="13"/>
  <c r="ML85" i="13" s="1"/>
  <c r="MK64" i="13"/>
  <c r="ML81" i="13" s="1"/>
  <c r="MK67" i="13"/>
  <c r="ML84" i="13" s="1"/>
  <c r="MK63" i="13"/>
  <c r="ML80" i="13" s="1"/>
  <c r="MK70" i="13"/>
  <c r="ML87" i="13" s="1"/>
  <c r="MK43" i="13"/>
  <c r="MK60" i="13" s="1"/>
  <c r="MK65" i="13"/>
  <c r="ML82" i="13" s="1"/>
  <c r="ML97" i="13" l="1"/>
  <c r="ML124" i="13" s="1"/>
  <c r="ML99" i="13"/>
  <c r="ML126" i="13" s="1"/>
  <c r="ML101" i="13"/>
  <c r="ML128" i="13" s="1"/>
  <c r="ML105" i="13"/>
  <c r="ML96" i="13"/>
  <c r="ML123" i="13" s="1"/>
  <c r="ML106" i="13"/>
  <c r="ML103" i="13"/>
  <c r="ML130" i="13" s="1"/>
  <c r="ML104" i="13"/>
  <c r="ML102" i="13"/>
  <c r="ML129" i="13" s="1"/>
  <c r="ML100" i="13"/>
  <c r="ML127" i="13" s="1"/>
  <c r="ML98" i="13"/>
  <c r="ML125" i="13" s="1"/>
  <c r="ML90" i="13"/>
  <c r="MK107" i="13"/>
  <c r="ML71" i="13"/>
  <c r="MM88" i="13" s="1"/>
  <c r="ML72" i="13"/>
  <c r="MM89" i="13" s="1"/>
  <c r="ML70" i="13"/>
  <c r="MM87" i="13" s="1"/>
  <c r="ML65" i="13"/>
  <c r="MM82" i="13" s="1"/>
  <c r="ML43" i="13"/>
  <c r="ML60" i="13" s="1"/>
  <c r="ML67" i="13"/>
  <c r="MM84" i="13" s="1"/>
  <c r="ML63" i="13"/>
  <c r="MM80" i="13" s="1"/>
  <c r="ML69" i="13"/>
  <c r="MM86" i="13" s="1"/>
  <c r="ML66" i="13"/>
  <c r="MM83" i="13" s="1"/>
  <c r="ML62" i="13"/>
  <c r="MM79" i="13" s="1"/>
  <c r="MM26" i="13"/>
  <c r="ML64" i="13"/>
  <c r="MM81" i="13" s="1"/>
  <c r="ML68" i="13"/>
  <c r="MM85" i="13" s="1"/>
  <c r="ML73" i="13"/>
  <c r="MK94" i="13"/>
  <c r="MK77" i="13"/>
  <c r="MK111" i="13" s="1"/>
  <c r="MM100" i="13" l="1"/>
  <c r="MM127" i="13" s="1"/>
  <c r="MM103" i="13"/>
  <c r="MM130" i="13" s="1"/>
  <c r="MM102" i="13"/>
  <c r="MM129" i="13" s="1"/>
  <c r="MM98" i="13"/>
  <c r="MM125" i="13" s="1"/>
  <c r="MM99" i="13"/>
  <c r="MM126" i="13" s="1"/>
  <c r="MM97" i="13"/>
  <c r="MM124" i="13" s="1"/>
  <c r="MM104" i="13"/>
  <c r="MM105" i="13"/>
  <c r="MM96" i="13"/>
  <c r="MM123" i="13" s="1"/>
  <c r="MM101" i="13"/>
  <c r="MM128" i="13" s="1"/>
  <c r="MM106" i="13"/>
  <c r="ML77" i="13"/>
  <c r="ML111" i="13" s="1"/>
  <c r="ML94" i="13"/>
  <c r="MM90" i="13"/>
  <c r="ML107" i="13"/>
  <c r="MM70" i="13"/>
  <c r="MN87" i="13" s="1"/>
  <c r="MM71" i="13"/>
  <c r="MN88" i="13" s="1"/>
  <c r="MM73" i="13"/>
  <c r="MM68" i="13"/>
  <c r="MN85" i="13" s="1"/>
  <c r="MM64" i="13"/>
  <c r="MN81" i="13" s="1"/>
  <c r="MM69" i="13"/>
  <c r="MN86" i="13" s="1"/>
  <c r="MM66" i="13"/>
  <c r="MN83" i="13" s="1"/>
  <c r="MM62" i="13"/>
  <c r="MN79" i="13" s="1"/>
  <c r="MN26" i="13"/>
  <c r="MM72" i="13"/>
  <c r="MN89" i="13" s="1"/>
  <c r="MM65" i="13"/>
  <c r="MN82" i="13" s="1"/>
  <c r="MM43" i="13"/>
  <c r="MM60" i="13" s="1"/>
  <c r="MM67" i="13"/>
  <c r="MN84" i="13" s="1"/>
  <c r="MM63" i="13"/>
  <c r="MN80" i="13" s="1"/>
  <c r="MN97" i="13" l="1"/>
  <c r="MN124" i="13" s="1"/>
  <c r="MN106" i="13"/>
  <c r="MN103" i="13"/>
  <c r="MN130" i="13" s="1"/>
  <c r="MN105" i="13"/>
  <c r="MN100" i="13"/>
  <c r="MN127" i="13" s="1"/>
  <c r="MN101" i="13"/>
  <c r="MN128" i="13" s="1"/>
  <c r="MN98" i="13"/>
  <c r="MN125" i="13" s="1"/>
  <c r="MN104" i="13"/>
  <c r="MN99" i="13"/>
  <c r="MN126" i="13" s="1"/>
  <c r="MN96" i="13"/>
  <c r="MN123" i="13" s="1"/>
  <c r="MN102" i="13"/>
  <c r="MN129" i="13" s="1"/>
  <c r="MN73" i="13"/>
  <c r="MN69" i="13"/>
  <c r="MO86" i="13" s="1"/>
  <c r="MN70" i="13"/>
  <c r="MO87" i="13" s="1"/>
  <c r="MN67" i="13"/>
  <c r="MO84" i="13" s="1"/>
  <c r="MN63" i="13"/>
  <c r="MO80" i="13" s="1"/>
  <c r="MN72" i="13"/>
  <c r="MO89" i="13" s="1"/>
  <c r="MN65" i="13"/>
  <c r="MO82" i="13" s="1"/>
  <c r="MN43" i="13"/>
  <c r="MN60" i="13" s="1"/>
  <c r="MN68" i="13"/>
  <c r="MO85" i="13" s="1"/>
  <c r="MN64" i="13"/>
  <c r="MO81" i="13" s="1"/>
  <c r="MN71" i="13"/>
  <c r="MO88" i="13" s="1"/>
  <c r="MN62" i="13"/>
  <c r="MO79" i="13" s="1"/>
  <c r="MO26" i="13"/>
  <c r="MN66" i="13"/>
  <c r="MO83" i="13" s="1"/>
  <c r="MN90" i="13"/>
  <c r="MM107" i="13"/>
  <c r="MM94" i="13"/>
  <c r="MM77" i="13"/>
  <c r="MM111" i="13" s="1"/>
  <c r="MO96" i="13" l="1"/>
  <c r="MO123" i="13" s="1"/>
  <c r="MO101" i="13"/>
  <c r="MO128" i="13" s="1"/>
  <c r="MO105" i="13"/>
  <c r="MO99" i="13"/>
  <c r="MO126" i="13" s="1"/>
  <c r="MO104" i="13"/>
  <c r="MO100" i="13"/>
  <c r="MO127" i="13" s="1"/>
  <c r="MO103" i="13"/>
  <c r="MO130" i="13" s="1"/>
  <c r="MO98" i="13"/>
  <c r="MO125" i="13" s="1"/>
  <c r="MO106" i="13"/>
  <c r="MO102" i="13"/>
  <c r="MO129" i="13" s="1"/>
  <c r="MO97" i="13"/>
  <c r="MO124" i="13" s="1"/>
  <c r="MN94" i="13"/>
  <c r="MN77" i="13"/>
  <c r="MN111" i="13" s="1"/>
  <c r="MO90" i="13"/>
  <c r="MN107" i="13"/>
  <c r="MO72" i="13"/>
  <c r="MP89" i="13" s="1"/>
  <c r="MO73" i="13"/>
  <c r="MO69" i="13"/>
  <c r="MP86" i="13" s="1"/>
  <c r="MO71" i="13"/>
  <c r="MP88" i="13" s="1"/>
  <c r="MO66" i="13"/>
  <c r="MP83" i="13" s="1"/>
  <c r="MO62" i="13"/>
  <c r="MP79" i="13" s="1"/>
  <c r="MP26" i="13"/>
  <c r="MO68" i="13"/>
  <c r="MP85" i="13" s="1"/>
  <c r="MO64" i="13"/>
  <c r="MP81" i="13" s="1"/>
  <c r="MO70" i="13"/>
  <c r="MP87" i="13" s="1"/>
  <c r="MO67" i="13"/>
  <c r="MP84" i="13" s="1"/>
  <c r="MO63" i="13"/>
  <c r="MP80" i="13" s="1"/>
  <c r="MO65" i="13"/>
  <c r="MP82" i="13" s="1"/>
  <c r="MO43" i="13"/>
  <c r="MO60" i="13" s="1"/>
  <c r="MP104" i="13" l="1"/>
  <c r="MP99" i="13"/>
  <c r="MP126" i="13" s="1"/>
  <c r="MP100" i="13"/>
  <c r="MP127" i="13" s="1"/>
  <c r="MP97" i="13"/>
  <c r="MP124" i="13" s="1"/>
  <c r="MP102" i="13"/>
  <c r="MP129" i="13" s="1"/>
  <c r="MP105" i="13"/>
  <c r="MP96" i="13"/>
  <c r="MP123" i="13" s="1"/>
  <c r="MP98" i="13"/>
  <c r="MP125" i="13" s="1"/>
  <c r="MQ89" i="13"/>
  <c r="MP106" i="13"/>
  <c r="MQ84" i="13"/>
  <c r="MP101" i="13"/>
  <c r="MP128" i="13" s="1"/>
  <c r="MP103" i="13"/>
  <c r="MP130" i="13" s="1"/>
  <c r="MP90" i="13"/>
  <c r="MO107" i="13"/>
  <c r="MP71" i="13"/>
  <c r="MQ88" i="13" s="1"/>
  <c r="MP72" i="13"/>
  <c r="MP65" i="13"/>
  <c r="MQ82" i="13" s="1"/>
  <c r="MP43" i="13"/>
  <c r="MP60" i="13" s="1"/>
  <c r="MP70" i="13"/>
  <c r="MQ87" i="13" s="1"/>
  <c r="MP67" i="13"/>
  <c r="MP63" i="13"/>
  <c r="MQ80" i="13" s="1"/>
  <c r="MP73" i="13"/>
  <c r="MP66" i="13"/>
  <c r="MQ83" i="13" s="1"/>
  <c r="MP62" i="13"/>
  <c r="MQ79" i="13" s="1"/>
  <c r="MQ26" i="13"/>
  <c r="MP68" i="13"/>
  <c r="MQ85" i="13" s="1"/>
  <c r="MP69" i="13"/>
  <c r="MQ86" i="13" s="1"/>
  <c r="MP64" i="13"/>
  <c r="MQ81" i="13" s="1"/>
  <c r="MO94" i="13"/>
  <c r="MO77" i="13"/>
  <c r="MO111" i="13" s="1"/>
  <c r="MQ96" i="13" l="1"/>
  <c r="MQ123" i="13" s="1"/>
  <c r="MQ103" i="13"/>
  <c r="MQ130" i="13" s="1"/>
  <c r="MQ100" i="13"/>
  <c r="MQ127" i="13" s="1"/>
  <c r="MQ104" i="13"/>
  <c r="MQ105" i="13"/>
  <c r="MQ98" i="13"/>
  <c r="MQ125" i="13" s="1"/>
  <c r="MQ102" i="13"/>
  <c r="MQ129" i="13" s="1"/>
  <c r="MQ90" i="13"/>
  <c r="MP107" i="13"/>
  <c r="MQ99" i="13"/>
  <c r="MQ126" i="13" s="1"/>
  <c r="MP94" i="13"/>
  <c r="MP77" i="13"/>
  <c r="MP111" i="13" s="1"/>
  <c r="MQ101" i="13"/>
  <c r="MQ128" i="13" s="1"/>
  <c r="MQ106" i="13"/>
  <c r="MQ97" i="13"/>
  <c r="MQ124" i="13" s="1"/>
  <c r="MQ70" i="13"/>
  <c r="MR87" i="13" s="1"/>
  <c r="MQ71" i="13"/>
  <c r="MR88" i="13" s="1"/>
  <c r="MQ69" i="13"/>
  <c r="MR86" i="13" s="1"/>
  <c r="MQ68" i="13"/>
  <c r="MR85" i="13" s="1"/>
  <c r="MQ64" i="13"/>
  <c r="MR81" i="13" s="1"/>
  <c r="MQ73" i="13"/>
  <c r="MQ66" i="13"/>
  <c r="MR83" i="13" s="1"/>
  <c r="MQ62" i="13"/>
  <c r="MR79" i="13" s="1"/>
  <c r="MR26" i="13"/>
  <c r="MQ65" i="13"/>
  <c r="MR82" i="13" s="1"/>
  <c r="MQ43" i="13"/>
  <c r="MQ60" i="13" s="1"/>
  <c r="MQ72" i="13"/>
  <c r="MR89" i="13" s="1"/>
  <c r="MQ63" i="13"/>
  <c r="MR80" i="13" s="1"/>
  <c r="MQ67" i="13"/>
  <c r="MR84" i="13" s="1"/>
  <c r="MR97" i="13" l="1"/>
  <c r="MR124" i="13" s="1"/>
  <c r="MR98" i="13"/>
  <c r="MR125" i="13" s="1"/>
  <c r="MR106" i="13"/>
  <c r="MR96" i="13"/>
  <c r="MR123" i="13" s="1"/>
  <c r="MR102" i="13"/>
  <c r="MR129" i="13" s="1"/>
  <c r="MR104" i="13"/>
  <c r="MR100" i="13"/>
  <c r="MR127" i="13" s="1"/>
  <c r="MR103" i="13"/>
  <c r="MR130" i="13" s="1"/>
  <c r="MR105" i="13"/>
  <c r="MR73" i="13"/>
  <c r="MR69" i="13"/>
  <c r="MS86" i="13" s="1"/>
  <c r="MR70" i="13"/>
  <c r="MS87" i="13" s="1"/>
  <c r="MR72" i="13"/>
  <c r="MS89" i="13" s="1"/>
  <c r="MR67" i="13"/>
  <c r="MS84" i="13" s="1"/>
  <c r="MR63" i="13"/>
  <c r="MS80" i="13" s="1"/>
  <c r="MR65" i="13"/>
  <c r="MR43" i="13"/>
  <c r="MR60" i="13" s="1"/>
  <c r="MR71" i="13"/>
  <c r="MS88" i="13" s="1"/>
  <c r="MR68" i="13"/>
  <c r="MS85" i="13" s="1"/>
  <c r="MR64" i="13"/>
  <c r="MS81" i="13" s="1"/>
  <c r="MR66" i="13"/>
  <c r="MS83" i="13" s="1"/>
  <c r="MR62" i="13"/>
  <c r="MS79" i="13" s="1"/>
  <c r="MS26" i="13"/>
  <c r="MR101" i="13"/>
  <c r="MR128" i="13" s="1"/>
  <c r="MR90" i="13"/>
  <c r="MQ107" i="13"/>
  <c r="MQ77" i="13"/>
  <c r="MQ111" i="13" s="1"/>
  <c r="MQ94" i="13"/>
  <c r="MS82" i="13"/>
  <c r="MR99" i="13"/>
  <c r="MR126" i="13" s="1"/>
  <c r="MS100" i="13" l="1"/>
  <c r="MS127" i="13" s="1"/>
  <c r="MS106" i="13"/>
  <c r="MS98" i="13"/>
  <c r="MS125" i="13" s="1"/>
  <c r="MS104" i="13"/>
  <c r="MS102" i="13"/>
  <c r="MS129" i="13" s="1"/>
  <c r="MS97" i="13"/>
  <c r="MS124" i="13" s="1"/>
  <c r="MS103" i="13"/>
  <c r="MS130" i="13" s="1"/>
  <c r="MS96" i="13"/>
  <c r="MS123" i="13" s="1"/>
  <c r="MS105" i="13"/>
  <c r="MS101" i="13"/>
  <c r="MS128" i="13" s="1"/>
  <c r="MR94" i="13"/>
  <c r="MR77" i="13"/>
  <c r="MR111" i="13" s="1"/>
  <c r="MS90" i="13"/>
  <c r="MR107" i="13"/>
  <c r="MS72" i="13"/>
  <c r="MT89" i="13" s="1"/>
  <c r="MS73" i="13"/>
  <c r="MS69" i="13"/>
  <c r="MT86" i="13" s="1"/>
  <c r="MS66" i="13"/>
  <c r="MT83" i="13" s="1"/>
  <c r="MS62" i="13"/>
  <c r="MT79" i="13" s="1"/>
  <c r="MT26" i="13"/>
  <c r="MS71" i="13"/>
  <c r="MT88" i="13" s="1"/>
  <c r="MS68" i="13"/>
  <c r="MT85" i="13" s="1"/>
  <c r="MS64" i="13"/>
  <c r="MT81" i="13" s="1"/>
  <c r="MS67" i="13"/>
  <c r="MT84" i="13" s="1"/>
  <c r="MS63" i="13"/>
  <c r="MT80" i="13" s="1"/>
  <c r="MS43" i="13"/>
  <c r="MS60" i="13" s="1"/>
  <c r="MS65" i="13"/>
  <c r="MT82" i="13" s="1"/>
  <c r="MS70" i="13"/>
  <c r="MT87" i="13" s="1"/>
  <c r="MS99" i="13"/>
  <c r="MS126" i="13" s="1"/>
  <c r="MT103" i="13" l="1"/>
  <c r="MT130" i="13" s="1"/>
  <c r="MT105" i="13"/>
  <c r="MT101" i="13"/>
  <c r="MT128" i="13" s="1"/>
  <c r="MT106" i="13"/>
  <c r="MT97" i="13"/>
  <c r="MT124" i="13" s="1"/>
  <c r="MT104" i="13"/>
  <c r="MT98" i="13"/>
  <c r="MT125" i="13" s="1"/>
  <c r="MT96" i="13"/>
  <c r="MT123" i="13" s="1"/>
  <c r="MT102" i="13"/>
  <c r="MT129" i="13" s="1"/>
  <c r="MT100" i="13"/>
  <c r="MT127" i="13" s="1"/>
  <c r="MS94" i="13"/>
  <c r="MS77" i="13"/>
  <c r="MS111" i="13" s="1"/>
  <c r="MT71" i="13"/>
  <c r="MU88" i="13" s="1"/>
  <c r="MT72" i="13"/>
  <c r="MU89" i="13" s="1"/>
  <c r="MT70" i="13"/>
  <c r="MU87" i="13" s="1"/>
  <c r="MT65" i="13"/>
  <c r="MT43" i="13"/>
  <c r="MT60" i="13" s="1"/>
  <c r="MT67" i="13"/>
  <c r="MU84" i="13" s="1"/>
  <c r="MT63" i="13"/>
  <c r="MU80" i="13" s="1"/>
  <c r="MT69" i="13"/>
  <c r="MU86" i="13" s="1"/>
  <c r="MT66" i="13"/>
  <c r="MU83" i="13" s="1"/>
  <c r="MT62" i="13"/>
  <c r="MU79" i="13" s="1"/>
  <c r="MU26" i="13"/>
  <c r="MT73" i="13"/>
  <c r="MT64" i="13"/>
  <c r="MU81" i="13" s="1"/>
  <c r="MT68" i="13"/>
  <c r="MU85" i="13" s="1"/>
  <c r="MT90" i="13"/>
  <c r="MS107" i="13"/>
  <c r="MU82" i="13"/>
  <c r="MT99" i="13"/>
  <c r="MT126" i="13" s="1"/>
  <c r="MU98" i="13" l="1"/>
  <c r="MU125" i="13" s="1"/>
  <c r="MU105" i="13"/>
  <c r="MU103" i="13"/>
  <c r="MU130" i="13" s="1"/>
  <c r="MU97" i="13"/>
  <c r="MU124" i="13" s="1"/>
  <c r="MU104" i="13"/>
  <c r="MU100" i="13"/>
  <c r="MU127" i="13" s="1"/>
  <c r="MU102" i="13"/>
  <c r="MU129" i="13" s="1"/>
  <c r="MU96" i="13"/>
  <c r="MU123" i="13" s="1"/>
  <c r="MU101" i="13"/>
  <c r="MU128" i="13" s="1"/>
  <c r="MU106" i="13"/>
  <c r="MU70" i="13"/>
  <c r="MV87" i="13" s="1"/>
  <c r="MU71" i="13"/>
  <c r="MV88" i="13" s="1"/>
  <c r="MU73" i="13"/>
  <c r="MU68" i="13"/>
  <c r="MV85" i="13" s="1"/>
  <c r="MU64" i="13"/>
  <c r="MV81" i="13" s="1"/>
  <c r="MU69" i="13"/>
  <c r="MV86" i="13" s="1"/>
  <c r="MU66" i="13"/>
  <c r="MV83" i="13" s="1"/>
  <c r="MU62" i="13"/>
  <c r="MV79" i="13" s="1"/>
  <c r="MV26" i="13"/>
  <c r="MU72" i="13"/>
  <c r="MV89" i="13" s="1"/>
  <c r="MU65" i="13"/>
  <c r="MU43" i="13"/>
  <c r="MU60" i="13" s="1"/>
  <c r="MU67" i="13"/>
  <c r="MV84" i="13" s="1"/>
  <c r="MU63" i="13"/>
  <c r="MV80" i="13" s="1"/>
  <c r="MU90" i="13"/>
  <c r="MT107" i="13"/>
  <c r="MT77" i="13"/>
  <c r="MT111" i="13" s="1"/>
  <c r="MT94" i="13"/>
  <c r="MV82" i="13"/>
  <c r="MU99" i="13"/>
  <c r="MU126" i="13" s="1"/>
  <c r="MV105" i="13" l="1"/>
  <c r="MV101" i="13"/>
  <c r="MV128" i="13" s="1"/>
  <c r="MV98" i="13"/>
  <c r="MV125" i="13" s="1"/>
  <c r="MV104" i="13"/>
  <c r="MV97" i="13"/>
  <c r="MV124" i="13" s="1"/>
  <c r="MV103" i="13"/>
  <c r="MV130" i="13" s="1"/>
  <c r="MV96" i="13"/>
  <c r="MV123" i="13" s="1"/>
  <c r="MV102" i="13"/>
  <c r="MV129" i="13" s="1"/>
  <c r="MV106" i="13"/>
  <c r="MV100" i="13"/>
  <c r="MV127" i="13" s="1"/>
  <c r="MV73" i="13"/>
  <c r="MV69" i="13"/>
  <c r="MW86" i="13" s="1"/>
  <c r="MV70" i="13"/>
  <c r="MW87" i="13" s="1"/>
  <c r="MV67" i="13"/>
  <c r="MW84" i="13" s="1"/>
  <c r="MV63" i="13"/>
  <c r="MW80" i="13" s="1"/>
  <c r="MV72" i="13"/>
  <c r="MW89" i="13" s="1"/>
  <c r="MV65" i="13"/>
  <c r="MV43" i="13"/>
  <c r="MV60" i="13" s="1"/>
  <c r="MV68" i="13"/>
  <c r="MW85" i="13" s="1"/>
  <c r="MV64" i="13"/>
  <c r="MW81" i="13" s="1"/>
  <c r="MV62" i="13"/>
  <c r="MW79" i="13" s="1"/>
  <c r="MW26" i="13"/>
  <c r="MV71" i="13"/>
  <c r="MW88" i="13" s="1"/>
  <c r="MV66" i="13"/>
  <c r="MW83" i="13" s="1"/>
  <c r="MU94" i="13"/>
  <c r="MU77" i="13"/>
  <c r="MU111" i="13" s="1"/>
  <c r="MW82" i="13"/>
  <c r="MV99" i="13"/>
  <c r="MV126" i="13" s="1"/>
  <c r="MV90" i="13"/>
  <c r="MU107" i="13"/>
  <c r="MW105" i="13" l="1"/>
  <c r="MW101" i="13"/>
  <c r="MW128" i="13" s="1"/>
  <c r="MW97" i="13"/>
  <c r="MW124" i="13" s="1"/>
  <c r="MW96" i="13"/>
  <c r="MW123" i="13" s="1"/>
  <c r="MW104" i="13"/>
  <c r="MW102" i="13"/>
  <c r="MW129" i="13" s="1"/>
  <c r="MW100" i="13"/>
  <c r="MW127" i="13" s="1"/>
  <c r="MW98" i="13"/>
  <c r="MW125" i="13" s="1"/>
  <c r="MW106" i="13"/>
  <c r="MW103" i="13"/>
  <c r="MW130" i="13" s="1"/>
  <c r="MW90" i="13"/>
  <c r="MV107" i="13"/>
  <c r="MW99" i="13"/>
  <c r="MW126" i="13" s="1"/>
  <c r="MW72" i="13"/>
  <c r="MX89" i="13" s="1"/>
  <c r="MW73" i="13"/>
  <c r="MW69" i="13"/>
  <c r="MX86" i="13" s="1"/>
  <c r="MW71" i="13"/>
  <c r="MX88" i="13" s="1"/>
  <c r="MW66" i="13"/>
  <c r="MX83" i="13" s="1"/>
  <c r="MW62" i="13"/>
  <c r="MX79" i="13" s="1"/>
  <c r="MX26" i="13"/>
  <c r="MW68" i="13"/>
  <c r="MX85" i="13" s="1"/>
  <c r="MW64" i="13"/>
  <c r="MX81" i="13" s="1"/>
  <c r="MW70" i="13"/>
  <c r="MX87" i="13" s="1"/>
  <c r="MW67" i="13"/>
  <c r="MX84" i="13" s="1"/>
  <c r="MW63" i="13"/>
  <c r="MX80" i="13" s="1"/>
  <c r="MW65" i="13"/>
  <c r="MX82" i="13" s="1"/>
  <c r="MW43" i="13"/>
  <c r="MW60" i="13" s="1"/>
  <c r="MV94" i="13"/>
  <c r="MV77" i="13"/>
  <c r="MV111" i="13" s="1"/>
  <c r="MX101" i="13" l="1"/>
  <c r="MX128" i="13" s="1"/>
  <c r="MX96" i="13"/>
  <c r="MX123" i="13" s="1"/>
  <c r="MX100" i="13"/>
  <c r="MX127" i="13" s="1"/>
  <c r="MX104" i="13"/>
  <c r="MX99" i="13"/>
  <c r="MX126" i="13" s="1"/>
  <c r="MX106" i="13"/>
  <c r="MX102" i="13"/>
  <c r="MX129" i="13" s="1"/>
  <c r="MX105" i="13"/>
  <c r="MX103" i="13"/>
  <c r="MX130" i="13" s="1"/>
  <c r="MW94" i="13"/>
  <c r="MW77" i="13"/>
  <c r="MW111" i="13" s="1"/>
  <c r="MX98" i="13"/>
  <c r="MX125" i="13" s="1"/>
  <c r="MX97" i="13"/>
  <c r="MX124" i="13" s="1"/>
  <c r="MX71" i="13"/>
  <c r="MY88" i="13" s="1"/>
  <c r="MX72" i="13"/>
  <c r="MY89" i="13" s="1"/>
  <c r="MX65" i="13"/>
  <c r="MY82" i="13" s="1"/>
  <c r="MX43" i="13"/>
  <c r="MX60" i="13" s="1"/>
  <c r="MX70" i="13"/>
  <c r="MY87" i="13" s="1"/>
  <c r="MX67" i="13"/>
  <c r="MY84" i="13" s="1"/>
  <c r="MX63" i="13"/>
  <c r="MY80" i="13" s="1"/>
  <c r="MX73" i="13"/>
  <c r="MX66" i="13"/>
  <c r="MY83" i="13" s="1"/>
  <c r="MX62" i="13"/>
  <c r="MY79" i="13" s="1"/>
  <c r="MY26" i="13"/>
  <c r="MX68" i="13"/>
  <c r="MY85" i="13" s="1"/>
  <c r="MX69" i="13"/>
  <c r="MY86" i="13" s="1"/>
  <c r="MX64" i="13"/>
  <c r="MY81" i="13" s="1"/>
  <c r="MX90" i="13"/>
  <c r="MW107" i="13"/>
  <c r="MY98" i="13" l="1"/>
  <c r="MY125" i="13" s="1"/>
  <c r="MY96" i="13"/>
  <c r="MY123" i="13" s="1"/>
  <c r="MY101" i="13"/>
  <c r="MY128" i="13" s="1"/>
  <c r="MY106" i="13"/>
  <c r="MY100" i="13"/>
  <c r="MY127" i="13" s="1"/>
  <c r="MY105" i="13"/>
  <c r="MY103" i="13"/>
  <c r="MY130" i="13" s="1"/>
  <c r="MY104" i="13"/>
  <c r="MY102" i="13"/>
  <c r="MY129" i="13" s="1"/>
  <c r="MY97" i="13"/>
  <c r="MY124" i="13" s="1"/>
  <c r="MY99" i="13"/>
  <c r="MY126" i="13" s="1"/>
  <c r="MX94" i="13"/>
  <c r="MX77" i="13"/>
  <c r="MX111" i="13" s="1"/>
  <c r="MY90" i="13"/>
  <c r="MX107" i="13"/>
  <c r="MY70" i="13"/>
  <c r="MZ87" i="13" s="1"/>
  <c r="MY71" i="13"/>
  <c r="MZ88" i="13" s="1"/>
  <c r="MY69" i="13"/>
  <c r="MZ86" i="13" s="1"/>
  <c r="MY68" i="13"/>
  <c r="MZ85" i="13" s="1"/>
  <c r="MY64" i="13"/>
  <c r="MZ81" i="13" s="1"/>
  <c r="MY73" i="13"/>
  <c r="MY66" i="13"/>
  <c r="MZ83" i="13" s="1"/>
  <c r="MY62" i="13"/>
  <c r="MZ79" i="13" s="1"/>
  <c r="MZ26" i="13"/>
  <c r="MY65" i="13"/>
  <c r="MZ82" i="13" s="1"/>
  <c r="MY43" i="13"/>
  <c r="MY60" i="13" s="1"/>
  <c r="MY63" i="13"/>
  <c r="MZ80" i="13" s="1"/>
  <c r="MY67" i="13"/>
  <c r="MZ84" i="13" s="1"/>
  <c r="MY72" i="13"/>
  <c r="MZ89" i="13" s="1"/>
  <c r="MZ99" i="13" l="1"/>
  <c r="MZ126" i="13" s="1"/>
  <c r="MZ97" i="13"/>
  <c r="MZ124" i="13" s="1"/>
  <c r="MZ96" i="13"/>
  <c r="MZ123" i="13" s="1"/>
  <c r="MZ102" i="13"/>
  <c r="MZ129" i="13" s="1"/>
  <c r="MZ100" i="13"/>
  <c r="MZ127" i="13" s="1"/>
  <c r="MZ103" i="13"/>
  <c r="MZ130" i="13" s="1"/>
  <c r="MZ106" i="13"/>
  <c r="MZ105" i="13"/>
  <c r="MZ101" i="13"/>
  <c r="MZ128" i="13" s="1"/>
  <c r="MZ98" i="13"/>
  <c r="MZ125" i="13" s="1"/>
  <c r="MZ104" i="13"/>
  <c r="MY77" i="13"/>
  <c r="MY111" i="13" s="1"/>
  <c r="MY94" i="13"/>
  <c r="MZ73" i="13"/>
  <c r="MZ69" i="13"/>
  <c r="NA86" i="13" s="1"/>
  <c r="MZ70" i="13"/>
  <c r="NA87" i="13" s="1"/>
  <c r="MZ72" i="13"/>
  <c r="NA89" i="13" s="1"/>
  <c r="MZ67" i="13"/>
  <c r="NA84" i="13" s="1"/>
  <c r="MZ63" i="13"/>
  <c r="NA80" i="13" s="1"/>
  <c r="MZ65" i="13"/>
  <c r="NA82" i="13" s="1"/>
  <c r="MZ43" i="13"/>
  <c r="MZ60" i="13" s="1"/>
  <c r="MZ71" i="13"/>
  <c r="NA88" i="13" s="1"/>
  <c r="MZ68" i="13"/>
  <c r="NA85" i="13" s="1"/>
  <c r="MZ64" i="13"/>
  <c r="NA81" i="13" s="1"/>
  <c r="MZ66" i="13"/>
  <c r="NA83" i="13" s="1"/>
  <c r="MZ62" i="13"/>
  <c r="NA79" i="13" s="1"/>
  <c r="NA26" i="13"/>
  <c r="MZ90" i="13"/>
  <c r="MY107" i="13"/>
  <c r="NA97" i="13" l="1"/>
  <c r="NA124" i="13" s="1"/>
  <c r="NA105" i="13"/>
  <c r="NA103" i="13"/>
  <c r="NA130" i="13" s="1"/>
  <c r="NA96" i="13"/>
  <c r="NA123" i="13" s="1"/>
  <c r="NA100" i="13"/>
  <c r="NA127" i="13" s="1"/>
  <c r="NA106" i="13"/>
  <c r="NA102" i="13"/>
  <c r="NA129" i="13" s="1"/>
  <c r="NA101" i="13"/>
  <c r="NA128" i="13" s="1"/>
  <c r="NA98" i="13"/>
  <c r="NA125" i="13" s="1"/>
  <c r="NA99" i="13"/>
  <c r="NA126" i="13" s="1"/>
  <c r="NA104" i="13"/>
  <c r="NA72" i="13"/>
  <c r="NB89" i="13" s="1"/>
  <c r="NA73" i="13"/>
  <c r="NA69" i="13"/>
  <c r="NB86" i="13" s="1"/>
  <c r="NA66" i="13"/>
  <c r="NB83" i="13" s="1"/>
  <c r="NA62" i="13"/>
  <c r="NB79" i="13" s="1"/>
  <c r="NB26" i="13"/>
  <c r="NA71" i="13"/>
  <c r="NB88" i="13" s="1"/>
  <c r="NA68" i="13"/>
  <c r="NB85" i="13" s="1"/>
  <c r="NA64" i="13"/>
  <c r="NB81" i="13" s="1"/>
  <c r="NA67" i="13"/>
  <c r="NB84" i="13" s="1"/>
  <c r="NA63" i="13"/>
  <c r="NB80" i="13" s="1"/>
  <c r="NA70" i="13"/>
  <c r="NB87" i="13" s="1"/>
  <c r="NA43" i="13"/>
  <c r="NA60" i="13" s="1"/>
  <c r="NA65" i="13"/>
  <c r="NB82" i="13" s="1"/>
  <c r="MZ94" i="13"/>
  <c r="MZ77" i="13"/>
  <c r="MZ111" i="13" s="1"/>
  <c r="NA90" i="13"/>
  <c r="MZ107" i="13"/>
  <c r="NB106" i="13" l="1"/>
  <c r="NB104" i="13"/>
  <c r="NB102" i="13"/>
  <c r="NB129" i="13" s="1"/>
  <c r="NB100" i="13"/>
  <c r="NB127" i="13" s="1"/>
  <c r="NB98" i="13"/>
  <c r="NB125" i="13" s="1"/>
  <c r="NB97" i="13"/>
  <c r="NB124" i="13" s="1"/>
  <c r="NB105" i="13"/>
  <c r="NB103" i="13"/>
  <c r="NB130" i="13" s="1"/>
  <c r="NB96" i="13"/>
  <c r="NB123" i="13" s="1"/>
  <c r="NB99" i="13"/>
  <c r="NB126" i="13" s="1"/>
  <c r="NB101" i="13"/>
  <c r="NB128" i="13" s="1"/>
  <c r="NB90" i="13"/>
  <c r="NA107" i="13"/>
  <c r="NB71" i="13"/>
  <c r="NC88" i="13" s="1"/>
  <c r="NB72" i="13"/>
  <c r="NC89" i="13" s="1"/>
  <c r="NB70" i="13"/>
  <c r="NC87" i="13" s="1"/>
  <c r="NB65" i="13"/>
  <c r="NC82" i="13" s="1"/>
  <c r="NB43" i="13"/>
  <c r="NB60" i="13" s="1"/>
  <c r="NB67" i="13"/>
  <c r="NC84" i="13" s="1"/>
  <c r="NB63" i="13"/>
  <c r="NC80" i="13" s="1"/>
  <c r="NB69" i="13"/>
  <c r="NC86" i="13" s="1"/>
  <c r="NB66" i="13"/>
  <c r="NC83" i="13" s="1"/>
  <c r="NB62" i="13"/>
  <c r="NC79" i="13" s="1"/>
  <c r="NC26" i="13"/>
  <c r="NB64" i="13"/>
  <c r="NC81" i="13" s="1"/>
  <c r="NB73" i="13"/>
  <c r="NB68" i="13"/>
  <c r="NC85" i="13" s="1"/>
  <c r="NA94" i="13"/>
  <c r="NA77" i="13"/>
  <c r="NA111" i="13" s="1"/>
  <c r="NC98" i="13" l="1"/>
  <c r="NC125" i="13" s="1"/>
  <c r="NC97" i="13"/>
  <c r="NC124" i="13" s="1"/>
  <c r="NC104" i="13"/>
  <c r="NC102" i="13"/>
  <c r="NC129" i="13" s="1"/>
  <c r="NC106" i="13"/>
  <c r="NC103" i="13"/>
  <c r="NC130" i="13" s="1"/>
  <c r="NC100" i="13"/>
  <c r="NC127" i="13" s="1"/>
  <c r="NC105" i="13"/>
  <c r="NC70" i="13"/>
  <c r="ND87" i="13" s="1"/>
  <c r="NC71" i="13"/>
  <c r="ND88" i="13" s="1"/>
  <c r="NC73" i="13"/>
  <c r="NC68" i="13"/>
  <c r="ND85" i="13" s="1"/>
  <c r="NC64" i="13"/>
  <c r="ND81" i="13" s="1"/>
  <c r="NC69" i="13"/>
  <c r="ND86" i="13" s="1"/>
  <c r="NC66" i="13"/>
  <c r="ND83" i="13" s="1"/>
  <c r="NC62" i="13"/>
  <c r="ND79" i="13" s="1"/>
  <c r="ND26" i="13"/>
  <c r="NC72" i="13"/>
  <c r="ND89" i="13" s="1"/>
  <c r="NC65" i="13"/>
  <c r="NC43" i="13"/>
  <c r="NC60" i="13" s="1"/>
  <c r="NC67" i="13"/>
  <c r="NC63" i="13"/>
  <c r="ND80" i="13" s="1"/>
  <c r="NC90" i="13"/>
  <c r="NB107" i="13"/>
  <c r="ND84" i="13"/>
  <c r="NC101" i="13"/>
  <c r="NC128" i="13" s="1"/>
  <c r="NB77" i="13"/>
  <c r="NB111" i="13" s="1"/>
  <c r="NB94" i="13"/>
  <c r="ND82" i="13"/>
  <c r="NC99" i="13"/>
  <c r="NC126" i="13" s="1"/>
  <c r="NC96" i="13"/>
  <c r="NC123" i="13" s="1"/>
  <c r="ND97" i="13" l="1"/>
  <c r="ND124" i="13" s="1"/>
  <c r="ND105" i="13"/>
  <c r="ND98" i="13"/>
  <c r="ND125" i="13" s="1"/>
  <c r="ND104" i="13"/>
  <c r="ND103" i="13"/>
  <c r="ND130" i="13" s="1"/>
  <c r="ND96" i="13"/>
  <c r="ND123" i="13" s="1"/>
  <c r="ND102" i="13"/>
  <c r="ND129" i="13" s="1"/>
  <c r="ND106" i="13"/>
  <c r="ND100" i="13"/>
  <c r="ND127" i="13" s="1"/>
  <c r="NC94" i="13"/>
  <c r="NC77" i="13"/>
  <c r="NC111" i="13" s="1"/>
  <c r="ND101" i="13"/>
  <c r="ND128" i="13" s="1"/>
  <c r="ND99" i="13"/>
  <c r="ND126" i="13" s="1"/>
  <c r="ND90" i="13"/>
  <c r="NC107" i="13"/>
  <c r="ND73" i="13"/>
  <c r="ND69" i="13"/>
  <c r="NE86" i="13" s="1"/>
  <c r="ND70" i="13"/>
  <c r="NE87" i="13" s="1"/>
  <c r="ND67" i="13"/>
  <c r="NE84" i="13" s="1"/>
  <c r="ND63" i="13"/>
  <c r="NE80" i="13" s="1"/>
  <c r="ND72" i="13"/>
  <c r="NE89" i="13" s="1"/>
  <c r="ND65" i="13"/>
  <c r="NE82" i="13" s="1"/>
  <c r="ND43" i="13"/>
  <c r="ND60" i="13" s="1"/>
  <c r="ND68" i="13"/>
  <c r="NE85" i="13" s="1"/>
  <c r="ND64" i="13"/>
  <c r="NE81" i="13" s="1"/>
  <c r="ND71" i="13"/>
  <c r="NE88" i="13" s="1"/>
  <c r="ND62" i="13"/>
  <c r="NE79" i="13" s="1"/>
  <c r="NE26" i="13"/>
  <c r="ND66" i="13"/>
  <c r="NE83" i="13" s="1"/>
  <c r="NE105" i="13" l="1"/>
  <c r="NE99" i="13"/>
  <c r="NE126" i="13" s="1"/>
  <c r="NE104" i="13"/>
  <c r="NE96" i="13"/>
  <c r="NE123" i="13" s="1"/>
  <c r="NE101" i="13"/>
  <c r="NE128" i="13" s="1"/>
  <c r="NE100" i="13"/>
  <c r="NE127" i="13" s="1"/>
  <c r="NE98" i="13"/>
  <c r="NE125" i="13" s="1"/>
  <c r="NE106" i="13"/>
  <c r="NE103" i="13"/>
  <c r="NE130" i="13" s="1"/>
  <c r="NE102" i="13"/>
  <c r="NE129" i="13" s="1"/>
  <c r="NE97" i="13"/>
  <c r="NE124" i="13" s="1"/>
  <c r="NE72" i="13"/>
  <c r="NF89" i="13" s="1"/>
  <c r="NE73" i="13"/>
  <c r="NE69" i="13"/>
  <c r="NF86" i="13" s="1"/>
  <c r="NE71" i="13"/>
  <c r="NF88" i="13" s="1"/>
  <c r="NE66" i="13"/>
  <c r="NF83" i="13" s="1"/>
  <c r="NE62" i="13"/>
  <c r="NF79" i="13" s="1"/>
  <c r="NF26" i="13"/>
  <c r="NE68" i="13"/>
  <c r="NF85" i="13" s="1"/>
  <c r="NE64" i="13"/>
  <c r="NF81" i="13" s="1"/>
  <c r="NE70" i="13"/>
  <c r="NF87" i="13" s="1"/>
  <c r="NE67" i="13"/>
  <c r="NF84" i="13" s="1"/>
  <c r="NE63" i="13"/>
  <c r="NF80" i="13" s="1"/>
  <c r="NE65" i="13"/>
  <c r="NF82" i="13" s="1"/>
  <c r="NE43" i="13"/>
  <c r="NE60" i="13" s="1"/>
  <c r="ND94" i="13"/>
  <c r="ND77" i="13"/>
  <c r="ND111" i="13" s="1"/>
  <c r="NE90" i="13"/>
  <c r="ND107" i="13"/>
  <c r="NF101" i="13" l="1"/>
  <c r="NF128" i="13" s="1"/>
  <c r="NF96" i="13"/>
  <c r="NF123" i="13" s="1"/>
  <c r="NF99" i="13"/>
  <c r="NF126" i="13" s="1"/>
  <c r="NF98" i="13"/>
  <c r="NF125" i="13" s="1"/>
  <c r="NF100" i="13"/>
  <c r="NF127" i="13" s="1"/>
  <c r="NF106" i="13"/>
  <c r="NF103" i="13"/>
  <c r="NF130" i="13" s="1"/>
  <c r="NF104" i="13"/>
  <c r="NF97" i="13"/>
  <c r="NF124" i="13" s="1"/>
  <c r="NF102" i="13"/>
  <c r="NF129" i="13" s="1"/>
  <c r="NF105" i="13"/>
  <c r="NF90" i="13"/>
  <c r="NE107" i="13"/>
  <c r="NF71" i="13"/>
  <c r="NG88" i="13" s="1"/>
  <c r="NF72" i="13"/>
  <c r="NG89" i="13" s="1"/>
  <c r="NF65" i="13"/>
  <c r="NG82" i="13" s="1"/>
  <c r="NF43" i="13"/>
  <c r="NF60" i="13" s="1"/>
  <c r="NF70" i="13"/>
  <c r="NG87" i="13" s="1"/>
  <c r="NF67" i="13"/>
  <c r="NG84" i="13" s="1"/>
  <c r="NF63" i="13"/>
  <c r="NG80" i="13" s="1"/>
  <c r="NF73" i="13"/>
  <c r="NF66" i="13"/>
  <c r="NG83" i="13" s="1"/>
  <c r="NF62" i="13"/>
  <c r="NG79" i="13" s="1"/>
  <c r="NG26" i="13"/>
  <c r="NF68" i="13"/>
  <c r="NG85" i="13" s="1"/>
  <c r="NF64" i="13"/>
  <c r="NG81" i="13" s="1"/>
  <c r="NF69" i="13"/>
  <c r="NG86" i="13" s="1"/>
  <c r="NE94" i="13"/>
  <c r="NE77" i="13"/>
  <c r="NE111" i="13" s="1"/>
  <c r="NG105" i="13" l="1"/>
  <c r="NG102" i="13"/>
  <c r="NG129" i="13" s="1"/>
  <c r="NG98" i="13"/>
  <c r="NG125" i="13" s="1"/>
  <c r="NG104" i="13"/>
  <c r="NG97" i="13"/>
  <c r="NG124" i="13" s="1"/>
  <c r="NG99" i="13"/>
  <c r="NG126" i="13" s="1"/>
  <c r="NG100" i="13"/>
  <c r="NG127" i="13" s="1"/>
  <c r="NG103" i="13"/>
  <c r="NG130" i="13" s="1"/>
  <c r="NG96" i="13"/>
  <c r="NG123" i="13" s="1"/>
  <c r="NG101" i="13"/>
  <c r="NG128" i="13" s="1"/>
  <c r="NG106" i="13"/>
  <c r="NF94" i="13"/>
  <c r="NF77" i="13"/>
  <c r="NF111" i="13" s="1"/>
  <c r="NG70" i="13"/>
  <c r="NH87" i="13" s="1"/>
  <c r="NG71" i="13"/>
  <c r="NH88" i="13" s="1"/>
  <c r="NG69" i="13"/>
  <c r="NH86" i="13" s="1"/>
  <c r="NG68" i="13"/>
  <c r="NH85" i="13" s="1"/>
  <c r="NG64" i="13"/>
  <c r="NH81" i="13" s="1"/>
  <c r="NG73" i="13"/>
  <c r="NG66" i="13"/>
  <c r="NH83" i="13" s="1"/>
  <c r="NG62" i="13"/>
  <c r="NH79" i="13" s="1"/>
  <c r="NH26" i="13"/>
  <c r="NG65" i="13"/>
  <c r="NH82" i="13" s="1"/>
  <c r="NG43" i="13"/>
  <c r="NG60" i="13" s="1"/>
  <c r="NG72" i="13"/>
  <c r="NH89" i="13" s="1"/>
  <c r="NG63" i="13"/>
  <c r="NH80" i="13" s="1"/>
  <c r="NG67" i="13"/>
  <c r="NH84" i="13" s="1"/>
  <c r="NG90" i="13"/>
  <c r="NF107" i="13"/>
  <c r="NH104" i="13" l="1"/>
  <c r="NH102" i="13"/>
  <c r="NH129" i="13" s="1"/>
  <c r="NH97" i="13"/>
  <c r="NH124" i="13" s="1"/>
  <c r="NH100" i="13"/>
  <c r="NH127" i="13" s="1"/>
  <c r="NH103" i="13"/>
  <c r="NH130" i="13" s="1"/>
  <c r="NH101" i="13"/>
  <c r="NH128" i="13" s="1"/>
  <c r="NH105" i="13"/>
  <c r="NH106" i="13"/>
  <c r="NH99" i="13"/>
  <c r="NH126" i="13" s="1"/>
  <c r="NH96" i="13"/>
  <c r="NH123" i="13" s="1"/>
  <c r="NH98" i="13"/>
  <c r="NH125" i="13" s="1"/>
  <c r="NH73" i="13"/>
  <c r="NH69" i="13"/>
  <c r="NI86" i="13" s="1"/>
  <c r="NH70" i="13"/>
  <c r="NI87" i="13" s="1"/>
  <c r="NH72" i="13"/>
  <c r="NI89" i="13" s="1"/>
  <c r="NH67" i="13"/>
  <c r="NI84" i="13" s="1"/>
  <c r="NH63" i="13"/>
  <c r="NI80" i="13" s="1"/>
  <c r="NH65" i="13"/>
  <c r="NI82" i="13" s="1"/>
  <c r="NH43" i="13"/>
  <c r="NH60" i="13" s="1"/>
  <c r="NH71" i="13"/>
  <c r="NI88" i="13" s="1"/>
  <c r="NH68" i="13"/>
  <c r="NI85" i="13" s="1"/>
  <c r="NH64" i="13"/>
  <c r="NI81" i="13" s="1"/>
  <c r="NH66" i="13"/>
  <c r="NI83" i="13" s="1"/>
  <c r="NH62" i="13"/>
  <c r="NI79" i="13" s="1"/>
  <c r="NI26" i="13"/>
  <c r="NH90" i="13"/>
  <c r="NG107" i="13"/>
  <c r="NG77" i="13"/>
  <c r="NG111" i="13" s="1"/>
  <c r="NG94" i="13"/>
  <c r="NI103" i="13" l="1"/>
  <c r="NI130" i="13" s="1"/>
  <c r="NI96" i="13"/>
  <c r="NI123" i="13" s="1"/>
  <c r="NI105" i="13"/>
  <c r="NI101" i="13"/>
  <c r="NI128" i="13" s="1"/>
  <c r="NI97" i="13"/>
  <c r="NI124" i="13" s="1"/>
  <c r="NI100" i="13"/>
  <c r="NI127" i="13" s="1"/>
  <c r="NI106" i="13"/>
  <c r="NI102" i="13"/>
  <c r="NI129" i="13" s="1"/>
  <c r="NI98" i="13"/>
  <c r="NI125" i="13" s="1"/>
  <c r="NI99" i="13"/>
  <c r="NI126" i="13" s="1"/>
  <c r="NI104" i="13"/>
  <c r="NI90" i="13"/>
  <c r="NH107" i="13"/>
  <c r="NH94" i="13"/>
  <c r="NH77" i="13"/>
  <c r="NH111" i="13" s="1"/>
  <c r="NI72" i="13"/>
  <c r="NJ89" i="13" s="1"/>
  <c r="NI73" i="13"/>
  <c r="NI69" i="13"/>
  <c r="NJ86" i="13" s="1"/>
  <c r="NI66" i="13"/>
  <c r="NJ83" i="13" s="1"/>
  <c r="NI62" i="13"/>
  <c r="NJ79" i="13" s="1"/>
  <c r="NJ26" i="13"/>
  <c r="NI71" i="13"/>
  <c r="NJ88" i="13" s="1"/>
  <c r="NI68" i="13"/>
  <c r="NJ85" i="13" s="1"/>
  <c r="NI64" i="13"/>
  <c r="NJ81" i="13" s="1"/>
  <c r="NI67" i="13"/>
  <c r="NJ84" i="13" s="1"/>
  <c r="NI63" i="13"/>
  <c r="NJ80" i="13" s="1"/>
  <c r="NI43" i="13"/>
  <c r="NI60" i="13" s="1"/>
  <c r="NI70" i="13"/>
  <c r="NJ87" i="13" s="1"/>
  <c r="NI65" i="13"/>
  <c r="NJ82" i="13" s="1"/>
  <c r="NJ97" i="13" l="1"/>
  <c r="NJ124" i="13" s="1"/>
  <c r="NJ105" i="13"/>
  <c r="NJ103" i="13"/>
  <c r="NJ130" i="13" s="1"/>
  <c r="NJ100" i="13"/>
  <c r="NJ127" i="13" s="1"/>
  <c r="NJ102" i="13"/>
  <c r="NJ129" i="13" s="1"/>
  <c r="NJ99" i="13"/>
  <c r="NJ126" i="13" s="1"/>
  <c r="NJ101" i="13"/>
  <c r="NJ128" i="13" s="1"/>
  <c r="NJ104" i="13"/>
  <c r="NJ98" i="13"/>
  <c r="NJ125" i="13" s="1"/>
  <c r="NJ96" i="13"/>
  <c r="NJ123" i="13" s="1"/>
  <c r="NJ106" i="13"/>
  <c r="NJ90" i="13"/>
  <c r="NI107" i="13"/>
  <c r="NJ71" i="13"/>
  <c r="NK88" i="13" s="1"/>
  <c r="NJ72" i="13"/>
  <c r="NK89" i="13" s="1"/>
  <c r="NJ70" i="13"/>
  <c r="NK87" i="13" s="1"/>
  <c r="NJ65" i="13"/>
  <c r="NK82" i="13" s="1"/>
  <c r="NJ43" i="13"/>
  <c r="NJ60" i="13" s="1"/>
  <c r="NJ67" i="13"/>
  <c r="NK84" i="13" s="1"/>
  <c r="NJ63" i="13"/>
  <c r="NK80" i="13" s="1"/>
  <c r="NJ69" i="13"/>
  <c r="NK86" i="13" s="1"/>
  <c r="NJ66" i="13"/>
  <c r="NK83" i="13" s="1"/>
  <c r="NJ62" i="13"/>
  <c r="NK79" i="13" s="1"/>
  <c r="NK26" i="13"/>
  <c r="NJ73" i="13"/>
  <c r="NJ64" i="13"/>
  <c r="NK81" i="13" s="1"/>
  <c r="NJ68" i="13"/>
  <c r="NK85" i="13" s="1"/>
  <c r="NI94" i="13"/>
  <c r="NI77" i="13"/>
  <c r="NI111" i="13" s="1"/>
  <c r="NK103" i="13" l="1"/>
  <c r="NK130" i="13" s="1"/>
  <c r="NK99" i="13"/>
  <c r="NK126" i="13" s="1"/>
  <c r="NK97" i="13"/>
  <c r="NK124" i="13" s="1"/>
  <c r="NK104" i="13"/>
  <c r="NK102" i="13"/>
  <c r="NK129" i="13" s="1"/>
  <c r="NK96" i="13"/>
  <c r="NK123" i="13" s="1"/>
  <c r="NK101" i="13"/>
  <c r="NK128" i="13" s="1"/>
  <c r="NK106" i="13"/>
  <c r="NK98" i="13"/>
  <c r="NK125" i="13" s="1"/>
  <c r="NK100" i="13"/>
  <c r="NK127" i="13" s="1"/>
  <c r="NK105" i="13"/>
  <c r="NK90" i="13"/>
  <c r="NJ107" i="13"/>
  <c r="NK70" i="13"/>
  <c r="NL87" i="13" s="1"/>
  <c r="NK71" i="13"/>
  <c r="NL88" i="13" s="1"/>
  <c r="NK73" i="13"/>
  <c r="NK68" i="13"/>
  <c r="NL85" i="13" s="1"/>
  <c r="NK64" i="13"/>
  <c r="NL81" i="13" s="1"/>
  <c r="NK69" i="13"/>
  <c r="NL86" i="13" s="1"/>
  <c r="NK66" i="13"/>
  <c r="NL83" i="13" s="1"/>
  <c r="NK62" i="13"/>
  <c r="NL79" i="13" s="1"/>
  <c r="NL26" i="13"/>
  <c r="NK72" i="13"/>
  <c r="NL89" i="13" s="1"/>
  <c r="NK65" i="13"/>
  <c r="NL82" i="13" s="1"/>
  <c r="NK43" i="13"/>
  <c r="NK60" i="13" s="1"/>
  <c r="NK67" i="13"/>
  <c r="NL84" i="13" s="1"/>
  <c r="NK63" i="13"/>
  <c r="NL80" i="13" s="1"/>
  <c r="NJ77" i="13"/>
  <c r="NJ111" i="13" s="1"/>
  <c r="NJ94" i="13"/>
  <c r="NL98" i="13" l="1"/>
  <c r="NL125" i="13" s="1"/>
  <c r="NL96" i="13"/>
  <c r="NL123" i="13" s="1"/>
  <c r="NL102" i="13"/>
  <c r="NL129" i="13" s="1"/>
  <c r="NL99" i="13"/>
  <c r="NL126" i="13" s="1"/>
  <c r="NL101" i="13"/>
  <c r="NL128" i="13" s="1"/>
  <c r="NL104" i="13"/>
  <c r="NL100" i="13"/>
  <c r="NL127" i="13" s="1"/>
  <c r="NL97" i="13"/>
  <c r="NL124" i="13" s="1"/>
  <c r="NL106" i="13"/>
  <c r="NL103" i="13"/>
  <c r="NL130" i="13" s="1"/>
  <c r="NL105" i="13"/>
  <c r="NK94" i="13"/>
  <c r="NK77" i="13"/>
  <c r="NK111" i="13" s="1"/>
  <c r="NL90" i="13"/>
  <c r="NK107" i="13"/>
  <c r="NL73" i="13"/>
  <c r="NL69" i="13"/>
  <c r="NM86" i="13" s="1"/>
  <c r="NL70" i="13"/>
  <c r="NM87" i="13" s="1"/>
  <c r="NL67" i="13"/>
  <c r="NM84" i="13" s="1"/>
  <c r="NL63" i="13"/>
  <c r="NM80" i="13" s="1"/>
  <c r="NL72" i="13"/>
  <c r="NM89" i="13" s="1"/>
  <c r="NL65" i="13"/>
  <c r="NM82" i="13" s="1"/>
  <c r="NL43" i="13"/>
  <c r="NL60" i="13" s="1"/>
  <c r="NL68" i="13"/>
  <c r="NM85" i="13" s="1"/>
  <c r="NL64" i="13"/>
  <c r="NM81" i="13" s="1"/>
  <c r="NL62" i="13"/>
  <c r="NM79" i="13" s="1"/>
  <c r="NM26" i="13"/>
  <c r="NL66" i="13"/>
  <c r="NM83" i="13" s="1"/>
  <c r="NL71" i="13"/>
  <c r="NM88" i="13" s="1"/>
  <c r="NM100" i="13" l="1"/>
  <c r="NM127" i="13" s="1"/>
  <c r="NM101" i="13"/>
  <c r="NM128" i="13" s="1"/>
  <c r="NM102" i="13"/>
  <c r="NM129" i="13" s="1"/>
  <c r="NM96" i="13"/>
  <c r="NM123" i="13" s="1"/>
  <c r="NM99" i="13"/>
  <c r="NM126" i="13" s="1"/>
  <c r="NM104" i="13"/>
  <c r="NM97" i="13"/>
  <c r="NM124" i="13" s="1"/>
  <c r="NM105" i="13"/>
  <c r="NM98" i="13"/>
  <c r="NM125" i="13" s="1"/>
  <c r="NM106" i="13"/>
  <c r="NM103" i="13"/>
  <c r="NM130" i="13" s="1"/>
  <c r="NM72" i="13"/>
  <c r="NN89" i="13" s="1"/>
  <c r="NM73" i="13"/>
  <c r="NM69" i="13"/>
  <c r="NN86" i="13" s="1"/>
  <c r="NM71" i="13"/>
  <c r="NN88" i="13" s="1"/>
  <c r="NM66" i="13"/>
  <c r="NN83" i="13" s="1"/>
  <c r="NM62" i="13"/>
  <c r="NN79" i="13" s="1"/>
  <c r="NN26" i="13"/>
  <c r="NM68" i="13"/>
  <c r="NN85" i="13" s="1"/>
  <c r="NM64" i="13"/>
  <c r="NN81" i="13" s="1"/>
  <c r="NM70" i="13"/>
  <c r="NN87" i="13" s="1"/>
  <c r="NM67" i="13"/>
  <c r="NN84" i="13" s="1"/>
  <c r="NM63" i="13"/>
  <c r="NN80" i="13" s="1"/>
  <c r="NM65" i="13"/>
  <c r="NN82" i="13" s="1"/>
  <c r="NM43" i="13"/>
  <c r="NM60" i="13" s="1"/>
  <c r="NL94" i="13"/>
  <c r="NL77" i="13"/>
  <c r="NL111" i="13" s="1"/>
  <c r="NM90" i="13"/>
  <c r="NL107" i="13"/>
  <c r="NN104" i="13" l="1"/>
  <c r="NN99" i="13"/>
  <c r="NN126" i="13" s="1"/>
  <c r="NN98" i="13"/>
  <c r="NN125" i="13" s="1"/>
  <c r="NN100" i="13"/>
  <c r="NN127" i="13" s="1"/>
  <c r="NN106" i="13"/>
  <c r="NN96" i="13"/>
  <c r="NN123" i="13" s="1"/>
  <c r="NN97" i="13"/>
  <c r="NN124" i="13" s="1"/>
  <c r="NN102" i="13"/>
  <c r="NN129" i="13" s="1"/>
  <c r="NN105" i="13"/>
  <c r="NN101" i="13"/>
  <c r="NN128" i="13" s="1"/>
  <c r="NN103" i="13"/>
  <c r="NN130" i="13" s="1"/>
  <c r="NN90" i="13"/>
  <c r="NM107" i="13"/>
  <c r="NN71" i="13"/>
  <c r="NO88" i="13" s="1"/>
  <c r="NN72" i="13"/>
  <c r="NO89" i="13" s="1"/>
  <c r="NN65" i="13"/>
  <c r="NO82" i="13" s="1"/>
  <c r="NN43" i="13"/>
  <c r="NN60" i="13" s="1"/>
  <c r="NN70" i="13"/>
  <c r="NO87" i="13" s="1"/>
  <c r="NN67" i="13"/>
  <c r="NO84" i="13" s="1"/>
  <c r="NN63" i="13"/>
  <c r="NO80" i="13" s="1"/>
  <c r="NN73" i="13"/>
  <c r="NN66" i="13"/>
  <c r="NO83" i="13" s="1"/>
  <c r="NN62" i="13"/>
  <c r="NO79" i="13" s="1"/>
  <c r="NO26" i="13"/>
  <c r="NN69" i="13"/>
  <c r="NO86" i="13" s="1"/>
  <c r="NN68" i="13"/>
  <c r="NO85" i="13" s="1"/>
  <c r="NN64" i="13"/>
  <c r="NO81" i="13" s="1"/>
  <c r="NM94" i="13"/>
  <c r="NM77" i="13"/>
  <c r="NM111" i="13" s="1"/>
  <c r="NO100" i="13" l="1"/>
  <c r="NO127" i="13" s="1"/>
  <c r="NO102" i="13"/>
  <c r="NO129" i="13" s="1"/>
  <c r="NO105" i="13"/>
  <c r="NO97" i="13"/>
  <c r="NO124" i="13" s="1"/>
  <c r="NO99" i="13"/>
  <c r="NO126" i="13" s="1"/>
  <c r="NO104" i="13"/>
  <c r="NO98" i="13"/>
  <c r="NO125" i="13" s="1"/>
  <c r="NO96" i="13"/>
  <c r="NO123" i="13" s="1"/>
  <c r="NO101" i="13"/>
  <c r="NO128" i="13" s="1"/>
  <c r="NO106" i="13"/>
  <c r="NO103" i="13"/>
  <c r="NO130" i="13" s="1"/>
  <c r="NO70" i="13"/>
  <c r="NP87" i="13" s="1"/>
  <c r="NO71" i="13"/>
  <c r="NP88" i="13" s="1"/>
  <c r="NO69" i="13"/>
  <c r="NP86" i="13" s="1"/>
  <c r="NO68" i="13"/>
  <c r="NP85" i="13" s="1"/>
  <c r="NO64" i="13"/>
  <c r="NP81" i="13" s="1"/>
  <c r="NO73" i="13"/>
  <c r="NO66" i="13"/>
  <c r="NP83" i="13" s="1"/>
  <c r="NO62" i="13"/>
  <c r="NP79" i="13" s="1"/>
  <c r="NP26" i="13"/>
  <c r="NO65" i="13"/>
  <c r="NP82" i="13" s="1"/>
  <c r="NO43" i="13"/>
  <c r="NO60" i="13" s="1"/>
  <c r="NO63" i="13"/>
  <c r="NP80" i="13" s="1"/>
  <c r="NO72" i="13"/>
  <c r="NP89" i="13" s="1"/>
  <c r="NO67" i="13"/>
  <c r="NP84" i="13" s="1"/>
  <c r="NN94" i="13"/>
  <c r="NN77" i="13"/>
  <c r="NN111" i="13" s="1"/>
  <c r="NO90" i="13"/>
  <c r="NN107" i="13"/>
  <c r="NP97" i="13" l="1"/>
  <c r="NP124" i="13" s="1"/>
  <c r="NP96" i="13"/>
  <c r="NP123" i="13" s="1"/>
  <c r="NP102" i="13"/>
  <c r="NP129" i="13" s="1"/>
  <c r="NP106" i="13"/>
  <c r="NP104" i="13"/>
  <c r="NP100" i="13"/>
  <c r="NP127" i="13" s="1"/>
  <c r="NP98" i="13"/>
  <c r="NP125" i="13" s="1"/>
  <c r="NP103" i="13"/>
  <c r="NP130" i="13" s="1"/>
  <c r="NP101" i="13"/>
  <c r="NP128" i="13" s="1"/>
  <c r="NP99" i="13"/>
  <c r="NP126" i="13" s="1"/>
  <c r="NP105" i="13"/>
  <c r="NP73" i="13"/>
  <c r="NP69" i="13"/>
  <c r="NQ86" i="13" s="1"/>
  <c r="NP70" i="13"/>
  <c r="NQ87" i="13" s="1"/>
  <c r="NP72" i="13"/>
  <c r="NQ89" i="13" s="1"/>
  <c r="NP67" i="13"/>
  <c r="NQ84" i="13" s="1"/>
  <c r="NP63" i="13"/>
  <c r="NQ80" i="13" s="1"/>
  <c r="NP65" i="13"/>
  <c r="NQ82" i="13" s="1"/>
  <c r="NP43" i="13"/>
  <c r="NP60" i="13" s="1"/>
  <c r="NP71" i="13"/>
  <c r="NQ88" i="13" s="1"/>
  <c r="NP68" i="13"/>
  <c r="NQ85" i="13" s="1"/>
  <c r="NP64" i="13"/>
  <c r="NQ81" i="13" s="1"/>
  <c r="NP66" i="13"/>
  <c r="NQ83" i="13" s="1"/>
  <c r="NP62" i="13"/>
  <c r="NQ79" i="13" s="1"/>
  <c r="NQ26" i="13"/>
  <c r="NP90" i="13"/>
  <c r="NO107" i="13"/>
  <c r="NO77" i="13"/>
  <c r="NO111" i="13" s="1"/>
  <c r="NO94" i="13"/>
  <c r="NQ106" i="13" l="1"/>
  <c r="NQ98" i="13"/>
  <c r="NQ125" i="13" s="1"/>
  <c r="NQ99" i="13"/>
  <c r="NQ126" i="13" s="1"/>
  <c r="NQ104" i="13"/>
  <c r="NQ100" i="13"/>
  <c r="NQ127" i="13" s="1"/>
  <c r="NQ102" i="13"/>
  <c r="NQ129" i="13" s="1"/>
  <c r="NQ97" i="13"/>
  <c r="NQ124" i="13" s="1"/>
  <c r="NQ103" i="13"/>
  <c r="NQ130" i="13" s="1"/>
  <c r="NQ96" i="13"/>
  <c r="NQ123" i="13" s="1"/>
  <c r="NQ105" i="13"/>
  <c r="NQ101" i="13"/>
  <c r="NQ128" i="13" s="1"/>
  <c r="NQ72" i="13"/>
  <c r="NR89" i="13" s="1"/>
  <c r="NQ73" i="13"/>
  <c r="NQ69" i="13"/>
  <c r="NR86" i="13" s="1"/>
  <c r="NQ66" i="13"/>
  <c r="NR83" i="13" s="1"/>
  <c r="NQ62" i="13"/>
  <c r="NR79" i="13" s="1"/>
  <c r="NR26" i="13"/>
  <c r="NQ71" i="13"/>
  <c r="NR88" i="13" s="1"/>
  <c r="NQ68" i="13"/>
  <c r="NR85" i="13" s="1"/>
  <c r="NQ64" i="13"/>
  <c r="NR81" i="13" s="1"/>
  <c r="NQ67" i="13"/>
  <c r="NR84" i="13" s="1"/>
  <c r="NQ63" i="13"/>
  <c r="NR80" i="13" s="1"/>
  <c r="NQ70" i="13"/>
  <c r="NR87" i="13" s="1"/>
  <c r="NQ43" i="13"/>
  <c r="NQ60" i="13" s="1"/>
  <c r="NQ65" i="13"/>
  <c r="NR82" i="13" s="1"/>
  <c r="NQ90" i="13"/>
  <c r="NP107" i="13"/>
  <c r="NP94" i="13"/>
  <c r="NP77" i="13"/>
  <c r="NP111" i="13" s="1"/>
  <c r="NR99" i="13" l="1"/>
  <c r="NR126" i="13" s="1"/>
  <c r="NR98" i="13"/>
  <c r="NR125" i="13" s="1"/>
  <c r="NR96" i="13"/>
  <c r="NR123" i="13" s="1"/>
  <c r="NR106" i="13"/>
  <c r="NR104" i="13"/>
  <c r="NR102" i="13"/>
  <c r="NR129" i="13" s="1"/>
  <c r="NR100" i="13"/>
  <c r="NR127" i="13" s="1"/>
  <c r="NR97" i="13"/>
  <c r="NR124" i="13" s="1"/>
  <c r="NR105" i="13"/>
  <c r="NR103" i="13"/>
  <c r="NR130" i="13" s="1"/>
  <c r="NR101" i="13"/>
  <c r="NR128" i="13" s="1"/>
  <c r="NR90" i="13"/>
  <c r="NQ107" i="13"/>
  <c r="NQ94" i="13"/>
  <c r="NQ77" i="13"/>
  <c r="NQ111" i="13" s="1"/>
  <c r="NR71" i="13"/>
  <c r="NS88" i="13" s="1"/>
  <c r="NR72" i="13"/>
  <c r="NS89" i="13" s="1"/>
  <c r="NR70" i="13"/>
  <c r="NS87" i="13" s="1"/>
  <c r="NR65" i="13"/>
  <c r="NS82" i="13" s="1"/>
  <c r="NR43" i="13"/>
  <c r="NR60" i="13" s="1"/>
  <c r="NR67" i="13"/>
  <c r="NS84" i="13" s="1"/>
  <c r="NR63" i="13"/>
  <c r="NS80" i="13" s="1"/>
  <c r="NR69" i="13"/>
  <c r="NS86" i="13" s="1"/>
  <c r="NR66" i="13"/>
  <c r="NS83" i="13" s="1"/>
  <c r="NR62" i="13"/>
  <c r="NS79" i="13" s="1"/>
  <c r="NS26" i="13"/>
  <c r="NR64" i="13"/>
  <c r="NS81" i="13" s="1"/>
  <c r="NR68" i="13"/>
  <c r="NS85" i="13" s="1"/>
  <c r="NR73" i="13"/>
  <c r="NS99" i="13" l="1"/>
  <c r="NS126" i="13" s="1"/>
  <c r="NS97" i="13"/>
  <c r="NS124" i="13" s="1"/>
  <c r="NS104" i="13"/>
  <c r="NS98" i="13"/>
  <c r="NS125" i="13" s="1"/>
  <c r="NS101" i="13"/>
  <c r="NS128" i="13" s="1"/>
  <c r="NS103" i="13"/>
  <c r="NS130" i="13" s="1"/>
  <c r="NS96" i="13"/>
  <c r="NS123" i="13" s="1"/>
  <c r="NS106" i="13"/>
  <c r="NS102" i="13"/>
  <c r="NS129" i="13" s="1"/>
  <c r="NS100" i="13"/>
  <c r="NS127" i="13" s="1"/>
  <c r="NS105" i="13"/>
  <c r="NS70" i="13"/>
  <c r="NT87" i="13" s="1"/>
  <c r="NS71" i="13"/>
  <c r="NT88" i="13" s="1"/>
  <c r="NS73" i="13"/>
  <c r="NS68" i="13"/>
  <c r="NT85" i="13" s="1"/>
  <c r="NS64" i="13"/>
  <c r="NT81" i="13" s="1"/>
  <c r="NS69" i="13"/>
  <c r="NT86" i="13" s="1"/>
  <c r="NS66" i="13"/>
  <c r="NT83" i="13" s="1"/>
  <c r="NS62" i="13"/>
  <c r="NT79" i="13" s="1"/>
  <c r="NT26" i="13"/>
  <c r="NS72" i="13"/>
  <c r="NT89" i="13" s="1"/>
  <c r="NS65" i="13"/>
  <c r="NT82" i="13" s="1"/>
  <c r="NS43" i="13"/>
  <c r="NS60" i="13" s="1"/>
  <c r="NS67" i="13"/>
  <c r="NT84" i="13" s="1"/>
  <c r="NS63" i="13"/>
  <c r="NT80" i="13" s="1"/>
  <c r="NS90" i="13"/>
  <c r="NR107" i="13"/>
  <c r="NR77" i="13"/>
  <c r="NR111" i="13" s="1"/>
  <c r="NR94" i="13"/>
  <c r="NT99" i="13" l="1"/>
  <c r="NT126" i="13" s="1"/>
  <c r="NT100" i="13"/>
  <c r="NT127" i="13" s="1"/>
  <c r="NT102" i="13"/>
  <c r="NT129" i="13" s="1"/>
  <c r="NT97" i="13"/>
  <c r="NT124" i="13" s="1"/>
  <c r="NT106" i="13"/>
  <c r="NT103" i="13"/>
  <c r="NT130" i="13" s="1"/>
  <c r="NT105" i="13"/>
  <c r="NT96" i="13"/>
  <c r="NT123" i="13" s="1"/>
  <c r="NT104" i="13"/>
  <c r="NT101" i="13"/>
  <c r="NT128" i="13" s="1"/>
  <c r="NT98" i="13"/>
  <c r="NT125" i="13" s="1"/>
  <c r="NT90" i="13"/>
  <c r="NS107" i="13"/>
  <c r="NT73" i="13"/>
  <c r="NT69" i="13"/>
  <c r="NU86" i="13" s="1"/>
  <c r="NT70" i="13"/>
  <c r="NU87" i="13" s="1"/>
  <c r="NT67" i="13"/>
  <c r="NU84" i="13" s="1"/>
  <c r="NT63" i="13"/>
  <c r="NU80" i="13" s="1"/>
  <c r="NT72" i="13"/>
  <c r="NU89" i="13" s="1"/>
  <c r="NT65" i="13"/>
  <c r="NU82" i="13" s="1"/>
  <c r="NT43" i="13"/>
  <c r="NT60" i="13" s="1"/>
  <c r="NT68" i="13"/>
  <c r="NU85" i="13" s="1"/>
  <c r="NT64" i="13"/>
  <c r="NU81" i="13" s="1"/>
  <c r="NT71" i="13"/>
  <c r="NU88" i="13" s="1"/>
  <c r="NT62" i="13"/>
  <c r="NU79" i="13" s="1"/>
  <c r="NU26" i="13"/>
  <c r="NT66" i="13"/>
  <c r="NU83" i="13" s="1"/>
  <c r="NS94" i="13"/>
  <c r="NS77" i="13"/>
  <c r="NS111" i="13" s="1"/>
  <c r="NU97" i="13" l="1"/>
  <c r="NU124" i="13" s="1"/>
  <c r="NU101" i="13"/>
  <c r="NU128" i="13" s="1"/>
  <c r="NU105" i="13"/>
  <c r="NU99" i="13"/>
  <c r="NU126" i="13" s="1"/>
  <c r="NU104" i="13"/>
  <c r="NU102" i="13"/>
  <c r="NU129" i="13" s="1"/>
  <c r="NU100" i="13"/>
  <c r="NU127" i="13" s="1"/>
  <c r="NU98" i="13"/>
  <c r="NU125" i="13" s="1"/>
  <c r="NU106" i="13"/>
  <c r="NU103" i="13"/>
  <c r="NU130" i="13" s="1"/>
  <c r="NU72" i="13"/>
  <c r="NV89" i="13" s="1"/>
  <c r="NU73" i="13"/>
  <c r="NU69" i="13"/>
  <c r="NV86" i="13" s="1"/>
  <c r="NU71" i="13"/>
  <c r="NV88" i="13" s="1"/>
  <c r="NU66" i="13"/>
  <c r="NV83" i="13" s="1"/>
  <c r="NU62" i="13"/>
  <c r="NV79" i="13" s="1"/>
  <c r="NV26" i="13"/>
  <c r="NU68" i="13"/>
  <c r="NV85" i="13" s="1"/>
  <c r="NU64" i="13"/>
  <c r="NV81" i="13" s="1"/>
  <c r="NU70" i="13"/>
  <c r="NV87" i="13" s="1"/>
  <c r="NU67" i="13"/>
  <c r="NV84" i="13" s="1"/>
  <c r="NU63" i="13"/>
  <c r="NV80" i="13" s="1"/>
  <c r="NU65" i="13"/>
  <c r="NV82" i="13" s="1"/>
  <c r="NU43" i="13"/>
  <c r="NU60" i="13" s="1"/>
  <c r="NT94" i="13"/>
  <c r="NT77" i="13"/>
  <c r="NT111" i="13" s="1"/>
  <c r="NU90" i="13"/>
  <c r="NT107" i="13"/>
  <c r="NU96" i="13"/>
  <c r="NU123" i="13" s="1"/>
  <c r="NV99" i="13" l="1"/>
  <c r="NV126" i="13" s="1"/>
  <c r="NV100" i="13"/>
  <c r="NV127" i="13" s="1"/>
  <c r="NV106" i="13"/>
  <c r="NV97" i="13"/>
  <c r="NV124" i="13" s="1"/>
  <c r="NV102" i="13"/>
  <c r="NV129" i="13" s="1"/>
  <c r="NV105" i="13"/>
  <c r="NV101" i="13"/>
  <c r="NV128" i="13" s="1"/>
  <c r="NV103" i="13"/>
  <c r="NV130" i="13" s="1"/>
  <c r="NV98" i="13"/>
  <c r="NV125" i="13" s="1"/>
  <c r="NV104" i="13"/>
  <c r="NV96" i="13"/>
  <c r="NV123" i="13" s="1"/>
  <c r="NV90" i="13"/>
  <c r="NU107" i="13"/>
  <c r="NV71" i="13"/>
  <c r="NW88" i="13" s="1"/>
  <c r="NV72" i="13"/>
  <c r="NW89" i="13" s="1"/>
  <c r="NV65" i="13"/>
  <c r="NW82" i="13" s="1"/>
  <c r="NV43" i="13"/>
  <c r="NV60" i="13" s="1"/>
  <c r="NV70" i="13"/>
  <c r="NW87" i="13" s="1"/>
  <c r="NV67" i="13"/>
  <c r="NW84" i="13" s="1"/>
  <c r="NV63" i="13"/>
  <c r="NW80" i="13" s="1"/>
  <c r="NV73" i="13"/>
  <c r="NV66" i="13"/>
  <c r="NW83" i="13" s="1"/>
  <c r="NV62" i="13"/>
  <c r="NW79" i="13" s="1"/>
  <c r="NW26" i="13"/>
  <c r="NV68" i="13"/>
  <c r="NW85" i="13" s="1"/>
  <c r="NV69" i="13"/>
  <c r="NW86" i="13" s="1"/>
  <c r="NV64" i="13"/>
  <c r="NW81" i="13" s="1"/>
  <c r="NU94" i="13"/>
  <c r="NU77" i="13"/>
  <c r="NU111" i="13" s="1"/>
  <c r="NW100" i="13" l="1"/>
  <c r="NW127" i="13" s="1"/>
  <c r="NW105" i="13"/>
  <c r="NW102" i="13"/>
  <c r="NW129" i="13" s="1"/>
  <c r="NW103" i="13"/>
  <c r="NW130" i="13" s="1"/>
  <c r="NW104" i="13"/>
  <c r="NW97" i="13"/>
  <c r="NW124" i="13" s="1"/>
  <c r="NW99" i="13"/>
  <c r="NW126" i="13" s="1"/>
  <c r="NW98" i="13"/>
  <c r="NW125" i="13" s="1"/>
  <c r="NW96" i="13"/>
  <c r="NW123" i="13" s="1"/>
  <c r="NW101" i="13"/>
  <c r="NW128" i="13" s="1"/>
  <c r="NW106" i="13"/>
  <c r="NW70" i="13"/>
  <c r="NX87" i="13" s="1"/>
  <c r="NW71" i="13"/>
  <c r="NX88" i="13" s="1"/>
  <c r="NW69" i="13"/>
  <c r="NX86" i="13" s="1"/>
  <c r="NW68" i="13"/>
  <c r="NX85" i="13" s="1"/>
  <c r="NW64" i="13"/>
  <c r="NX81" i="13" s="1"/>
  <c r="NW73" i="13"/>
  <c r="NW66" i="13"/>
  <c r="NX83" i="13" s="1"/>
  <c r="NW62" i="13"/>
  <c r="NX79" i="13" s="1"/>
  <c r="NX26" i="13"/>
  <c r="NW65" i="13"/>
  <c r="NX82" i="13" s="1"/>
  <c r="NW43" i="13"/>
  <c r="NW60" i="13" s="1"/>
  <c r="NW72" i="13"/>
  <c r="NX89" i="13" s="1"/>
  <c r="NW63" i="13"/>
  <c r="NX80" i="13" s="1"/>
  <c r="NW67" i="13"/>
  <c r="NX84" i="13" s="1"/>
  <c r="NV94" i="13"/>
  <c r="NV77" i="13"/>
  <c r="NV111" i="13" s="1"/>
  <c r="NW90" i="13"/>
  <c r="NV107" i="13"/>
  <c r="NX100" i="13" l="1"/>
  <c r="NX127" i="13" s="1"/>
  <c r="NX97" i="13"/>
  <c r="NX124" i="13" s="1"/>
  <c r="NX103" i="13"/>
  <c r="NX130" i="13" s="1"/>
  <c r="NX101" i="13"/>
  <c r="NX128" i="13" s="1"/>
  <c r="NX99" i="13"/>
  <c r="NX126" i="13" s="1"/>
  <c r="NX105" i="13"/>
  <c r="NX106" i="13"/>
  <c r="NX96" i="13"/>
  <c r="NX123" i="13" s="1"/>
  <c r="NX102" i="13"/>
  <c r="NX129" i="13" s="1"/>
  <c r="NX90" i="13"/>
  <c r="NW107" i="13"/>
  <c r="NX73" i="13"/>
  <c r="NX69" i="13"/>
  <c r="NY86" i="13" s="1"/>
  <c r="NX70" i="13"/>
  <c r="NX72" i="13"/>
  <c r="NY89" i="13" s="1"/>
  <c r="NX67" i="13"/>
  <c r="NY84" i="13" s="1"/>
  <c r="NX63" i="13"/>
  <c r="NY80" i="13" s="1"/>
  <c r="NX65" i="13"/>
  <c r="NY82" i="13" s="1"/>
  <c r="NX43" i="13"/>
  <c r="NX60" i="13" s="1"/>
  <c r="NX71" i="13"/>
  <c r="NY88" i="13" s="1"/>
  <c r="NX68" i="13"/>
  <c r="NY85" i="13" s="1"/>
  <c r="NX64" i="13"/>
  <c r="NY81" i="13" s="1"/>
  <c r="NX66" i="13"/>
  <c r="NY83" i="13" s="1"/>
  <c r="NX62" i="13"/>
  <c r="NY79" i="13" s="1"/>
  <c r="NY26" i="13"/>
  <c r="NW77" i="13"/>
  <c r="NW111" i="13" s="1"/>
  <c r="NW94" i="13"/>
  <c r="NX98" i="13"/>
  <c r="NX125" i="13" s="1"/>
  <c r="NY87" i="13"/>
  <c r="NX104" i="13"/>
  <c r="NY103" i="13" l="1"/>
  <c r="NY130" i="13" s="1"/>
  <c r="NY98" i="13"/>
  <c r="NY125" i="13" s="1"/>
  <c r="NY99" i="13"/>
  <c r="NY126" i="13" s="1"/>
  <c r="NY102" i="13"/>
  <c r="NY129" i="13" s="1"/>
  <c r="NY100" i="13"/>
  <c r="NY127" i="13" s="1"/>
  <c r="NY106" i="13"/>
  <c r="NY104" i="13"/>
  <c r="NY90" i="13"/>
  <c r="NX107" i="13"/>
  <c r="NY101" i="13"/>
  <c r="NY128" i="13" s="1"/>
  <c r="NY97" i="13"/>
  <c r="NY124" i="13" s="1"/>
  <c r="NX94" i="13"/>
  <c r="NX77" i="13"/>
  <c r="NX111" i="13" s="1"/>
  <c r="NY96" i="13"/>
  <c r="NY123" i="13" s="1"/>
  <c r="NZ88" i="13"/>
  <c r="NY105" i="13"/>
  <c r="NY72" i="13"/>
  <c r="NZ89" i="13" s="1"/>
  <c r="NY73" i="13"/>
  <c r="NY69" i="13"/>
  <c r="NZ86" i="13" s="1"/>
  <c r="NY66" i="13"/>
  <c r="NZ83" i="13" s="1"/>
  <c r="NY62" i="13"/>
  <c r="NZ79" i="13" s="1"/>
  <c r="NZ26" i="13"/>
  <c r="NY71" i="13"/>
  <c r="NY68" i="13"/>
  <c r="NZ85" i="13" s="1"/>
  <c r="NY64" i="13"/>
  <c r="NZ81" i="13" s="1"/>
  <c r="NY67" i="13"/>
  <c r="NZ84" i="13" s="1"/>
  <c r="NY63" i="13"/>
  <c r="NZ80" i="13" s="1"/>
  <c r="NY43" i="13"/>
  <c r="NY60" i="13" s="1"/>
  <c r="NY65" i="13"/>
  <c r="NZ82" i="13" s="1"/>
  <c r="NY70" i="13"/>
  <c r="NZ87" i="13" s="1"/>
  <c r="NZ102" i="13" l="1"/>
  <c r="NZ129" i="13" s="1"/>
  <c r="NZ97" i="13"/>
  <c r="NZ124" i="13" s="1"/>
  <c r="NZ104" i="13"/>
  <c r="NZ100" i="13"/>
  <c r="NZ127" i="13" s="1"/>
  <c r="NZ101" i="13"/>
  <c r="NZ128" i="13" s="1"/>
  <c r="NZ99" i="13"/>
  <c r="NZ126" i="13" s="1"/>
  <c r="NZ98" i="13"/>
  <c r="NZ125" i="13" s="1"/>
  <c r="NZ96" i="13"/>
  <c r="NZ123" i="13" s="1"/>
  <c r="NZ106" i="13"/>
  <c r="NZ105" i="13"/>
  <c r="NY94" i="13"/>
  <c r="NY77" i="13"/>
  <c r="NY111" i="13" s="1"/>
  <c r="NZ90" i="13"/>
  <c r="NY107" i="13"/>
  <c r="NZ103" i="13"/>
  <c r="NZ130" i="13" s="1"/>
  <c r="NZ71" i="13"/>
  <c r="OA88" i="13" s="1"/>
  <c r="NZ72" i="13"/>
  <c r="OA89" i="13" s="1"/>
  <c r="NZ70" i="13"/>
  <c r="OA87" i="13" s="1"/>
  <c r="NZ65" i="13"/>
  <c r="OA82" i="13" s="1"/>
  <c r="NZ43" i="13"/>
  <c r="NZ60" i="13" s="1"/>
  <c r="NZ67" i="13"/>
  <c r="OA84" i="13" s="1"/>
  <c r="NZ63" i="13"/>
  <c r="OA80" i="13" s="1"/>
  <c r="NZ69" i="13"/>
  <c r="OA86" i="13" s="1"/>
  <c r="NZ66" i="13"/>
  <c r="OA83" i="13" s="1"/>
  <c r="NZ62" i="13"/>
  <c r="OA79" i="13" s="1"/>
  <c r="OA26" i="13"/>
  <c r="NZ73" i="13"/>
  <c r="NZ64" i="13"/>
  <c r="OA81" i="13" s="1"/>
  <c r="NZ68" i="13"/>
  <c r="OA85" i="13" s="1"/>
  <c r="OA104" i="13" l="1"/>
  <c r="OA96" i="13"/>
  <c r="OA123" i="13" s="1"/>
  <c r="OA101" i="13"/>
  <c r="OA128" i="13" s="1"/>
  <c r="OA106" i="13"/>
  <c r="OA98" i="13"/>
  <c r="OA125" i="13" s="1"/>
  <c r="OA100" i="13"/>
  <c r="OA127" i="13" s="1"/>
  <c r="OA105" i="13"/>
  <c r="OA97" i="13"/>
  <c r="OA124" i="13" s="1"/>
  <c r="OA102" i="13"/>
  <c r="OA129" i="13" s="1"/>
  <c r="OA99" i="13"/>
  <c r="OA126" i="13" s="1"/>
  <c r="OA103" i="13"/>
  <c r="OA130" i="13" s="1"/>
  <c r="OA90" i="13"/>
  <c r="NZ107" i="13"/>
  <c r="OA70" i="13"/>
  <c r="OB87" i="13" s="1"/>
  <c r="OA71" i="13"/>
  <c r="OB88" i="13" s="1"/>
  <c r="OA73" i="13"/>
  <c r="OA68" i="13"/>
  <c r="OB85" i="13" s="1"/>
  <c r="OA64" i="13"/>
  <c r="OB81" i="13" s="1"/>
  <c r="OA69" i="13"/>
  <c r="OB86" i="13" s="1"/>
  <c r="OA66" i="13"/>
  <c r="OB83" i="13" s="1"/>
  <c r="OA62" i="13"/>
  <c r="OB79" i="13" s="1"/>
  <c r="OB26" i="13"/>
  <c r="OA72" i="13"/>
  <c r="OB89" i="13" s="1"/>
  <c r="OA65" i="13"/>
  <c r="OB82" i="13" s="1"/>
  <c r="OA43" i="13"/>
  <c r="OA60" i="13" s="1"/>
  <c r="OA67" i="13"/>
  <c r="OB84" i="13" s="1"/>
  <c r="OA63" i="13"/>
  <c r="OB80" i="13" s="1"/>
  <c r="NZ77" i="13"/>
  <c r="NZ111" i="13" s="1"/>
  <c r="NZ94" i="13"/>
  <c r="OB102" i="13" l="1"/>
  <c r="OB129" i="13" s="1"/>
  <c r="OB99" i="13"/>
  <c r="OB126" i="13" s="1"/>
  <c r="OB97" i="13"/>
  <c r="OB124" i="13" s="1"/>
  <c r="OB106" i="13"/>
  <c r="OB105" i="13"/>
  <c r="OB100" i="13"/>
  <c r="OB127" i="13" s="1"/>
  <c r="OB101" i="13"/>
  <c r="OB128" i="13" s="1"/>
  <c r="OB98" i="13"/>
  <c r="OB125" i="13" s="1"/>
  <c r="OB104" i="13"/>
  <c r="OB96" i="13"/>
  <c r="OB123" i="13" s="1"/>
  <c r="OB73" i="13"/>
  <c r="OB69" i="13"/>
  <c r="OC86" i="13" s="1"/>
  <c r="OB70" i="13"/>
  <c r="OC87" i="13" s="1"/>
  <c r="OB67" i="13"/>
  <c r="OC84" i="13" s="1"/>
  <c r="OB63" i="13"/>
  <c r="OC80" i="13" s="1"/>
  <c r="OB72" i="13"/>
  <c r="OC89" i="13" s="1"/>
  <c r="OB65" i="13"/>
  <c r="OC82" i="13" s="1"/>
  <c r="OB43" i="13"/>
  <c r="OB60" i="13" s="1"/>
  <c r="OB68" i="13"/>
  <c r="OC85" i="13" s="1"/>
  <c r="OB64" i="13"/>
  <c r="OC81" i="13" s="1"/>
  <c r="OB62" i="13"/>
  <c r="OC79" i="13" s="1"/>
  <c r="OC26" i="13"/>
  <c r="OB71" i="13"/>
  <c r="OC88" i="13" s="1"/>
  <c r="OB66" i="13"/>
  <c r="OC83" i="13" s="1"/>
  <c r="OB103" i="13"/>
  <c r="OB130" i="13" s="1"/>
  <c r="OB90" i="13"/>
  <c r="OA107" i="13"/>
  <c r="OA94" i="13"/>
  <c r="OA77" i="13"/>
  <c r="OA111" i="13" s="1"/>
  <c r="OC97" i="13" l="1"/>
  <c r="OC124" i="13" s="1"/>
  <c r="OC102" i="13"/>
  <c r="OC129" i="13" s="1"/>
  <c r="OC99" i="13"/>
  <c r="OC126" i="13" s="1"/>
  <c r="OC105" i="13"/>
  <c r="OC100" i="13"/>
  <c r="OC127" i="13" s="1"/>
  <c r="OC98" i="13"/>
  <c r="OC125" i="13" s="1"/>
  <c r="OC106" i="13"/>
  <c r="OC103" i="13"/>
  <c r="OC130" i="13" s="1"/>
  <c r="OC90" i="13"/>
  <c r="OB107" i="13"/>
  <c r="OC104" i="13"/>
  <c r="OC101" i="13"/>
  <c r="OC128" i="13" s="1"/>
  <c r="OC72" i="13"/>
  <c r="OD89" i="13" s="1"/>
  <c r="OC73" i="13"/>
  <c r="OC69" i="13"/>
  <c r="OD86" i="13" s="1"/>
  <c r="OC71" i="13"/>
  <c r="OD88" i="13" s="1"/>
  <c r="OC66" i="13"/>
  <c r="OD83" i="13" s="1"/>
  <c r="OC62" i="13"/>
  <c r="OD26" i="13"/>
  <c r="OC68" i="13"/>
  <c r="OD85" i="13" s="1"/>
  <c r="OC64" i="13"/>
  <c r="OD81" i="13" s="1"/>
  <c r="OC70" i="13"/>
  <c r="OD87" i="13" s="1"/>
  <c r="OC67" i="13"/>
  <c r="OD84" i="13" s="1"/>
  <c r="OC63" i="13"/>
  <c r="OD80" i="13" s="1"/>
  <c r="OC65" i="13"/>
  <c r="OD82" i="13" s="1"/>
  <c r="OC43" i="13"/>
  <c r="OC60" i="13" s="1"/>
  <c r="OD79" i="13"/>
  <c r="OC96" i="13"/>
  <c r="OC123" i="13" s="1"/>
  <c r="OB94" i="13"/>
  <c r="OB77" i="13"/>
  <c r="OB111" i="13" s="1"/>
  <c r="OD99" i="13" l="1"/>
  <c r="OD126" i="13" s="1"/>
  <c r="OD106" i="13"/>
  <c r="OD105" i="13"/>
  <c r="OD100" i="13"/>
  <c r="OD127" i="13" s="1"/>
  <c r="OD102" i="13"/>
  <c r="OD129" i="13" s="1"/>
  <c r="OD103" i="13"/>
  <c r="OD130" i="13" s="1"/>
  <c r="OD98" i="13"/>
  <c r="OD125" i="13" s="1"/>
  <c r="OD97" i="13"/>
  <c r="OD124" i="13" s="1"/>
  <c r="OD101" i="13"/>
  <c r="OD128" i="13" s="1"/>
  <c r="OD71" i="13"/>
  <c r="OE88" i="13" s="1"/>
  <c r="OD72" i="13"/>
  <c r="OE89" i="13" s="1"/>
  <c r="OD65" i="13"/>
  <c r="OE82" i="13" s="1"/>
  <c r="OD43" i="13"/>
  <c r="OD60" i="13" s="1"/>
  <c r="OD70" i="13"/>
  <c r="OD67" i="13"/>
  <c r="OE84" i="13" s="1"/>
  <c r="OD63" i="13"/>
  <c r="OE80" i="13" s="1"/>
  <c r="OD73" i="13"/>
  <c r="OD66" i="13"/>
  <c r="OE83" i="13" s="1"/>
  <c r="OD62" i="13"/>
  <c r="OE79" i="13" s="1"/>
  <c r="OE26" i="13"/>
  <c r="OD68" i="13"/>
  <c r="OE85" i="13" s="1"/>
  <c r="OD69" i="13"/>
  <c r="OE86" i="13" s="1"/>
  <c r="OD64" i="13"/>
  <c r="OE81" i="13" s="1"/>
  <c r="OC94" i="13"/>
  <c r="OC77" i="13"/>
  <c r="OC111" i="13" s="1"/>
  <c r="OD90" i="13"/>
  <c r="OC107" i="13"/>
  <c r="OD96" i="13"/>
  <c r="OD123" i="13" s="1"/>
  <c r="OE87" i="13"/>
  <c r="OD104" i="13"/>
  <c r="OE101" i="13" l="1"/>
  <c r="OE128" i="13" s="1"/>
  <c r="OE103" i="13"/>
  <c r="OE130" i="13" s="1"/>
  <c r="OE100" i="13"/>
  <c r="OE127" i="13" s="1"/>
  <c r="OE105" i="13"/>
  <c r="OE106" i="13"/>
  <c r="OE102" i="13"/>
  <c r="OE129" i="13" s="1"/>
  <c r="OE98" i="13"/>
  <c r="OE125" i="13" s="1"/>
  <c r="OE97" i="13"/>
  <c r="OE124" i="13" s="1"/>
  <c r="OE99" i="13"/>
  <c r="OE126" i="13" s="1"/>
  <c r="OE90" i="13"/>
  <c r="OD107" i="13"/>
  <c r="OE104" i="13"/>
  <c r="OD94" i="13"/>
  <c r="OD77" i="13"/>
  <c r="OD111" i="13" s="1"/>
  <c r="OF79" i="13"/>
  <c r="OE96" i="13"/>
  <c r="OE123" i="13" s="1"/>
  <c r="OE70" i="13"/>
  <c r="OF87" i="13" s="1"/>
  <c r="OE71" i="13"/>
  <c r="OF88" i="13" s="1"/>
  <c r="OE69" i="13"/>
  <c r="OF86" i="13" s="1"/>
  <c r="OE68" i="13"/>
  <c r="OF85" i="13" s="1"/>
  <c r="OE64" i="13"/>
  <c r="OF81" i="13" s="1"/>
  <c r="OE73" i="13"/>
  <c r="OE66" i="13"/>
  <c r="OF83" i="13" s="1"/>
  <c r="OE62" i="13"/>
  <c r="OF26" i="13"/>
  <c r="OE65" i="13"/>
  <c r="OF82" i="13" s="1"/>
  <c r="OE43" i="13"/>
  <c r="OE60" i="13" s="1"/>
  <c r="OE63" i="13"/>
  <c r="OF80" i="13" s="1"/>
  <c r="OE67" i="13"/>
  <c r="OF84" i="13" s="1"/>
  <c r="OE72" i="13"/>
  <c r="OF89" i="13" s="1"/>
  <c r="OF98" i="13" l="1"/>
  <c r="OF125" i="13" s="1"/>
  <c r="OF97" i="13"/>
  <c r="OF124" i="13" s="1"/>
  <c r="OF102" i="13"/>
  <c r="OF129" i="13" s="1"/>
  <c r="OF101" i="13"/>
  <c r="OF128" i="13" s="1"/>
  <c r="OF100" i="13"/>
  <c r="OF127" i="13" s="1"/>
  <c r="OF103" i="13"/>
  <c r="OF130" i="13" s="1"/>
  <c r="OF104" i="13"/>
  <c r="OF106" i="13"/>
  <c r="OF99" i="13"/>
  <c r="OF126" i="13" s="1"/>
  <c r="OF105" i="13"/>
  <c r="OF73" i="13"/>
  <c r="OF69" i="13"/>
  <c r="OG86" i="13" s="1"/>
  <c r="OF70" i="13"/>
  <c r="OG87" i="13" s="1"/>
  <c r="OF72" i="13"/>
  <c r="OG89" i="13" s="1"/>
  <c r="OF67" i="13"/>
  <c r="OG84" i="13" s="1"/>
  <c r="OF63" i="13"/>
  <c r="OG80" i="13" s="1"/>
  <c r="OF65" i="13"/>
  <c r="OG82" i="13" s="1"/>
  <c r="OF43" i="13"/>
  <c r="OF60" i="13" s="1"/>
  <c r="OF71" i="13"/>
  <c r="OG88" i="13" s="1"/>
  <c r="OF68" i="13"/>
  <c r="OG85" i="13" s="1"/>
  <c r="OF64" i="13"/>
  <c r="OG81" i="13" s="1"/>
  <c r="OF66" i="13"/>
  <c r="OG83" i="13" s="1"/>
  <c r="OF62" i="13"/>
  <c r="OG26" i="13"/>
  <c r="OG79" i="13"/>
  <c r="OF96" i="13"/>
  <c r="OF123" i="13" s="1"/>
  <c r="OF90" i="13"/>
  <c r="OE107" i="13"/>
  <c r="OE77" i="13"/>
  <c r="OE111" i="13" s="1"/>
  <c r="OE94" i="13"/>
  <c r="OG102" i="13" l="1"/>
  <c r="OG129" i="13" s="1"/>
  <c r="OG105" i="13"/>
  <c r="OG101" i="13"/>
  <c r="OG128" i="13" s="1"/>
  <c r="OG97" i="13"/>
  <c r="OG124" i="13" s="1"/>
  <c r="OG100" i="13"/>
  <c r="OG127" i="13" s="1"/>
  <c r="OG106" i="13"/>
  <c r="OG103" i="13"/>
  <c r="OG130" i="13" s="1"/>
  <c r="OG98" i="13"/>
  <c r="OG125" i="13" s="1"/>
  <c r="OG99" i="13"/>
  <c r="OG126" i="13" s="1"/>
  <c r="OG104" i="13"/>
  <c r="OF94" i="13"/>
  <c r="OF77" i="13"/>
  <c r="OF111" i="13" s="1"/>
  <c r="OG72" i="13"/>
  <c r="OH89" i="13" s="1"/>
  <c r="OG73" i="13"/>
  <c r="OG69" i="13"/>
  <c r="OH86" i="13" s="1"/>
  <c r="OG66" i="13"/>
  <c r="OH83" i="13" s="1"/>
  <c r="OG62" i="13"/>
  <c r="OH26" i="13"/>
  <c r="OG71" i="13"/>
  <c r="OH88" i="13" s="1"/>
  <c r="OG68" i="13"/>
  <c r="OH85" i="13" s="1"/>
  <c r="OG64" i="13"/>
  <c r="OH81" i="13" s="1"/>
  <c r="OG67" i="13"/>
  <c r="OH84" i="13" s="1"/>
  <c r="OG63" i="13"/>
  <c r="OH80" i="13" s="1"/>
  <c r="OG70" i="13"/>
  <c r="OH87" i="13" s="1"/>
  <c r="OG43" i="13"/>
  <c r="OG60" i="13" s="1"/>
  <c r="OG65" i="13"/>
  <c r="OH82" i="13" s="1"/>
  <c r="OG90" i="13"/>
  <c r="OF107" i="13"/>
  <c r="OH79" i="13"/>
  <c r="OG96" i="13"/>
  <c r="OG123" i="13" s="1"/>
  <c r="OH97" i="13" l="1"/>
  <c r="OH124" i="13" s="1"/>
  <c r="OH103" i="13"/>
  <c r="OH130" i="13" s="1"/>
  <c r="OH99" i="13"/>
  <c r="OH126" i="13" s="1"/>
  <c r="OH101" i="13"/>
  <c r="OH128" i="13" s="1"/>
  <c r="OH98" i="13"/>
  <c r="OH125" i="13" s="1"/>
  <c r="OH106" i="13"/>
  <c r="OH105" i="13"/>
  <c r="OH104" i="13"/>
  <c r="OH102" i="13"/>
  <c r="OH129" i="13" s="1"/>
  <c r="OH100" i="13"/>
  <c r="OH127" i="13" s="1"/>
  <c r="OH96" i="13"/>
  <c r="OH123" i="13" s="1"/>
  <c r="OH71" i="13"/>
  <c r="OI88" i="13" s="1"/>
  <c r="OH72" i="13"/>
  <c r="OI89" i="13" s="1"/>
  <c r="OH70" i="13"/>
  <c r="OI87" i="13" s="1"/>
  <c r="OH65" i="13"/>
  <c r="OI82" i="13" s="1"/>
  <c r="OH43" i="13"/>
  <c r="OH60" i="13" s="1"/>
  <c r="OH67" i="13"/>
  <c r="OI84" i="13" s="1"/>
  <c r="OH63" i="13"/>
  <c r="OI80" i="13" s="1"/>
  <c r="OH69" i="13"/>
  <c r="OI86" i="13" s="1"/>
  <c r="OH66" i="13"/>
  <c r="OI83" i="13" s="1"/>
  <c r="OH62" i="13"/>
  <c r="OI79" i="13" s="1"/>
  <c r="OI26" i="13"/>
  <c r="OH64" i="13"/>
  <c r="OI81" i="13" s="1"/>
  <c r="OH73" i="13"/>
  <c r="OH68" i="13"/>
  <c r="OI85" i="13" s="1"/>
  <c r="OG94" i="13"/>
  <c r="OG77" i="13"/>
  <c r="OG111" i="13" s="1"/>
  <c r="OH90" i="13"/>
  <c r="OG107" i="13"/>
  <c r="OI104" i="13" l="1"/>
  <c r="OI102" i="13"/>
  <c r="OI129" i="13" s="1"/>
  <c r="OI96" i="13"/>
  <c r="OI123" i="13" s="1"/>
  <c r="OI101" i="13"/>
  <c r="OI128" i="13" s="1"/>
  <c r="OI106" i="13"/>
  <c r="OI97" i="13"/>
  <c r="OI124" i="13" s="1"/>
  <c r="OI100" i="13"/>
  <c r="OI127" i="13" s="1"/>
  <c r="OI105" i="13"/>
  <c r="OI98" i="13"/>
  <c r="OI125" i="13" s="1"/>
  <c r="OI103" i="13"/>
  <c r="OI130" i="13" s="1"/>
  <c r="OI99" i="13"/>
  <c r="OI126" i="13" s="1"/>
  <c r="OI70" i="13"/>
  <c r="OJ87" i="13" s="1"/>
  <c r="OI71" i="13"/>
  <c r="OJ88" i="13" s="1"/>
  <c r="OI73" i="13"/>
  <c r="OI68" i="13"/>
  <c r="OJ85" i="13" s="1"/>
  <c r="OI64" i="13"/>
  <c r="OJ81" i="13" s="1"/>
  <c r="OI69" i="13"/>
  <c r="OJ86" i="13" s="1"/>
  <c r="OI66" i="13"/>
  <c r="OJ83" i="13" s="1"/>
  <c r="OI62" i="13"/>
  <c r="OJ79" i="13" s="1"/>
  <c r="OJ26" i="13"/>
  <c r="OI72" i="13"/>
  <c r="OJ89" i="13" s="1"/>
  <c r="OI65" i="13"/>
  <c r="OJ82" i="13" s="1"/>
  <c r="OI43" i="13"/>
  <c r="OI60" i="13" s="1"/>
  <c r="OI67" i="13"/>
  <c r="OJ84" i="13" s="1"/>
  <c r="OI63" i="13"/>
  <c r="OJ80" i="13" s="1"/>
  <c r="OI90" i="13"/>
  <c r="OH107" i="13"/>
  <c r="OH77" i="13"/>
  <c r="OH111" i="13" s="1"/>
  <c r="OH94" i="13"/>
  <c r="OJ96" i="13" l="1"/>
  <c r="OJ123" i="13" s="1"/>
  <c r="OJ99" i="13"/>
  <c r="OJ126" i="13" s="1"/>
  <c r="OJ100" i="13"/>
  <c r="OJ127" i="13" s="1"/>
  <c r="OJ102" i="13"/>
  <c r="OJ129" i="13" s="1"/>
  <c r="OJ97" i="13"/>
  <c r="OJ124" i="13" s="1"/>
  <c r="OJ106" i="13"/>
  <c r="OJ103" i="13"/>
  <c r="OJ130" i="13" s="1"/>
  <c r="OJ105" i="13"/>
  <c r="OJ101" i="13"/>
  <c r="OJ128" i="13" s="1"/>
  <c r="OJ98" i="13"/>
  <c r="OJ125" i="13" s="1"/>
  <c r="OJ104" i="13"/>
  <c r="OJ73" i="13"/>
  <c r="OJ69" i="13"/>
  <c r="OK86" i="13" s="1"/>
  <c r="OJ70" i="13"/>
  <c r="OK87" i="13" s="1"/>
  <c r="OJ67" i="13"/>
  <c r="OK84" i="13" s="1"/>
  <c r="OJ63" i="13"/>
  <c r="OK80" i="13" s="1"/>
  <c r="OJ72" i="13"/>
  <c r="OK89" i="13" s="1"/>
  <c r="OJ65" i="13"/>
  <c r="OK82" i="13" s="1"/>
  <c r="OJ43" i="13"/>
  <c r="OJ60" i="13" s="1"/>
  <c r="OJ68" i="13"/>
  <c r="OK85" i="13" s="1"/>
  <c r="OJ64" i="13"/>
  <c r="OK81" i="13" s="1"/>
  <c r="OJ71" i="13"/>
  <c r="OK88" i="13" s="1"/>
  <c r="OJ62" i="13"/>
  <c r="OK79" i="13" s="1"/>
  <c r="OK26" i="13"/>
  <c r="OJ66" i="13"/>
  <c r="OK83" i="13" s="1"/>
  <c r="OI94" i="13"/>
  <c r="OI77" i="13"/>
  <c r="OI111" i="13" s="1"/>
  <c r="OJ90" i="13"/>
  <c r="OI107" i="13"/>
  <c r="OK100" i="13" l="1"/>
  <c r="OK127" i="13" s="1"/>
  <c r="OK97" i="13"/>
  <c r="OK124" i="13" s="1"/>
  <c r="OK96" i="13"/>
  <c r="OK123" i="13" s="1"/>
  <c r="OK101" i="13"/>
  <c r="OK128" i="13" s="1"/>
  <c r="OK103" i="13"/>
  <c r="OK130" i="13" s="1"/>
  <c r="OK102" i="13"/>
  <c r="OK129" i="13" s="1"/>
  <c r="OK99" i="13"/>
  <c r="OK126" i="13" s="1"/>
  <c r="OK104" i="13"/>
  <c r="OK106" i="13"/>
  <c r="OK98" i="13"/>
  <c r="OK125" i="13" s="1"/>
  <c r="OJ94" i="13"/>
  <c r="OJ77" i="13"/>
  <c r="OJ111" i="13" s="1"/>
  <c r="OK105" i="13"/>
  <c r="OK90" i="13"/>
  <c r="OJ107" i="13"/>
  <c r="OK72" i="13"/>
  <c r="OL89" i="13" s="1"/>
  <c r="OK73" i="13"/>
  <c r="OK69" i="13"/>
  <c r="OL86" i="13" s="1"/>
  <c r="OK71" i="13"/>
  <c r="OL88" i="13" s="1"/>
  <c r="OK66" i="13"/>
  <c r="OL83" i="13" s="1"/>
  <c r="OK62" i="13"/>
  <c r="OL79" i="13" s="1"/>
  <c r="OL26" i="13"/>
  <c r="OK68" i="13"/>
  <c r="OL85" i="13" s="1"/>
  <c r="OK64" i="13"/>
  <c r="OL81" i="13" s="1"/>
  <c r="OK70" i="13"/>
  <c r="OL87" i="13" s="1"/>
  <c r="OK67" i="13"/>
  <c r="OL84" i="13" s="1"/>
  <c r="OK63" i="13"/>
  <c r="OL80" i="13" s="1"/>
  <c r="OK65" i="13"/>
  <c r="OL82" i="13" s="1"/>
  <c r="OK43" i="13"/>
  <c r="OK60" i="13" s="1"/>
  <c r="OL104" i="13" l="1"/>
  <c r="OL99" i="13"/>
  <c r="OL126" i="13" s="1"/>
  <c r="OL98" i="13"/>
  <c r="OL125" i="13" s="1"/>
  <c r="OL100" i="13"/>
  <c r="OL127" i="13" s="1"/>
  <c r="OL106" i="13"/>
  <c r="OL96" i="13"/>
  <c r="OL123" i="13" s="1"/>
  <c r="OL102" i="13"/>
  <c r="OL129" i="13" s="1"/>
  <c r="OL97" i="13"/>
  <c r="OL124" i="13" s="1"/>
  <c r="OL105" i="13"/>
  <c r="OL90" i="13"/>
  <c r="OK107" i="13"/>
  <c r="OL103" i="13"/>
  <c r="OL130" i="13" s="1"/>
  <c r="OL101" i="13"/>
  <c r="OL128" i="13" s="1"/>
  <c r="OK94" i="13"/>
  <c r="OK77" i="13"/>
  <c r="OK111" i="13" s="1"/>
  <c r="OL71" i="13"/>
  <c r="OM88" i="13" s="1"/>
  <c r="OM105" i="13" s="1"/>
  <c r="OL72" i="13"/>
  <c r="OM89" i="13" s="1"/>
  <c r="OM106" i="13" s="1"/>
  <c r="OL65" i="13"/>
  <c r="OM82" i="13" s="1"/>
  <c r="OM99" i="13" s="1"/>
  <c r="OL43" i="13"/>
  <c r="OL60" i="13" s="1"/>
  <c r="OL70" i="13"/>
  <c r="OM87" i="13" s="1"/>
  <c r="OM104" i="13" s="1"/>
  <c r="OL67" i="13"/>
  <c r="OM84" i="13" s="1"/>
  <c r="OM101" i="13" s="1"/>
  <c r="OL63" i="13"/>
  <c r="OM80" i="13" s="1"/>
  <c r="OM97" i="13" s="1"/>
  <c r="OL73" i="13"/>
  <c r="OL66" i="13"/>
  <c r="OM83" i="13" s="1"/>
  <c r="OM100" i="13" s="1"/>
  <c r="OL62" i="13"/>
  <c r="OM79" i="13" s="1"/>
  <c r="OM96" i="13" s="1"/>
  <c r="OM26" i="13"/>
  <c r="OL68" i="13"/>
  <c r="OM85" i="13" s="1"/>
  <c r="OM102" i="13" s="1"/>
  <c r="OL64" i="13"/>
  <c r="OM81" i="13" s="1"/>
  <c r="OM98" i="13" s="1"/>
  <c r="OL69" i="13"/>
  <c r="OM86" i="13" s="1"/>
  <c r="OM103" i="13" s="1"/>
  <c r="G123" i="13" l="1"/>
  <c r="OM123" i="13"/>
  <c r="F123" i="13" s="1"/>
  <c r="OM127" i="13"/>
  <c r="F127" i="13" s="1"/>
  <c r="G127" i="13"/>
  <c r="OM130" i="13"/>
  <c r="F130" i="13" s="1"/>
  <c r="G130" i="13"/>
  <c r="OM129" i="13"/>
  <c r="F129" i="13" s="1"/>
  <c r="G129" i="13"/>
  <c r="OM128" i="13"/>
  <c r="F128" i="13" s="1"/>
  <c r="G128" i="13"/>
  <c r="G124" i="13"/>
  <c r="OM124" i="13"/>
  <c r="F124" i="13" s="1"/>
  <c r="OM126" i="13"/>
  <c r="F126" i="13" s="1"/>
  <c r="G126" i="13"/>
  <c r="OM70" i="13"/>
  <c r="OM71" i="13"/>
  <c r="OM69" i="13"/>
  <c r="OM68" i="13"/>
  <c r="OM64" i="13"/>
  <c r="OM73" i="13"/>
  <c r="OM66" i="13"/>
  <c r="OM62" i="13"/>
  <c r="OM65" i="13"/>
  <c r="OM43" i="13"/>
  <c r="OM60" i="13" s="1"/>
  <c r="OM72" i="13"/>
  <c r="OM63" i="13"/>
  <c r="OM67" i="13"/>
  <c r="OM90" i="13"/>
  <c r="OM107" i="13" s="1"/>
  <c r="OL107" i="13"/>
  <c r="OM125" i="13"/>
  <c r="F125" i="13" s="1"/>
  <c r="G125" i="13"/>
  <c r="OL94" i="13"/>
  <c r="OL77" i="13"/>
  <c r="OL111" i="13" s="1"/>
  <c r="OM77" i="13" l="1"/>
  <c r="OM111" i="13" s="1"/>
  <c r="OM94" i="13"/>
</calcChain>
</file>

<file path=xl/comments1.xml><?xml version="1.0" encoding="utf-8"?>
<comments xmlns="http://schemas.openxmlformats.org/spreadsheetml/2006/main">
  <authors>
    <author>Turner, Dylan M</author>
  </authors>
  <commentList>
    <comment ref="G123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4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5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6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7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8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29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  <comment ref="G130" authorId="0" shapeId="0">
      <text>
        <r>
          <rPr>
            <b/>
            <sz val="9"/>
            <color indexed="81"/>
            <rFont val="Tahoma"/>
            <family val="2"/>
          </rPr>
          <t>Turner, Dylan M:</t>
        </r>
        <r>
          <rPr>
            <sz val="9"/>
            <color indexed="81"/>
            <rFont val="Tahoma"/>
            <family val="2"/>
          </rPr>
          <t xml:space="preserve">
Check to see if total costs = total amount in-service</t>
        </r>
      </text>
    </comment>
  </commentList>
</comments>
</file>

<file path=xl/sharedStrings.xml><?xml version="1.0" encoding="utf-8"?>
<sst xmlns="http://schemas.openxmlformats.org/spreadsheetml/2006/main" count="539" uniqueCount="293">
  <si>
    <t>Total</t>
  </si>
  <si>
    <t>Labor</t>
  </si>
  <si>
    <t>Non-Labor</t>
  </si>
  <si>
    <t>O&amp;M</t>
  </si>
  <si>
    <t>CapEx</t>
  </si>
  <si>
    <t>8% Tax</t>
  </si>
  <si>
    <t>Subtotal</t>
  </si>
  <si>
    <t xml:space="preserve">     All cost estimates are unloaded</t>
  </si>
  <si>
    <t>15% Contingency</t>
  </si>
  <si>
    <t>Customer Engagement</t>
  </si>
  <si>
    <t>Additional CapEx, O&amp;M Costs</t>
  </si>
  <si>
    <t>O&amp;M Labor</t>
  </si>
  <si>
    <t>Measurement &amp; Evaluation</t>
  </si>
  <si>
    <t>Billing Support</t>
  </si>
  <si>
    <t>SDG&amp;E  Clean Transportation PM</t>
  </si>
  <si>
    <t>E368</t>
  </si>
  <si>
    <t>Capital</t>
  </si>
  <si>
    <t>Other O&amp;M</t>
  </si>
  <si>
    <t>Cost Template</t>
  </si>
  <si>
    <t>Assumptions</t>
  </si>
  <si>
    <t>Start year</t>
  </si>
  <si>
    <t>Annual Escalation</t>
  </si>
  <si>
    <t>FERC Account</t>
  </si>
  <si>
    <t>Direct Costs</t>
  </si>
  <si>
    <t>x</t>
  </si>
  <si>
    <t>Loaded Costs</t>
  </si>
  <si>
    <t>% Loader</t>
  </si>
  <si>
    <t>Escalators Percentage</t>
  </si>
  <si>
    <t>Escalator Multiplier</t>
  </si>
  <si>
    <t>Loaded and Escalated Costs</t>
  </si>
  <si>
    <t>Loaded and Escalated In-service</t>
  </si>
  <si>
    <t>In-Service Check</t>
  </si>
  <si>
    <t>Total Check</t>
  </si>
  <si>
    <t>Assumptions:</t>
  </si>
  <si>
    <t>E-368 - Non Labor</t>
  </si>
  <si>
    <t>E-368 - Labor</t>
  </si>
  <si>
    <t>C-303 - Labor</t>
  </si>
  <si>
    <t>O&amp;M - Non-Labor</t>
  </si>
  <si>
    <t>O&amp;M - Labor</t>
  </si>
  <si>
    <t>C-303 - Non-Labor</t>
  </si>
  <si>
    <t>Summary by FERC Account for input to Revenue Requirements model</t>
  </si>
  <si>
    <t>SDG&amp;E Home Charging Cost Estimate</t>
  </si>
  <si>
    <t xml:space="preserve">Advertising </t>
  </si>
  <si>
    <t>Decision by end of 2018</t>
  </si>
  <si>
    <t>Construction starts Jan 2020</t>
  </si>
  <si>
    <t>O&amp;M Total</t>
  </si>
  <si>
    <t>Maintenance (service calls)</t>
  </si>
  <si>
    <t>Total CapEx and O&amp;M</t>
  </si>
  <si>
    <t>CapEx Total</t>
  </si>
  <si>
    <t>Loaders by FERC Account</t>
  </si>
  <si>
    <t xml:space="preserve">Description </t>
  </si>
  <si>
    <t>Loader Notes</t>
  </si>
  <si>
    <t>E-368.1 - Non Labor</t>
  </si>
  <si>
    <t>Transformer Non-Labor</t>
  </si>
  <si>
    <t>E-368.1 - Labor</t>
  </si>
  <si>
    <t>Transformer Contracted Labor</t>
  </si>
  <si>
    <t>E-369.1 - Non Labor</t>
  </si>
  <si>
    <t>New Electric Service Contracted</t>
  </si>
  <si>
    <t>E-369.1 - Labor</t>
  </si>
  <si>
    <t>Contracted EV Equipment &amp; Installation</t>
  </si>
  <si>
    <t>Contracted Engineering Design &amp; Permitting</t>
  </si>
  <si>
    <t>Cap. A&amp;G + Purchasing</t>
  </si>
  <si>
    <t>Purchased Software (Billing)</t>
  </si>
  <si>
    <t>Self Developed Software (Billing)</t>
  </si>
  <si>
    <t xml:space="preserve">Core Management Loaders + Cap. A&amp;G </t>
  </si>
  <si>
    <t>C-391 - Non-Labor</t>
  </si>
  <si>
    <t>Purchased Hardware (Billing)</t>
  </si>
  <si>
    <t>O&amp;M - Contracted Labor</t>
  </si>
  <si>
    <t>Charging Equip. Maint., Access Fee's, etc.</t>
  </si>
  <si>
    <t>Purchasing</t>
  </si>
  <si>
    <t>O&amp;M - SDGE PM</t>
  </si>
  <si>
    <t>SDG&amp;E Project Manager</t>
  </si>
  <si>
    <t>Core Management Loaders</t>
  </si>
  <si>
    <t>O&amp;M - Transformer Non-Labor</t>
  </si>
  <si>
    <t>Transformer Maint.</t>
  </si>
  <si>
    <t>Purchasing + Warehousing + Exempt Electric</t>
  </si>
  <si>
    <t>O&amp;M - Transformer Labor</t>
  </si>
  <si>
    <t>Union Transformer Maint</t>
  </si>
  <si>
    <t>Core Union Loaders + Small Tools + Shop OH</t>
  </si>
  <si>
    <t>San Diego Gas &amp; Electric</t>
  </si>
  <si>
    <t>October 2016 Planning Overhead Rates</t>
  </si>
  <si>
    <t>Overhead Description</t>
  </si>
  <si>
    <t>Loading Base Description</t>
  </si>
  <si>
    <t>Core Loaders</t>
  </si>
  <si>
    <t xml:space="preserve">Payroll Tax  </t>
  </si>
  <si>
    <t>Company Lbr</t>
  </si>
  <si>
    <t>ICP</t>
  </si>
  <si>
    <t>Company Lbr (non-union) ST &amp; ST portion of OT</t>
  </si>
  <si>
    <t xml:space="preserve">Pension and Benefits </t>
  </si>
  <si>
    <t>Company Lbr ST &amp; ST portion of OT</t>
  </si>
  <si>
    <t xml:space="preserve">Worker's Compensation  </t>
  </si>
  <si>
    <t xml:space="preserve">Vacation and Sick   </t>
  </si>
  <si>
    <t xml:space="preserve">PLPD Overhead  </t>
  </si>
  <si>
    <t>Union Contract - Labor</t>
  </si>
  <si>
    <t>Union Labor</t>
  </si>
  <si>
    <t>Purchase &amp; Warehouse</t>
  </si>
  <si>
    <t xml:space="preserve">Purchasing  </t>
  </si>
  <si>
    <t>Purchased Materials, Services, Warehouse Issuances, and Contract Costs</t>
  </si>
  <si>
    <t xml:space="preserve">Warehouse </t>
  </si>
  <si>
    <t>Warehouse Issuances</t>
  </si>
  <si>
    <t>Exempt  Materials - Electric</t>
  </si>
  <si>
    <t>Exempt  Materials - Gas</t>
  </si>
  <si>
    <t>Exempt  Materials - Common</t>
  </si>
  <si>
    <t>Other Company-Wide Loaders</t>
  </si>
  <si>
    <t xml:space="preserve">Shop OH </t>
  </si>
  <si>
    <t>Union Lbr</t>
  </si>
  <si>
    <t xml:space="preserve">Small Tools </t>
  </si>
  <si>
    <t>Contract Administration</t>
  </si>
  <si>
    <t>Contracted Services (Construction Svc Dept only)</t>
  </si>
  <si>
    <t>PSEP Insurance</t>
  </si>
  <si>
    <t>PSEP Vendor</t>
  </si>
  <si>
    <t>Capital Only</t>
  </si>
  <si>
    <t>Engineering / Elect Substation</t>
  </si>
  <si>
    <t>Company Lbr &amp; Contract Costs</t>
  </si>
  <si>
    <t>Engineering / Elect Transmission</t>
  </si>
  <si>
    <t>Engineering / Elect Distribution</t>
  </si>
  <si>
    <t>Engineering / Gas Transmission</t>
  </si>
  <si>
    <t>Engineering / Gas Distribution</t>
  </si>
  <si>
    <t>DOH  Electric Distribution</t>
  </si>
  <si>
    <t>DOH  Gas Distribution</t>
  </si>
  <si>
    <t xml:space="preserve">A&amp;G  Capital </t>
  </si>
  <si>
    <t>Total Direct Costs</t>
  </si>
  <si>
    <t>Billing Loaders</t>
  </si>
  <si>
    <t>A&amp;G  3rd Party -C&amp;J</t>
  </si>
  <si>
    <t>A&amp;G  Affiliate</t>
  </si>
  <si>
    <t>A&amp;G Damage Claim</t>
  </si>
  <si>
    <t>Gov't Turnkey A&amp;G</t>
  </si>
  <si>
    <t>Supplemental Labor Loader - Energy Exec</t>
  </si>
  <si>
    <t>Supplemental Labor Loader - Energy Non-Exec</t>
  </si>
  <si>
    <t>Supplemental Labor Loader - Non-Energy</t>
  </si>
  <si>
    <t>Fully Loaded Company Lbr</t>
  </si>
  <si>
    <t>Fixed Cost Loader</t>
  </si>
  <si>
    <t>AFUDC Rate (Electric Transmission)</t>
  </si>
  <si>
    <t>Work Order Balance</t>
  </si>
  <si>
    <t>AFUDC Rate (Other)</t>
  </si>
  <si>
    <t>ITCCA Rate - Electric</t>
  </si>
  <si>
    <t>Fully Loaded Costs</t>
  </si>
  <si>
    <t>ITCCA Rate - Gas</t>
  </si>
  <si>
    <t>ELECTRIC</t>
  </si>
  <si>
    <t>GAS</t>
  </si>
  <si>
    <t>COMMON</t>
  </si>
  <si>
    <t>OVERHEAD</t>
  </si>
  <si>
    <t>SUBSTATION</t>
  </si>
  <si>
    <t>TRANSMISSION</t>
  </si>
  <si>
    <t>DISTRIBUTION</t>
  </si>
  <si>
    <t>GENERATION</t>
  </si>
  <si>
    <t>Exempt Material</t>
  </si>
  <si>
    <t>*Note 1</t>
  </si>
  <si>
    <t xml:space="preserve">Purchase &amp; Warehouse </t>
  </si>
  <si>
    <t>Purchase Only</t>
  </si>
  <si>
    <t>Warehouse</t>
  </si>
  <si>
    <t>*Note 2</t>
  </si>
  <si>
    <t>Labor Indirects</t>
  </si>
  <si>
    <t>Union</t>
  </si>
  <si>
    <t>Non-Union</t>
  </si>
  <si>
    <t>*Note 3</t>
  </si>
  <si>
    <t>*Note 4</t>
  </si>
  <si>
    <t>Administrative &amp; General</t>
  </si>
  <si>
    <t>*Note 5</t>
  </si>
  <si>
    <t>Local Engineering Services</t>
  </si>
  <si>
    <t>---</t>
  </si>
  <si>
    <t>*Note 6</t>
  </si>
  <si>
    <t>Interest (AFUDC)</t>
  </si>
  <si>
    <t>*See accompanying notes for further detail.  Prepared by:  Affiliate Billing &amp; Costing, Peggy Sanchez (858) 654-6455</t>
  </si>
  <si>
    <t xml:space="preserve">  The rates in this Estimating Schedule are grossed up rates to use for planning.</t>
  </si>
  <si>
    <t>NOTE 1</t>
  </si>
  <si>
    <t>Exempt Material overheads are applied to the cost elements listed below charged to construction internal orders with the following overhead keys:</t>
  </si>
  <si>
    <t>Overhead Keys</t>
  </si>
  <si>
    <t xml:space="preserve">Electric </t>
  </si>
  <si>
    <t>Gas</t>
  </si>
  <si>
    <t>Common</t>
  </si>
  <si>
    <t>Generation</t>
  </si>
  <si>
    <t>Substation</t>
  </si>
  <si>
    <t>Transmission</t>
  </si>
  <si>
    <t>Distribution</t>
  </si>
  <si>
    <t>Cost Elements =</t>
  </si>
  <si>
    <t>6215070-6215130, 6215161-6215569, 6213085, 6213185, 6213190, 6213195, 6213275, 6213290, 6213300, 6213385, 6213510, 6213525, 6213530, 6213550, 6213555, 6213610</t>
  </si>
  <si>
    <t>NOTE 2</t>
  </si>
  <si>
    <t>P - Purchase Only rate is applied to Purchase Order and Non-purchase order related purchases and payments based on the following rate and cost elements:</t>
  </si>
  <si>
    <t>Rate =</t>
  </si>
  <si>
    <t>6210000-6210999, 6211000-6211278, 6211280-6211634, 6211636-6213175, 6213180-6213999, 6215070-6215130, 6215161-6215569, 6220000-6230819, 6230821-6232999, 6312150, 6312250, 6322150, 6322250, 6372150, 6372250, 9312150, 9322150, 9332150, 9342150, 9352150, 9312250, 9322250, 9332250, 9342250, 9352250, 9372150, 9372250, 9382150, 9382250, 9392150, 9392250</t>
  </si>
  <si>
    <t>W - Warehouse Rate below is applied to direct material issues at a single company wide rate:</t>
  </si>
  <si>
    <t>NOTE 3</t>
  </si>
  <si>
    <t>Labor Indirect overhead rate is applied to Company direct labor.  This rate includes the following labor indirects:</t>
  </si>
  <si>
    <t>Electric</t>
  </si>
  <si>
    <t>Overhead</t>
  </si>
  <si>
    <t>Public Liability (a)</t>
  </si>
  <si>
    <t>Worker's Compensation (a)</t>
  </si>
  <si>
    <t>Payroll Taxes</t>
  </si>
  <si>
    <t>Vacation &amp; Sickness (a)</t>
  </si>
  <si>
    <t>Pension &amp; Benefits (a)</t>
  </si>
  <si>
    <t>Shop Orders</t>
  </si>
  <si>
    <t>Department Overhead (b)</t>
  </si>
  <si>
    <t>ICP (a) (ICP not applicable to Union)</t>
  </si>
  <si>
    <t>Total Union Labor Indirects</t>
  </si>
  <si>
    <t>Total For Non-Union</t>
  </si>
  <si>
    <t>a)  If labor is paid by time and One-half or Double Time, the following rates should be used:</t>
  </si>
  <si>
    <t>Straight Time</t>
  </si>
  <si>
    <t>Time and One-half</t>
  </si>
  <si>
    <t>Double Time</t>
  </si>
  <si>
    <t>Percentage</t>
  </si>
  <si>
    <t>Cost Elements</t>
  </si>
  <si>
    <t>Vacation &amp; Sick</t>
  </si>
  <si>
    <t>6110010, 6110020, 6110050, 6110080, 6110110, 6110140, 6110270</t>
  </si>
  <si>
    <t>6110030, 6110060, 6110090, 6110120, 6110150</t>
  </si>
  <si>
    <t>6110040, 6110070, 6110100, 6110130, 6110160</t>
  </si>
  <si>
    <t>Pension &amp; Benefits</t>
  </si>
  <si>
    <t>6110010, 6110020, 6110080, 6110050, 6110110, 6110140</t>
  </si>
  <si>
    <t>Public Liability</t>
  </si>
  <si>
    <t>Workers' Compensation</t>
  </si>
  <si>
    <t>ICP (ICP not applicable to Union Labor)</t>
  </si>
  <si>
    <t>6110010, 6110020, 6110050, 6110080</t>
  </si>
  <si>
    <t>6110030, 6110060, 6110090</t>
  </si>
  <si>
    <t>6110040, 6110070, 6110100</t>
  </si>
  <si>
    <t>*Payroll Tax overhead is no longer applied at straight time equivalent rates</t>
  </si>
  <si>
    <t>b)  Department Overhead  is applied to direct labor and contract labor costs:</t>
  </si>
  <si>
    <t>Cost elements =</t>
  </si>
  <si>
    <t>6110010-6110250, 6110256, 6110330-6110335, 6220001-6220005, 6220007-6220009, 6220380, 6220530, 6220560, 6220880, 6230380</t>
  </si>
  <si>
    <t>NOTE 4</t>
  </si>
  <si>
    <t>Construction Contract Administration   overhead will be loaded at the following rate on the following cost element:</t>
  </si>
  <si>
    <t>Cost Element =</t>
  </si>
  <si>
    <t>NOTE 5</t>
  </si>
  <si>
    <t>Administrative &amp; General overhead rates are applied to total direct costs (See Cost Elements Listed below).  A&amp;G is not loaded on Land or AFUDC.</t>
  </si>
  <si>
    <t>6110000-6110250, 6110256, 6110257, 6110260, 6110270, 6110330-6110999, 6130000-6211278, 6211280-6211634, 6211636-6213175, 6213180-6213999, 6215070-6215130, 6215161-6215569, 6220000-6232999, 6250000-6261049, 6262071-6270999, 6280001, 6290009-6290012, 6290045, 6290100-6290299, 6320000-6321009, 6321101-6322009, 6322301-6330012, 6330013-6330014, 6330015-6349999, 6400361, 6400370, 6400375, 6400390, 6400410</t>
  </si>
  <si>
    <t>NOTE 6</t>
  </si>
  <si>
    <t>Local Engineering overhead rates are applied to labor, contract labor and customer value of work costs.</t>
  </si>
  <si>
    <t>These expenses are loaded based on the following cost elements:</t>
  </si>
  <si>
    <t>6110010 - 6110250,  6110256,  6110330-6110335,  6220001 - 6220009,  6220380, 6220480,  6220530,  6220560,  6220880,  6221000,  6230380, 6330013,  6330014</t>
  </si>
  <si>
    <t>Engineering is not applied to the following items:</t>
  </si>
  <si>
    <t>Account Titles</t>
  </si>
  <si>
    <t>Production Plant Accounts</t>
  </si>
  <si>
    <t>Transformers Under 500 KVA</t>
  </si>
  <si>
    <t>Meters and Regulators</t>
  </si>
  <si>
    <t>General Plant Accounts</t>
  </si>
  <si>
    <t>Land</t>
  </si>
  <si>
    <t>Utility Cost Escalators</t>
  </si>
  <si>
    <t>Source: IHS/Markit Global Insight's 3rd Quarter 2016 utility cost forecast (published late October 2016)</t>
  </si>
  <si>
    <t>Set to 2016=1.0000</t>
  </si>
  <si>
    <t>Capital (Labor and Non-Labor Combined)</t>
  </si>
  <si>
    <t>Total Electric Transmission Plant, Pacific Region: JUEPT@PCF</t>
  </si>
  <si>
    <t>Total Electric Distribution Plant, Pacific Region: JUEPD@PCF</t>
  </si>
  <si>
    <t>Labor (US, Avg Hourly Earnings, Utilities, CEU4422000008)</t>
  </si>
  <si>
    <t>Non-Labor Electric Transmission Expenses: JETOMMS</t>
  </si>
  <si>
    <t>Non-Labor Electric Distribution Expenses: JEDOMMS</t>
  </si>
  <si>
    <t>Series from Global Insight</t>
  </si>
  <si>
    <t>Total Electric Transmission Plant, Pacific Region: JUEPT@PCF, 1973=100</t>
  </si>
  <si>
    <t>Total Eelectric Distribution Plant, Pacific Region: JUEPD@PCF, 1973=100</t>
  </si>
  <si>
    <t>Labor (US, Avg Hourly Earnings, Utilities, Units: $/Hr: CEU4422000008)</t>
  </si>
  <si>
    <t>Non-Labor Electric Transmission Expenses (2012=1.000: JETOMMS)</t>
  </si>
  <si>
    <t>Non-Labor Electric Distribution Expenses (2012=1.000: JEDOMMS)</t>
  </si>
  <si>
    <t>Provided by Scott Wilder</t>
  </si>
  <si>
    <t>C-303 - Purchased</t>
  </si>
  <si>
    <t>C-303 - SDS</t>
  </si>
  <si>
    <t>Check</t>
  </si>
  <si>
    <t>Customer engagement and RFP - 2019 through 2020</t>
  </si>
  <si>
    <t>6 year duration</t>
  </si>
  <si>
    <t>Construction ends Dec 2026</t>
  </si>
  <si>
    <t>Self Developed</t>
  </si>
  <si>
    <t>Self Developed Software</t>
  </si>
  <si>
    <t>Purchased Software</t>
  </si>
  <si>
    <t>Purchased</t>
  </si>
  <si>
    <t>Account C303 - Software</t>
  </si>
  <si>
    <t>Electrical Permit @ $206 (90,000 units)</t>
  </si>
  <si>
    <t>EVSE Costs</t>
  </si>
  <si>
    <t>Installation DAC (20%) - 18,000 @ $1,500</t>
  </si>
  <si>
    <t>O&amp;M Out Years</t>
  </si>
  <si>
    <t>Note:  Out Years includes O&amp;M costs beyond 2027</t>
  </si>
  <si>
    <t>IT O&amp;M Costs</t>
  </si>
  <si>
    <t>DOH Distr. + Purchasing + Warehousing + Cap. A&amp;G + Exempt Electric</t>
  </si>
  <si>
    <t>DOH Distr. + Purchasing + Cap. A&amp;G</t>
  </si>
  <si>
    <t>O&amp;M - Replacement Non-Labor</t>
  </si>
  <si>
    <t>O&amp;M - Replacement Labor</t>
  </si>
  <si>
    <t xml:space="preserve">     Revised 1/18/17 - RLS</t>
  </si>
  <si>
    <t>Total Costs</t>
  </si>
  <si>
    <t>Purchased and SD Software</t>
  </si>
  <si>
    <t>Testimony Table Below</t>
  </si>
  <si>
    <t>Charging Equipment and Installation Cost Estimate</t>
  </si>
  <si>
    <t>Level 2 EVSE  @ $525 (90,000 units)</t>
  </si>
  <si>
    <t>Installation Single Family Home (74%) - 66,000 @ $1000</t>
  </si>
  <si>
    <t>Installation Small MuD (6%) - 5,400 @ $1,125</t>
  </si>
  <si>
    <t>Standard Review Project: Residential Charging (RC)</t>
  </si>
  <si>
    <t>Additional CapEx and O&amp;M Costs</t>
  </si>
  <si>
    <t>Integration with billing system</t>
  </si>
  <si>
    <t>$80K for five years for contractor</t>
  </si>
  <si>
    <t>$100K each for two contractors for 5 years</t>
  </si>
  <si>
    <t>1 service call / install @ $250 each</t>
  </si>
  <si>
    <t>Standard Review Project: Residential Charging Program</t>
  </si>
  <si>
    <t>Table 3</t>
  </si>
  <si>
    <t>Table RC-1</t>
  </si>
  <si>
    <t>Table RC-2</t>
  </si>
  <si>
    <t>E-398 - Non Labor</t>
  </si>
  <si>
    <t>E-398 - Labor</t>
  </si>
  <si>
    <t>E398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</si>
</sst>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#,##0.00%_);\(#,##0.00%\)"/>
    <numFmt numFmtId="166" formatCode="#,##0.000%_);\(#,##0.000%\)"/>
    <numFmt numFmtId="167" formatCode="&quot;Inservice&gt;spend&quot;;&quot;Error&quot;;&quot;Ok&quot;;&quot;Error&quot;"/>
    <numFmt numFmtId="168" formatCode="#,##0.0%_);\(#,##0.0%\)"/>
    <numFmt numFmtId="169" formatCode="[$-409]mmm\-yy;@"/>
    <numFmt numFmtId="170" formatCode="0.0%"/>
    <numFmt numFmtId="171" formatCode="0.0"/>
    <numFmt numFmtId="172" formatCode="0.0000"/>
    <numFmt numFmtId="173" formatCode="0.000"/>
    <numFmt numFmtId="174" formatCode="0.000000"/>
  </numFmts>
  <fonts count="6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8"/>
      <color theme="1"/>
      <name val="Times New Roman"/>
      <family val="1"/>
    </font>
    <font>
      <u/>
      <sz val="8"/>
      <color theme="10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"/>
      <name val="Times New Roman"/>
      <family val="1"/>
    </font>
    <font>
      <b/>
      <sz val="10"/>
      <color theme="1"/>
      <name val="Times New Roman"/>
      <family val="1"/>
    </font>
    <font>
      <u val="singleAccounting"/>
      <sz val="10"/>
      <color theme="1"/>
      <name val="Times New Roman"/>
      <family val="1"/>
    </font>
    <font>
      <b/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8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8"/>
      <name val="Calibri"/>
      <family val="2"/>
      <scheme val="minor"/>
    </font>
    <font>
      <sz val="8"/>
      <color rgb="FF0000CC"/>
      <name val="Calibri"/>
      <family val="2"/>
      <scheme val="minor"/>
    </font>
    <font>
      <b/>
      <i/>
      <u/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sz val="12"/>
      <color rgb="FF0000CC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indexed="12"/>
      <name val="Verdana"/>
      <family val="2"/>
    </font>
    <font>
      <sz val="10"/>
      <color indexed="10"/>
      <name val="Verdana"/>
      <family val="2"/>
    </font>
    <font>
      <b/>
      <sz val="10"/>
      <color indexed="18"/>
      <name val="Verdana"/>
      <family val="2"/>
    </font>
    <font>
      <b/>
      <i/>
      <sz val="11"/>
      <color indexed="8"/>
      <name val="Verdana"/>
      <family val="2"/>
    </font>
    <font>
      <b/>
      <u/>
      <sz val="10"/>
      <name val="Verdana"/>
      <family val="2"/>
    </font>
    <font>
      <b/>
      <i/>
      <sz val="11"/>
      <name val="Verdana"/>
      <family val="2"/>
    </font>
    <font>
      <sz val="10"/>
      <color indexed="20"/>
      <name val="Verdana"/>
      <family val="2"/>
    </font>
    <font>
      <b/>
      <sz val="10"/>
      <color indexed="12"/>
      <name val="Verdana"/>
      <family val="2"/>
    </font>
    <font>
      <sz val="10"/>
      <color indexed="14"/>
      <name val="Verdana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u/>
      <sz val="10"/>
      <name val="Times New Roman"/>
      <family val="1"/>
    </font>
    <font>
      <sz val="10"/>
      <color rgb="FF0000FF"/>
      <name val="Times New Roman"/>
      <family val="1"/>
    </font>
    <font>
      <sz val="14"/>
      <color rgb="FF008000"/>
      <name val="Calibri"/>
      <family val="2"/>
      <scheme val="minor"/>
    </font>
    <font>
      <sz val="12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169" fontId="0" fillId="0" borderId="0"/>
    <xf numFmtId="169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29" fillId="0" borderId="0"/>
    <xf numFmtId="169" fontId="36" fillId="0" borderId="0"/>
    <xf numFmtId="9" fontId="36" fillId="0" borderId="0" applyFont="0" applyFill="0" applyBorder="0" applyAlignment="0" applyProtection="0"/>
    <xf numFmtId="169" fontId="4" fillId="0" borderId="0"/>
    <xf numFmtId="169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/>
    <xf numFmtId="169" fontId="4" fillId="0" borderId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2" fillId="0" borderId="0"/>
    <xf numFmtId="44" fontId="36" fillId="0" borderId="0" applyFont="0" applyFill="0" applyBorder="0" applyAlignment="0" applyProtection="0"/>
    <xf numFmtId="169" fontId="1" fillId="0" borderId="0"/>
    <xf numFmtId="169" fontId="1" fillId="0" borderId="0"/>
    <xf numFmtId="169" fontId="59" fillId="0" borderId="0"/>
    <xf numFmtId="169" fontId="59" fillId="0" borderId="0"/>
    <xf numFmtId="169" fontId="1" fillId="0" borderId="0"/>
    <xf numFmtId="169" fontId="1" fillId="0" borderId="0"/>
  </cellStyleXfs>
  <cellXfs count="325">
    <xf numFmtId="169" fontId="0" fillId="0" borderId="0" xfId="0"/>
    <xf numFmtId="169" fontId="5" fillId="0" borderId="0" xfId="0" applyFont="1"/>
    <xf numFmtId="169" fontId="6" fillId="0" borderId="0" xfId="0" applyFont="1" applyAlignment="1">
      <alignment horizontal="right"/>
    </xf>
    <xf numFmtId="169" fontId="7" fillId="0" borderId="0" xfId="1" applyFont="1"/>
    <xf numFmtId="169" fontId="6" fillId="0" borderId="0" xfId="0" applyFont="1"/>
    <xf numFmtId="169" fontId="6" fillId="0" borderId="0" xfId="0" quotePrefix="1" applyFont="1"/>
    <xf numFmtId="169" fontId="8" fillId="0" borderId="0" xfId="0" quotePrefix="1" applyFont="1" applyBorder="1"/>
    <xf numFmtId="169" fontId="6" fillId="0" borderId="0" xfId="0" applyFont="1" applyBorder="1"/>
    <xf numFmtId="169" fontId="9" fillId="0" borderId="0" xfId="0" applyFont="1" applyBorder="1"/>
    <xf numFmtId="169" fontId="8" fillId="0" borderId="0" xfId="0" applyFont="1" applyAlignment="1">
      <alignment horizontal="center"/>
    </xf>
    <xf numFmtId="169" fontId="6" fillId="0" borderId="0" xfId="0" applyFont="1" applyFill="1" applyBorder="1"/>
    <xf numFmtId="169" fontId="10" fillId="0" borderId="0" xfId="0" applyFont="1" applyFill="1" applyAlignment="1">
      <alignment horizontal="center"/>
    </xf>
    <xf numFmtId="169" fontId="10" fillId="0" borderId="0" xfId="0" applyFont="1" applyFill="1"/>
    <xf numFmtId="169" fontId="11" fillId="0" borderId="0" xfId="0" applyFont="1" applyFill="1"/>
    <xf numFmtId="169" fontId="8" fillId="0" borderId="0" xfId="0" applyFont="1" applyFill="1" applyAlignment="1">
      <alignment horizontal="center"/>
    </xf>
    <xf numFmtId="169" fontId="8" fillId="0" borderId="0" xfId="0" applyFont="1" applyFill="1"/>
    <xf numFmtId="169" fontId="9" fillId="0" borderId="0" xfId="0" applyFont="1" applyFill="1" applyBorder="1"/>
    <xf numFmtId="169" fontId="6" fillId="0" borderId="0" xfId="0" applyFont="1" applyFill="1"/>
    <xf numFmtId="169" fontId="12" fillId="0" borderId="0" xfId="0" applyFont="1" applyAlignment="1">
      <alignment horizontal="center"/>
    </xf>
    <xf numFmtId="164" fontId="8" fillId="0" borderId="0" xfId="2" applyNumberFormat="1" applyFont="1" applyFill="1"/>
    <xf numFmtId="169" fontId="8" fillId="0" borderId="0" xfId="0" applyFont="1" applyFill="1" applyBorder="1"/>
    <xf numFmtId="164" fontId="8" fillId="0" borderId="1" xfId="2" applyNumberFormat="1" applyFont="1" applyFill="1" applyBorder="1"/>
    <xf numFmtId="164" fontId="8" fillId="0" borderId="0" xfId="2" applyNumberFormat="1" applyFont="1" applyFill="1" applyBorder="1"/>
    <xf numFmtId="169" fontId="8" fillId="0" borderId="0" xfId="0" quotePrefix="1" applyFont="1" applyFill="1" applyBorder="1"/>
    <xf numFmtId="9" fontId="8" fillId="0" borderId="0" xfId="3" applyFont="1" applyFill="1"/>
    <xf numFmtId="169" fontId="8" fillId="0" borderId="0" xfId="0" quotePrefix="1" applyFont="1" applyFill="1"/>
    <xf numFmtId="164" fontId="8" fillId="0" borderId="0" xfId="0" applyNumberFormat="1" applyFont="1" applyFill="1"/>
    <xf numFmtId="169" fontId="8" fillId="0" borderId="0" xfId="0" applyFont="1"/>
    <xf numFmtId="169" fontId="13" fillId="0" borderId="0" xfId="0" applyFont="1" applyFill="1"/>
    <xf numFmtId="164" fontId="8" fillId="0" borderId="0" xfId="2" applyNumberFormat="1" applyFont="1"/>
    <xf numFmtId="164" fontId="8" fillId="0" borderId="0" xfId="0" applyNumberFormat="1" applyFont="1"/>
    <xf numFmtId="169" fontId="8" fillId="0" borderId="1" xfId="0" applyFont="1" applyBorder="1"/>
    <xf numFmtId="164" fontId="13" fillId="0" borderId="0" xfId="0" applyNumberFormat="1" applyFont="1"/>
    <xf numFmtId="169" fontId="8" fillId="0" borderId="0" xfId="0" applyFont="1" applyAlignment="1">
      <alignment horizontal="center" vertical="top"/>
    </xf>
    <xf numFmtId="164" fontId="8" fillId="0" borderId="0" xfId="0" applyNumberFormat="1" applyFont="1" applyAlignment="1">
      <alignment horizontal="center"/>
    </xf>
    <xf numFmtId="169" fontId="8" fillId="0" borderId="0" xfId="0" quotePrefix="1" applyFont="1" applyAlignment="1">
      <alignment horizontal="center"/>
    </xf>
    <xf numFmtId="169" fontId="12" fillId="0" borderId="0" xfId="0" applyFont="1"/>
    <xf numFmtId="169" fontId="12" fillId="0" borderId="0" xfId="0" applyFont="1" applyAlignment="1">
      <alignment horizontal="center" vertical="top"/>
    </xf>
    <xf numFmtId="164" fontId="14" fillId="0" borderId="0" xfId="0" applyNumberFormat="1" applyFont="1" applyAlignment="1">
      <alignment horizontal="center"/>
    </xf>
    <xf numFmtId="169" fontId="8" fillId="2" borderId="0" xfId="0" applyFont="1" applyFill="1"/>
    <xf numFmtId="169" fontId="8" fillId="2" borderId="1" xfId="0" applyFont="1" applyFill="1" applyBorder="1"/>
    <xf numFmtId="164" fontId="8" fillId="0" borderId="2" xfId="0" applyNumberFormat="1" applyFont="1" applyBorder="1"/>
    <xf numFmtId="169" fontId="15" fillId="0" borderId="0" xfId="0" applyFont="1"/>
    <xf numFmtId="169" fontId="16" fillId="0" borderId="0" xfId="0" applyFont="1"/>
    <xf numFmtId="169" fontId="17" fillId="0" borderId="0" xfId="0" applyFont="1"/>
    <xf numFmtId="169" fontId="18" fillId="3" borderId="0" xfId="0" applyFont="1" applyFill="1"/>
    <xf numFmtId="169" fontId="18" fillId="0" borderId="0" xfId="0" applyFont="1"/>
    <xf numFmtId="169" fontId="19" fillId="0" borderId="2" xfId="0" applyNumberFormat="1" applyFont="1" applyBorder="1" applyAlignment="1">
      <alignment horizontal="centerContinuous"/>
    </xf>
    <xf numFmtId="169" fontId="16" fillId="0" borderId="2" xfId="0" applyNumberFormat="1" applyFont="1" applyBorder="1" applyAlignment="1">
      <alignment horizontal="centerContinuous"/>
    </xf>
    <xf numFmtId="169" fontId="18" fillId="0" borderId="2" xfId="0" applyNumberFormat="1" applyFont="1" applyBorder="1" applyAlignment="1">
      <alignment horizontal="centerContinuous"/>
    </xf>
    <xf numFmtId="169" fontId="19" fillId="0" borderId="0" xfId="0" applyFont="1"/>
    <xf numFmtId="169" fontId="20" fillId="0" borderId="0" xfId="0" applyFont="1"/>
    <xf numFmtId="165" fontId="21" fillId="3" borderId="0" xfId="0" applyNumberFormat="1" applyFont="1" applyFill="1"/>
    <xf numFmtId="169" fontId="22" fillId="0" borderId="0" xfId="0" applyFont="1"/>
    <xf numFmtId="169" fontId="23" fillId="0" borderId="0" xfId="0" applyFont="1"/>
    <xf numFmtId="14" fontId="23" fillId="0" borderId="0" xfId="0" applyNumberFormat="1" applyFont="1"/>
    <xf numFmtId="5" fontId="18" fillId="3" borderId="0" xfId="0" applyNumberFormat="1" applyFont="1" applyFill="1"/>
    <xf numFmtId="5" fontId="16" fillId="0" borderId="0" xfId="0" applyNumberFormat="1" applyFont="1"/>
    <xf numFmtId="165" fontId="21" fillId="0" borderId="0" xfId="0" applyNumberFormat="1" applyFont="1"/>
    <xf numFmtId="165" fontId="16" fillId="0" borderId="0" xfId="0" applyNumberFormat="1" applyFont="1"/>
    <xf numFmtId="39" fontId="16" fillId="0" borderId="0" xfId="0" applyNumberFormat="1" applyFont="1"/>
    <xf numFmtId="165" fontId="18" fillId="0" borderId="0" xfId="0" applyNumberFormat="1" applyFont="1"/>
    <xf numFmtId="166" fontId="16" fillId="0" borderId="0" xfId="0" applyNumberFormat="1" applyFont="1"/>
    <xf numFmtId="5" fontId="21" fillId="3" borderId="0" xfId="0" applyNumberFormat="1" applyFont="1" applyFill="1"/>
    <xf numFmtId="169" fontId="16" fillId="0" borderId="0" xfId="0" applyFont="1" applyFill="1"/>
    <xf numFmtId="169" fontId="23" fillId="0" borderId="0" xfId="0" applyFont="1" applyFill="1"/>
    <xf numFmtId="5" fontId="21" fillId="0" borderId="0" xfId="0" applyNumberFormat="1" applyFont="1" applyFill="1"/>
    <xf numFmtId="169" fontId="24" fillId="0" borderId="0" xfId="0" applyFont="1"/>
    <xf numFmtId="167" fontId="24" fillId="0" borderId="0" xfId="0" applyNumberFormat="1" applyFont="1" applyAlignment="1">
      <alignment horizontal="right"/>
    </xf>
    <xf numFmtId="169" fontId="6" fillId="2" borderId="0" xfId="0" applyFont="1" applyFill="1"/>
    <xf numFmtId="169" fontId="8" fillId="0" borderId="0" xfId="0" applyFont="1" applyAlignment="1">
      <alignment horizontal="right"/>
    </xf>
    <xf numFmtId="164" fontId="8" fillId="0" borderId="1" xfId="0" applyNumberFormat="1" applyFont="1" applyBorder="1"/>
    <xf numFmtId="164" fontId="13" fillId="0" borderId="0" xfId="0" quotePrefix="1" applyNumberFormat="1" applyFont="1" applyFill="1" applyBorder="1"/>
    <xf numFmtId="169" fontId="28" fillId="0" borderId="0" xfId="0" applyFont="1"/>
    <xf numFmtId="169" fontId="6" fillId="0" borderId="0" xfId="0" applyFont="1"/>
    <xf numFmtId="169" fontId="8" fillId="0" borderId="0" xfId="0" applyFont="1"/>
    <xf numFmtId="164" fontId="8" fillId="0" borderId="0" xfId="2" applyNumberFormat="1" applyFont="1"/>
    <xf numFmtId="169" fontId="13" fillId="0" borderId="0" xfId="0" applyFont="1"/>
    <xf numFmtId="169" fontId="28" fillId="0" borderId="0" xfId="0" applyFont="1"/>
    <xf numFmtId="169" fontId="29" fillId="0" borderId="0" xfId="4"/>
    <xf numFmtId="169" fontId="30" fillId="0" borderId="0" xfId="4" applyFont="1"/>
    <xf numFmtId="169" fontId="31" fillId="0" borderId="0" xfId="4" applyFont="1"/>
    <xf numFmtId="169" fontId="32" fillId="0" borderId="0" xfId="4" applyFont="1"/>
    <xf numFmtId="169" fontId="16" fillId="0" borderId="0" xfId="4" applyFont="1"/>
    <xf numFmtId="169" fontId="33" fillId="0" borderId="0" xfId="4" applyFont="1" applyAlignment="1">
      <alignment horizontal="center"/>
    </xf>
    <xf numFmtId="169" fontId="27" fillId="0" borderId="0" xfId="4" applyFont="1"/>
    <xf numFmtId="169" fontId="29" fillId="0" borderId="0" xfId="4" applyFont="1"/>
    <xf numFmtId="165" fontId="34" fillId="3" borderId="0" xfId="4" applyNumberFormat="1" applyFont="1" applyFill="1" applyAlignment="1">
      <alignment horizontal="center"/>
    </xf>
    <xf numFmtId="169" fontId="37" fillId="0" borderId="0" xfId="5" applyFont="1" applyAlignment="1">
      <alignment horizontal="center"/>
    </xf>
    <xf numFmtId="169" fontId="38" fillId="0" borderId="0" xfId="5" applyFont="1" applyAlignment="1">
      <alignment horizontal="center"/>
    </xf>
    <xf numFmtId="169" fontId="38" fillId="0" borderId="0" xfId="5" applyFont="1" applyAlignment="1">
      <alignment horizontal="center" wrapText="1"/>
    </xf>
    <xf numFmtId="169" fontId="37" fillId="0" borderId="0" xfId="5" applyFont="1" applyFill="1" applyAlignment="1">
      <alignment horizontal="center"/>
    </xf>
    <xf numFmtId="169" fontId="38" fillId="0" borderId="0" xfId="5" applyFont="1" applyFill="1" applyAlignment="1">
      <alignment horizontal="center"/>
    </xf>
    <xf numFmtId="169" fontId="38" fillId="0" borderId="0" xfId="5" applyFont="1" applyFill="1" applyAlignment="1">
      <alignment horizontal="center" wrapText="1"/>
    </xf>
    <xf numFmtId="169" fontId="37" fillId="0" borderId="0" xfId="5" applyFont="1" applyFill="1"/>
    <xf numFmtId="17" fontId="38" fillId="0" borderId="0" xfId="5" quotePrefix="1" applyNumberFormat="1" applyFont="1" applyFill="1" applyAlignment="1">
      <alignment horizontal="left"/>
    </xf>
    <xf numFmtId="169" fontId="39" fillId="0" borderId="0" xfId="5" applyFont="1" applyFill="1" applyAlignment="1">
      <alignment horizontal="center" wrapText="1"/>
    </xf>
    <xf numFmtId="169" fontId="40" fillId="0" borderId="0" xfId="5" quotePrefix="1" applyFont="1" applyFill="1" applyAlignment="1">
      <alignment horizontal="left"/>
    </xf>
    <xf numFmtId="169" fontId="38" fillId="0" borderId="0" xfId="5" applyFont="1" applyFill="1" applyBorder="1" applyAlignment="1">
      <alignment horizontal="center"/>
    </xf>
    <xf numFmtId="169" fontId="42" fillId="0" borderId="0" xfId="5" quotePrefix="1" applyFont="1" applyFill="1" applyAlignment="1">
      <alignment horizontal="left"/>
    </xf>
    <xf numFmtId="169" fontId="37" fillId="0" borderId="0" xfId="5" applyFont="1" applyFill="1" applyBorder="1"/>
    <xf numFmtId="169" fontId="43" fillId="0" borderId="0" xfId="5" applyFont="1" applyFill="1" applyBorder="1" applyAlignment="1">
      <alignment wrapText="1"/>
    </xf>
    <xf numFmtId="169" fontId="44" fillId="0" borderId="7" xfId="5" applyFont="1" applyFill="1" applyBorder="1"/>
    <xf numFmtId="169" fontId="39" fillId="0" borderId="8" xfId="5" applyFont="1" applyFill="1" applyBorder="1" applyAlignment="1">
      <alignment horizontal="center" wrapText="1"/>
    </xf>
    <xf numFmtId="10" fontId="38" fillId="0" borderId="9" xfId="6" applyNumberFormat="1" applyFont="1" applyFill="1" applyBorder="1" applyAlignment="1">
      <alignment horizontal="center" wrapText="1"/>
    </xf>
    <xf numFmtId="169" fontId="4" fillId="0" borderId="0" xfId="7" applyBorder="1" applyAlignment="1">
      <alignment horizontal="left"/>
    </xf>
    <xf numFmtId="10" fontId="37" fillId="0" borderId="0" xfId="5" applyNumberFormat="1" applyFont="1" applyFill="1" applyBorder="1"/>
    <xf numFmtId="169" fontId="45" fillId="0" borderId="0" xfId="5" applyFont="1" applyFill="1"/>
    <xf numFmtId="169" fontId="39" fillId="0" borderId="10" xfId="5" applyFont="1" applyFill="1" applyBorder="1" applyAlignment="1">
      <alignment horizontal="left" indent="2"/>
    </xf>
    <xf numFmtId="169" fontId="39" fillId="0" borderId="11" xfId="5" quotePrefix="1" applyFont="1" applyFill="1" applyBorder="1" applyAlignment="1">
      <alignment horizontal="center" wrapText="1"/>
    </xf>
    <xf numFmtId="10" fontId="39" fillId="0" borderId="12" xfId="6" applyNumberFormat="1" applyFont="1" applyFill="1" applyBorder="1"/>
    <xf numFmtId="10" fontId="37" fillId="0" borderId="0" xfId="5" applyNumberFormat="1" applyFont="1" applyFill="1"/>
    <xf numFmtId="10" fontId="45" fillId="0" borderId="0" xfId="6" applyNumberFormat="1" applyFont="1" applyFill="1" applyBorder="1"/>
    <xf numFmtId="169" fontId="45" fillId="0" borderId="0" xfId="5" applyFont="1" applyFill="1" applyBorder="1"/>
    <xf numFmtId="169" fontId="39" fillId="0" borderId="13" xfId="5" quotePrefix="1" applyFont="1" applyFill="1" applyBorder="1" applyAlignment="1">
      <alignment horizontal="left" indent="2"/>
    </xf>
    <xf numFmtId="169" fontId="39" fillId="0" borderId="14" xfId="5" applyFont="1" applyFill="1" applyBorder="1" applyAlignment="1">
      <alignment horizontal="center" wrapText="1"/>
    </xf>
    <xf numFmtId="10" fontId="37" fillId="0" borderId="0" xfId="5" quotePrefix="1" applyNumberFormat="1" applyFont="1" applyFill="1" applyAlignment="1">
      <alignment horizontal="center"/>
    </xf>
    <xf numFmtId="169" fontId="4" fillId="0" borderId="0" xfId="7" applyBorder="1" applyAlignment="1"/>
    <xf numFmtId="169" fontId="39" fillId="0" borderId="13" xfId="5" quotePrefix="1" applyFont="1" applyFill="1" applyBorder="1" applyAlignment="1">
      <alignment horizontal="left" wrapText="1" indent="2"/>
    </xf>
    <xf numFmtId="169" fontId="39" fillId="0" borderId="13" xfId="5" applyFont="1" applyFill="1" applyBorder="1" applyAlignment="1">
      <alignment horizontal="left" indent="2"/>
    </xf>
    <xf numFmtId="169" fontId="43" fillId="0" borderId="0" xfId="5" applyFont="1" applyFill="1" applyBorder="1"/>
    <xf numFmtId="169" fontId="37" fillId="0" borderId="13" xfId="5" applyFont="1" applyFill="1" applyBorder="1"/>
    <xf numFmtId="10" fontId="39" fillId="0" borderId="15" xfId="6" applyNumberFormat="1" applyFont="1" applyFill="1" applyBorder="1"/>
    <xf numFmtId="169" fontId="44" fillId="0" borderId="16" xfId="5" applyFont="1" applyFill="1" applyBorder="1"/>
    <xf numFmtId="169" fontId="39" fillId="0" borderId="17" xfId="5" applyFont="1" applyFill="1" applyBorder="1" applyAlignment="1">
      <alignment horizontal="center" wrapText="1"/>
    </xf>
    <xf numFmtId="10" fontId="39" fillId="0" borderId="18" xfId="6" applyNumberFormat="1" applyFont="1" applyFill="1" applyBorder="1"/>
    <xf numFmtId="169" fontId="39" fillId="0" borderId="19" xfId="5" applyFont="1" applyFill="1" applyBorder="1" applyAlignment="1">
      <alignment horizontal="left" indent="2"/>
    </xf>
    <xf numFmtId="169" fontId="39" fillId="0" borderId="11" xfId="5" applyFont="1" applyFill="1" applyBorder="1" applyAlignment="1">
      <alignment horizontal="center" wrapText="1"/>
    </xf>
    <xf numFmtId="10" fontId="37" fillId="0" borderId="0" xfId="5" applyNumberFormat="1" applyFont="1" applyFill="1" applyBorder="1" applyAlignment="1">
      <alignment horizontal="right"/>
    </xf>
    <xf numFmtId="169" fontId="37" fillId="0" borderId="0" xfId="5" applyFont="1" applyFill="1" applyBorder="1" applyAlignment="1">
      <alignment horizontal="left"/>
    </xf>
    <xf numFmtId="169" fontId="39" fillId="0" borderId="20" xfId="5" applyFont="1" applyFill="1" applyBorder="1" applyAlignment="1">
      <alignment horizontal="center" wrapText="1"/>
    </xf>
    <xf numFmtId="169" fontId="39" fillId="0" borderId="15" xfId="5" applyFont="1" applyFill="1" applyBorder="1"/>
    <xf numFmtId="169" fontId="44" fillId="0" borderId="21" xfId="5" applyFont="1" applyFill="1" applyBorder="1"/>
    <xf numFmtId="169" fontId="39" fillId="0" borderId="18" xfId="5" applyFont="1" applyFill="1" applyBorder="1"/>
    <xf numFmtId="169" fontId="39" fillId="0" borderId="22" xfId="5" applyFont="1" applyFill="1" applyBorder="1" applyAlignment="1">
      <alignment horizontal="left" indent="2"/>
    </xf>
    <xf numFmtId="169" fontId="39" fillId="0" borderId="12" xfId="5" applyFont="1" applyFill="1" applyBorder="1"/>
    <xf numFmtId="169" fontId="39" fillId="0" borderId="23" xfId="5" quotePrefix="1" applyFont="1" applyFill="1" applyBorder="1" applyAlignment="1">
      <alignment horizontal="left"/>
    </xf>
    <xf numFmtId="169" fontId="39" fillId="0" borderId="24" xfId="5" applyFont="1" applyFill="1" applyBorder="1" applyAlignment="1">
      <alignment horizontal="center" wrapText="1"/>
    </xf>
    <xf numFmtId="169" fontId="39" fillId="0" borderId="25" xfId="5" applyFont="1" applyFill="1" applyBorder="1"/>
    <xf numFmtId="169" fontId="46" fillId="0" borderId="13" xfId="5" applyFont="1" applyFill="1" applyBorder="1" applyAlignment="1">
      <alignment horizontal="left" indent="2"/>
    </xf>
    <xf numFmtId="169" fontId="46" fillId="0" borderId="26" xfId="5" applyFont="1" applyFill="1" applyBorder="1" applyAlignment="1">
      <alignment horizontal="left" indent="2"/>
    </xf>
    <xf numFmtId="169" fontId="39" fillId="0" borderId="27" xfId="5" applyFont="1" applyFill="1" applyBorder="1" applyAlignment="1">
      <alignment horizontal="center" wrapText="1"/>
    </xf>
    <xf numFmtId="169" fontId="37" fillId="0" borderId="0" xfId="5" applyFont="1"/>
    <xf numFmtId="10" fontId="37" fillId="0" borderId="0" xfId="6" applyNumberFormat="1" applyFont="1" applyFill="1"/>
    <xf numFmtId="169" fontId="46" fillId="0" borderId="28" xfId="5" applyFont="1" applyFill="1" applyBorder="1" applyAlignment="1">
      <alignment horizontal="left" indent="2"/>
    </xf>
    <xf numFmtId="169" fontId="39" fillId="0" borderId="29" xfId="5" applyFont="1" applyFill="1" applyBorder="1" applyAlignment="1">
      <alignment horizontal="center"/>
    </xf>
    <xf numFmtId="10" fontId="39" fillId="0" borderId="30" xfId="6" applyNumberFormat="1" applyFont="1" applyFill="1" applyBorder="1"/>
    <xf numFmtId="169" fontId="39" fillId="0" borderId="0" xfId="5" applyFont="1" applyAlignment="1">
      <alignment horizontal="center" wrapText="1"/>
    </xf>
    <xf numFmtId="169" fontId="37" fillId="0" borderId="0" xfId="5" applyFont="1" applyAlignment="1">
      <alignment horizontal="left"/>
    </xf>
    <xf numFmtId="169" fontId="47" fillId="0" borderId="0" xfId="5" applyFont="1" applyAlignment="1">
      <alignment horizontal="center" wrapText="1"/>
    </xf>
    <xf numFmtId="169" fontId="37" fillId="0" borderId="0" xfId="5" quotePrefix="1" applyFont="1" applyAlignment="1">
      <alignment horizontal="left"/>
    </xf>
    <xf numFmtId="169" fontId="48" fillId="0" borderId="31" xfId="5" applyFont="1" applyBorder="1"/>
    <xf numFmtId="169" fontId="48" fillId="0" borderId="36" xfId="5" applyFont="1" applyBorder="1" applyAlignment="1">
      <alignment horizontal="center"/>
    </xf>
    <xf numFmtId="169" fontId="48" fillId="0" borderId="37" xfId="5" applyFont="1" applyBorder="1" applyAlignment="1">
      <alignment horizontal="center"/>
    </xf>
    <xf numFmtId="169" fontId="48" fillId="0" borderId="38" xfId="5" applyFont="1" applyBorder="1" applyAlignment="1">
      <alignment horizontal="center"/>
    </xf>
    <xf numFmtId="169" fontId="48" fillId="0" borderId="39" xfId="5" applyFont="1" applyBorder="1" applyAlignment="1">
      <alignment horizontal="center"/>
    </xf>
    <xf numFmtId="169" fontId="48" fillId="0" borderId="40" xfId="5" applyFont="1" applyBorder="1" applyAlignment="1">
      <alignment horizontal="center"/>
    </xf>
    <xf numFmtId="169" fontId="48" fillId="0" borderId="41" xfId="5" applyFont="1" applyBorder="1" applyAlignment="1">
      <alignment horizontal="center"/>
    </xf>
    <xf numFmtId="169" fontId="36" fillId="0" borderId="42" xfId="5" applyBorder="1" applyAlignment="1">
      <alignment horizontal="center"/>
    </xf>
    <xf numFmtId="169" fontId="36" fillId="0" borderId="43" xfId="5" applyBorder="1" applyAlignment="1">
      <alignment horizontal="center"/>
    </xf>
    <xf numFmtId="169" fontId="36" fillId="0" borderId="44" xfId="5" applyBorder="1" applyAlignment="1">
      <alignment horizontal="center"/>
    </xf>
    <xf numFmtId="169" fontId="36" fillId="0" borderId="45" xfId="5" applyBorder="1" applyAlignment="1">
      <alignment horizontal="center"/>
    </xf>
    <xf numFmtId="169" fontId="48" fillId="0" borderId="46" xfId="5" applyFont="1" applyBorder="1"/>
    <xf numFmtId="170" fontId="48" fillId="0" borderId="47" xfId="5" applyNumberFormat="1" applyFont="1" applyFill="1" applyBorder="1" applyAlignment="1">
      <alignment horizontal="center"/>
    </xf>
    <xf numFmtId="170" fontId="48" fillId="0" borderId="48" xfId="5" applyNumberFormat="1" applyFont="1" applyBorder="1" applyAlignment="1">
      <alignment horizontal="center"/>
    </xf>
    <xf numFmtId="170" fontId="48" fillId="0" borderId="49" xfId="5" applyNumberFormat="1" applyFont="1" applyBorder="1" applyAlignment="1">
      <alignment horizontal="center"/>
    </xf>
    <xf numFmtId="169" fontId="48" fillId="0" borderId="46" xfId="5" applyFont="1" applyBorder="1" applyAlignment="1">
      <alignment horizontal="left" indent="2"/>
    </xf>
    <xf numFmtId="170" fontId="48" fillId="0" borderId="47" xfId="5" applyNumberFormat="1" applyFont="1" applyBorder="1" applyAlignment="1">
      <alignment horizontal="center"/>
    </xf>
    <xf numFmtId="169" fontId="48" fillId="0" borderId="50" xfId="5" applyFont="1" applyBorder="1" applyAlignment="1">
      <alignment horizontal="left" indent="2"/>
    </xf>
    <xf numFmtId="170" fontId="48" fillId="0" borderId="51" xfId="5" applyNumberFormat="1" applyFont="1" applyBorder="1" applyAlignment="1">
      <alignment horizontal="center"/>
    </xf>
    <xf numFmtId="170" fontId="48" fillId="0" borderId="52" xfId="5" applyNumberFormat="1" applyFont="1" applyBorder="1" applyAlignment="1">
      <alignment horizontal="center"/>
    </xf>
    <xf numFmtId="170" fontId="48" fillId="0" borderId="53" xfId="5" applyNumberFormat="1" applyFont="1" applyBorder="1" applyAlignment="1">
      <alignment horizontal="center"/>
    </xf>
    <xf numFmtId="169" fontId="48" fillId="0" borderId="54" xfId="5" applyFont="1" applyBorder="1"/>
    <xf numFmtId="170" fontId="48" fillId="0" borderId="43" xfId="5" applyNumberFormat="1" applyFont="1" applyBorder="1" applyAlignment="1">
      <alignment horizontal="center"/>
    </xf>
    <xf numFmtId="170" fontId="48" fillId="0" borderId="0" xfId="5" applyNumberFormat="1" applyFont="1" applyBorder="1" applyAlignment="1">
      <alignment horizontal="center"/>
    </xf>
    <xf numFmtId="49" fontId="48" fillId="0" borderId="54" xfId="5" applyNumberFormat="1" applyFont="1" applyBorder="1" applyAlignment="1">
      <alignment wrapText="1"/>
    </xf>
    <xf numFmtId="170" fontId="48" fillId="0" borderId="49" xfId="5" applyNumberFormat="1" applyFont="1" applyFill="1" applyBorder="1" applyAlignment="1">
      <alignment horizontal="center"/>
    </xf>
    <xf numFmtId="169" fontId="48" fillId="0" borderId="54" xfId="5" applyFont="1" applyBorder="1" applyAlignment="1">
      <alignment horizontal="left" indent="2"/>
    </xf>
    <xf numFmtId="170" fontId="49" fillId="0" borderId="47" xfId="5" quotePrefix="1" applyNumberFormat="1" applyFont="1" applyBorder="1" applyAlignment="1">
      <alignment horizontal="center"/>
    </xf>
    <xf numFmtId="170" fontId="49" fillId="0" borderId="0" xfId="5" quotePrefix="1" applyNumberFormat="1" applyFont="1" applyBorder="1" applyAlignment="1">
      <alignment horizontal="center"/>
    </xf>
    <xf numFmtId="170" fontId="48" fillId="0" borderId="2" xfId="5" applyNumberFormat="1" applyFont="1" applyBorder="1" applyAlignment="1">
      <alignment horizontal="center"/>
    </xf>
    <xf numFmtId="169" fontId="48" fillId="0" borderId="54" xfId="5" applyFont="1" applyBorder="1" applyAlignment="1">
      <alignment horizontal="left" indent="1"/>
    </xf>
    <xf numFmtId="169" fontId="48" fillId="0" borderId="55" xfId="5" applyFont="1" applyBorder="1" applyAlignment="1">
      <alignment horizontal="left" indent="2"/>
    </xf>
    <xf numFmtId="170" fontId="48" fillId="0" borderId="45" xfId="5" applyNumberFormat="1" applyFont="1" applyBorder="1" applyAlignment="1">
      <alignment horizontal="center"/>
    </xf>
    <xf numFmtId="170" fontId="48" fillId="0" borderId="47" xfId="5" quotePrefix="1" applyNumberFormat="1" applyFont="1" applyBorder="1" applyAlignment="1">
      <alignment horizontal="center"/>
    </xf>
    <xf numFmtId="170" fontId="48" fillId="0" borderId="49" xfId="5" quotePrefix="1" applyNumberFormat="1" applyFont="1" applyBorder="1" applyAlignment="1">
      <alignment horizontal="center"/>
    </xf>
    <xf numFmtId="169" fontId="36" fillId="0" borderId="45" xfId="5" applyBorder="1"/>
    <xf numFmtId="169" fontId="48" fillId="0" borderId="56" xfId="5" applyFont="1" applyBorder="1"/>
    <xf numFmtId="169" fontId="36" fillId="0" borderId="57" xfId="5" applyBorder="1"/>
    <xf numFmtId="169" fontId="36" fillId="0" borderId="58" xfId="5" applyBorder="1"/>
    <xf numFmtId="169" fontId="36" fillId="0" borderId="59" xfId="5" applyBorder="1"/>
    <xf numFmtId="169" fontId="36" fillId="0" borderId="0" xfId="5"/>
    <xf numFmtId="169" fontId="50" fillId="0" borderId="0" xfId="5" applyFont="1"/>
    <xf numFmtId="169" fontId="50" fillId="0" borderId="0" xfId="5" applyFont="1" applyBorder="1" applyAlignment="1">
      <alignment horizontal="center"/>
    </xf>
    <xf numFmtId="170" fontId="48" fillId="0" borderId="0" xfId="5" applyNumberFormat="1" applyFont="1" applyAlignment="1">
      <alignment horizontal="center"/>
    </xf>
    <xf numFmtId="169" fontId="36" fillId="0" borderId="0" xfId="5" applyAlignment="1">
      <alignment horizontal="right"/>
    </xf>
    <xf numFmtId="170" fontId="48" fillId="0" borderId="0" xfId="5" applyNumberFormat="1" applyFont="1" applyAlignment="1">
      <alignment horizontal="left"/>
    </xf>
    <xf numFmtId="169" fontId="48" fillId="0" borderId="0" xfId="5" applyFont="1" applyBorder="1"/>
    <xf numFmtId="169" fontId="48" fillId="0" borderId="60" xfId="5" applyFont="1" applyBorder="1" applyAlignment="1">
      <alignment horizontal="center"/>
    </xf>
    <xf numFmtId="169" fontId="36" fillId="0" borderId="60" xfId="5" applyBorder="1"/>
    <xf numFmtId="170" fontId="36" fillId="0" borderId="60" xfId="5" applyNumberFormat="1" applyFill="1" applyBorder="1" applyAlignment="1">
      <alignment horizontal="center"/>
    </xf>
    <xf numFmtId="170" fontId="36" fillId="0" borderId="60" xfId="5" applyNumberFormat="1" applyBorder="1" applyAlignment="1">
      <alignment horizontal="center"/>
    </xf>
    <xf numFmtId="170" fontId="36" fillId="0" borderId="60" xfId="5" quotePrefix="1" applyNumberFormat="1" applyBorder="1" applyAlignment="1">
      <alignment horizontal="center"/>
    </xf>
    <xf numFmtId="169" fontId="36" fillId="0" borderId="60" xfId="5" applyFont="1" applyBorder="1"/>
    <xf numFmtId="170" fontId="36" fillId="0" borderId="43" xfId="5" applyNumberFormat="1" applyFill="1" applyBorder="1" applyAlignment="1">
      <alignment horizontal="center"/>
    </xf>
    <xf numFmtId="170" fontId="36" fillId="0" borderId="43" xfId="5" applyNumberFormat="1" applyBorder="1" applyAlignment="1">
      <alignment horizontal="center"/>
    </xf>
    <xf numFmtId="169" fontId="48" fillId="0" borderId="60" xfId="5" applyFont="1" applyBorder="1"/>
    <xf numFmtId="170" fontId="48" fillId="0" borderId="61" xfId="5" applyNumberFormat="1" applyFont="1" applyFill="1" applyBorder="1" applyAlignment="1">
      <alignment horizontal="center"/>
    </xf>
    <xf numFmtId="170" fontId="36" fillId="0" borderId="0" xfId="5" applyNumberFormat="1" applyAlignment="1">
      <alignment horizontal="center"/>
    </xf>
    <xf numFmtId="170" fontId="36" fillId="0" borderId="48" xfId="5" applyNumberFormat="1" applyBorder="1" applyAlignment="1">
      <alignment horizontal="center"/>
    </xf>
    <xf numFmtId="170" fontId="36" fillId="0" borderId="34" xfId="5" applyNumberFormat="1" applyBorder="1" applyAlignment="1">
      <alignment horizontal="center"/>
    </xf>
    <xf numFmtId="170" fontId="48" fillId="0" borderId="61" xfId="5" applyNumberFormat="1" applyFont="1" applyBorder="1" applyAlignment="1">
      <alignment horizontal="center"/>
    </xf>
    <xf numFmtId="170" fontId="48" fillId="0" borderId="60" xfId="5" applyNumberFormat="1" applyFont="1" applyBorder="1" applyAlignment="1">
      <alignment horizontal="center"/>
    </xf>
    <xf numFmtId="169" fontId="36" fillId="0" borderId="60" xfId="5" applyBorder="1" applyAlignment="1">
      <alignment horizontal="center" wrapText="1"/>
    </xf>
    <xf numFmtId="169" fontId="36" fillId="0" borderId="62" xfId="5" applyBorder="1"/>
    <xf numFmtId="170" fontId="36" fillId="0" borderId="0" xfId="5" applyNumberFormat="1" applyBorder="1" applyAlignment="1">
      <alignment horizontal="center"/>
    </xf>
    <xf numFmtId="169" fontId="36" fillId="0" borderId="0" xfId="5" applyBorder="1" applyAlignment="1">
      <alignment horizontal="center"/>
    </xf>
    <xf numFmtId="169" fontId="36" fillId="0" borderId="48" xfId="5" applyFill="1" applyBorder="1" applyAlignment="1">
      <alignment horizontal="left" indent="2"/>
    </xf>
    <xf numFmtId="169" fontId="36" fillId="0" borderId="0" xfId="5" applyAlignment="1">
      <alignment horizontal="left" wrapText="1"/>
    </xf>
    <xf numFmtId="169" fontId="36" fillId="0" borderId="0" xfId="5" applyAlignment="1">
      <alignment horizontal="left" wrapText="1" indent="2"/>
    </xf>
    <xf numFmtId="169" fontId="36" fillId="0" borderId="0" xfId="5" applyAlignment="1">
      <alignment horizontal="left"/>
    </xf>
    <xf numFmtId="169" fontId="36" fillId="0" borderId="0" xfId="5" applyAlignment="1"/>
    <xf numFmtId="169" fontId="36" fillId="0" borderId="0" xfId="5" applyAlignment="1">
      <alignment wrapText="1"/>
    </xf>
    <xf numFmtId="169" fontId="52" fillId="0" borderId="0" xfId="8" applyFont="1"/>
    <xf numFmtId="169" fontId="4" fillId="0" borderId="0" xfId="8" applyFont="1"/>
    <xf numFmtId="169" fontId="53" fillId="0" borderId="0" xfId="8" applyFont="1"/>
    <xf numFmtId="171" fontId="54" fillId="0" borderId="0" xfId="8" applyNumberFormat="1" applyFont="1" applyAlignment="1">
      <alignment horizontal="left"/>
    </xf>
    <xf numFmtId="2" fontId="54" fillId="0" borderId="0" xfId="5" applyNumberFormat="1" applyFont="1"/>
    <xf numFmtId="173" fontId="54" fillId="0" borderId="0" xfId="8" applyNumberFormat="1" applyFont="1"/>
    <xf numFmtId="169" fontId="55" fillId="0" borderId="0" xfId="0" applyNumberFormat="1" applyFont="1" applyFill="1" applyBorder="1" applyAlignment="1"/>
    <xf numFmtId="169" fontId="56" fillId="0" borderId="0" xfId="0" applyFont="1" applyFill="1"/>
    <xf numFmtId="169" fontId="4" fillId="0" borderId="0" xfId="8" applyFont="1" applyAlignment="1">
      <alignment horizontal="center"/>
    </xf>
    <xf numFmtId="169" fontId="4" fillId="0" borderId="0" xfId="8" applyFont="1" applyBorder="1" applyAlignment="1">
      <alignment horizontal="center"/>
    </xf>
    <xf numFmtId="172" fontId="54" fillId="0" borderId="0" xfId="8" applyNumberFormat="1" applyFont="1" applyBorder="1" applyAlignment="1">
      <alignment horizontal="center"/>
    </xf>
    <xf numFmtId="172" fontId="4" fillId="0" borderId="0" xfId="8" applyNumberFormat="1" applyFont="1" applyBorder="1" applyAlignment="1">
      <alignment horizontal="center"/>
    </xf>
    <xf numFmtId="173" fontId="54" fillId="0" borderId="0" xfId="8" applyNumberFormat="1" applyFont="1" applyBorder="1" applyAlignment="1">
      <alignment horizontal="center"/>
    </xf>
    <xf numFmtId="171" fontId="54" fillId="0" borderId="0" xfId="8" applyNumberFormat="1" applyFont="1" applyBorder="1" applyAlignment="1">
      <alignment horizontal="center"/>
    </xf>
    <xf numFmtId="165" fontId="4" fillId="0" borderId="0" xfId="8" applyNumberFormat="1" applyFont="1" applyAlignment="1">
      <alignment horizontal="center"/>
    </xf>
    <xf numFmtId="174" fontId="4" fillId="0" borderId="0" xfId="8" applyNumberFormat="1" applyFont="1" applyAlignment="1">
      <alignment horizontal="center"/>
    </xf>
    <xf numFmtId="169" fontId="53" fillId="0" borderId="0" xfId="8" applyFont="1" applyAlignment="1">
      <alignment horizontal="center"/>
    </xf>
    <xf numFmtId="169" fontId="6" fillId="0" borderId="0" xfId="0" applyFont="1"/>
    <xf numFmtId="169" fontId="8" fillId="0" borderId="0" xfId="0" quotePrefix="1" applyFont="1"/>
    <xf numFmtId="169" fontId="6" fillId="0" borderId="0" xfId="0" applyFont="1" applyBorder="1"/>
    <xf numFmtId="169" fontId="9" fillId="0" borderId="0" xfId="0" applyFont="1" applyBorder="1"/>
    <xf numFmtId="169" fontId="8" fillId="0" borderId="0" xfId="0" applyFont="1" applyAlignment="1">
      <alignment horizontal="center"/>
    </xf>
    <xf numFmtId="169" fontId="8" fillId="0" borderId="0" xfId="0" applyFont="1" applyFill="1"/>
    <xf numFmtId="164" fontId="8" fillId="0" borderId="0" xfId="2" applyNumberFormat="1" applyFont="1" applyFill="1"/>
    <xf numFmtId="169" fontId="8" fillId="0" borderId="0" xfId="0" applyFont="1"/>
    <xf numFmtId="164" fontId="8" fillId="0" borderId="0" xfId="2" applyNumberFormat="1" applyFont="1"/>
    <xf numFmtId="169" fontId="13" fillId="0" borderId="0" xfId="0" applyFont="1"/>
    <xf numFmtId="164" fontId="8" fillId="0" borderId="0" xfId="0" applyNumberFormat="1" applyFont="1"/>
    <xf numFmtId="164" fontId="8" fillId="0" borderId="2" xfId="0" applyNumberFormat="1" applyFont="1" applyBorder="1"/>
    <xf numFmtId="169" fontId="6" fillId="0" borderId="0" xfId="0" applyFont="1"/>
    <xf numFmtId="169" fontId="8" fillId="0" borderId="0" xfId="0" applyFont="1"/>
    <xf numFmtId="169" fontId="13" fillId="0" borderId="1" xfId="0" applyFont="1" applyBorder="1"/>
    <xf numFmtId="169" fontId="2" fillId="0" borderId="0" xfId="4" applyFont="1"/>
    <xf numFmtId="168" fontId="58" fillId="3" borderId="0" xfId="4" applyNumberFormat="1" applyFont="1" applyFill="1" applyAlignment="1">
      <alignment horizontal="center"/>
    </xf>
    <xf numFmtId="37" fontId="16" fillId="0" borderId="0" xfId="0" applyNumberFormat="1" applyFont="1"/>
    <xf numFmtId="5" fontId="18" fillId="5" borderId="0" xfId="0" applyNumberFormat="1" applyFont="1" applyFill="1"/>
    <xf numFmtId="164" fontId="57" fillId="0" borderId="0" xfId="0" applyNumberFormat="1" applyFont="1" applyFill="1"/>
    <xf numFmtId="169" fontId="6" fillId="0" borderId="0" xfId="0" applyFont="1"/>
    <xf numFmtId="169" fontId="8" fillId="0" borderId="0" xfId="0" applyFont="1" applyAlignment="1">
      <alignment horizontal="center"/>
    </xf>
    <xf numFmtId="169" fontId="6" fillId="0" borderId="0" xfId="0" applyFont="1" applyFill="1" applyBorder="1"/>
    <xf numFmtId="169" fontId="8" fillId="0" borderId="0" xfId="0" quotePrefix="1" applyFont="1" applyFill="1"/>
    <xf numFmtId="164" fontId="8" fillId="0" borderId="0" xfId="0" applyNumberFormat="1" applyFont="1" applyFill="1"/>
    <xf numFmtId="169" fontId="6" fillId="0" borderId="0" xfId="0" applyFont="1"/>
    <xf numFmtId="169" fontId="6" fillId="0" borderId="0" xfId="0" applyFont="1" applyBorder="1"/>
    <xf numFmtId="169" fontId="9" fillId="0" borderId="0" xfId="0" applyFont="1" applyBorder="1"/>
    <xf numFmtId="169" fontId="8" fillId="0" borderId="0" xfId="0" applyFont="1" applyAlignment="1">
      <alignment horizontal="center"/>
    </xf>
    <xf numFmtId="169" fontId="10" fillId="0" borderId="0" xfId="0" applyFont="1" applyFill="1" applyAlignment="1">
      <alignment horizontal="center"/>
    </xf>
    <xf numFmtId="169" fontId="8" fillId="0" borderId="0" xfId="0" applyFont="1" applyFill="1"/>
    <xf numFmtId="164" fontId="8" fillId="0" borderId="0" xfId="2" applyNumberFormat="1" applyFont="1" applyFill="1"/>
    <xf numFmtId="164" fontId="8" fillId="0" borderId="0" xfId="2" applyNumberFormat="1" applyFont="1" applyFill="1" applyBorder="1"/>
    <xf numFmtId="169" fontId="13" fillId="0" borderId="0" xfId="0" applyFont="1" applyFill="1"/>
    <xf numFmtId="164" fontId="13" fillId="0" borderId="0" xfId="0" quotePrefix="1" applyNumberFormat="1" applyFont="1" applyFill="1" applyBorder="1"/>
    <xf numFmtId="169" fontId="8" fillId="0" borderId="0" xfId="0" applyFont="1" applyAlignment="1">
      <alignment horizontal="center"/>
    </xf>
    <xf numFmtId="169" fontId="10" fillId="0" borderId="0" xfId="0" applyFont="1" applyFill="1" applyAlignment="1">
      <alignment horizontal="center"/>
    </xf>
    <xf numFmtId="169" fontId="6" fillId="0" borderId="0" xfId="0" applyFont="1" applyFill="1"/>
    <xf numFmtId="164" fontId="8" fillId="0" borderId="0" xfId="2" applyNumberFormat="1" applyFont="1" applyFill="1"/>
    <xf numFmtId="164" fontId="8" fillId="0" borderId="1" xfId="2" applyNumberFormat="1" applyFont="1" applyFill="1" applyBorder="1"/>
    <xf numFmtId="169" fontId="8" fillId="0" borderId="0" xfId="0" quotePrefix="1" applyFont="1"/>
    <xf numFmtId="169" fontId="0" fillId="0" borderId="0" xfId="0"/>
    <xf numFmtId="169" fontId="6" fillId="0" borderId="0" xfId="0" applyFont="1"/>
    <xf numFmtId="169" fontId="8" fillId="0" borderId="0" xfId="0" applyFont="1" applyAlignment="1">
      <alignment horizontal="center"/>
    </xf>
    <xf numFmtId="169" fontId="10" fillId="0" borderId="0" xfId="0" applyFont="1" applyFill="1" applyAlignment="1">
      <alignment horizontal="center"/>
    </xf>
    <xf numFmtId="164" fontId="8" fillId="0" borderId="0" xfId="2" applyNumberFormat="1" applyFont="1" applyFill="1"/>
    <xf numFmtId="164" fontId="8" fillId="0" borderId="1" xfId="2" applyNumberFormat="1" applyFont="1" applyFill="1" applyBorder="1"/>
    <xf numFmtId="164" fontId="8" fillId="0" borderId="0" xfId="2" applyNumberFormat="1" applyFont="1" applyFill="1" applyBorder="1"/>
    <xf numFmtId="169" fontId="8" fillId="0" borderId="0" xfId="0" applyFont="1"/>
    <xf numFmtId="164" fontId="8" fillId="0" borderId="0" xfId="2" applyNumberFormat="1" applyFont="1"/>
    <xf numFmtId="164" fontId="8" fillId="0" borderId="0" xfId="0" applyNumberFormat="1" applyFont="1"/>
    <xf numFmtId="169" fontId="12" fillId="0" borderId="0" xfId="0" applyFont="1"/>
    <xf numFmtId="169" fontId="12" fillId="0" borderId="0" xfId="0" applyFont="1" applyAlignment="1">
      <alignment horizontal="center" vertical="top"/>
    </xf>
    <xf numFmtId="164" fontId="14" fillId="0" borderId="0" xfId="0" applyNumberFormat="1" applyFont="1" applyAlignment="1">
      <alignment horizontal="center"/>
    </xf>
    <xf numFmtId="169" fontId="8" fillId="2" borderId="0" xfId="0" applyFont="1" applyFill="1"/>
    <xf numFmtId="169" fontId="8" fillId="2" borderId="1" xfId="0" applyFont="1" applyFill="1" applyBorder="1"/>
    <xf numFmtId="169" fontId="8" fillId="0" borderId="0" xfId="0" applyFont="1" applyAlignment="1">
      <alignment horizontal="right"/>
    </xf>
    <xf numFmtId="164" fontId="13" fillId="0" borderId="0" xfId="0" quotePrefix="1" applyNumberFormat="1" applyFont="1" applyFill="1" applyBorder="1"/>
    <xf numFmtId="169" fontId="8" fillId="0" borderId="2" xfId="0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/>
    </xf>
    <xf numFmtId="169" fontId="8" fillId="0" borderId="0" xfId="0" quotePrefix="1" applyNumberFormat="1" applyFont="1" applyBorder="1"/>
    <xf numFmtId="169" fontId="8" fillId="0" borderId="2" xfId="0" quotePrefix="1" applyFont="1" applyBorder="1" applyAlignment="1">
      <alignment horizontal="center"/>
    </xf>
    <xf numFmtId="164" fontId="8" fillId="0" borderId="0" xfId="2" applyNumberFormat="1" applyFont="1"/>
    <xf numFmtId="169" fontId="16" fillId="0" borderId="0" xfId="0" applyFont="1" applyFill="1"/>
    <xf numFmtId="169" fontId="1" fillId="0" borderId="0" xfId="4" applyFont="1"/>
    <xf numFmtId="169" fontId="51" fillId="0" borderId="0" xfId="5" applyFont="1" applyAlignment="1">
      <alignment horizontal="left"/>
    </xf>
    <xf numFmtId="169" fontId="36" fillId="0" borderId="0" xfId="5" applyAlignment="1">
      <alignment horizontal="left" wrapText="1"/>
    </xf>
    <xf numFmtId="169" fontId="50" fillId="0" borderId="0" xfId="5" applyFont="1" applyAlignment="1">
      <alignment wrapText="1"/>
    </xf>
    <xf numFmtId="169" fontId="36" fillId="0" borderId="0" xfId="5" applyAlignment="1">
      <alignment wrapText="1"/>
    </xf>
    <xf numFmtId="169" fontId="36" fillId="0" borderId="0" xfId="5" applyFont="1" applyFill="1" applyAlignment="1">
      <alignment horizontal="left" wrapText="1"/>
    </xf>
    <xf numFmtId="169" fontId="48" fillId="0" borderId="38" xfId="5" applyFont="1" applyBorder="1" applyAlignment="1">
      <alignment horizontal="center"/>
    </xf>
    <xf numFmtId="169" fontId="48" fillId="0" borderId="39" xfId="5" applyFont="1" applyBorder="1" applyAlignment="1">
      <alignment horizontal="center"/>
    </xf>
    <xf numFmtId="169" fontId="48" fillId="0" borderId="40" xfId="5" applyFont="1" applyBorder="1" applyAlignment="1">
      <alignment horizontal="center"/>
    </xf>
    <xf numFmtId="169" fontId="48" fillId="0" borderId="43" xfId="5" applyFont="1" applyBorder="1" applyAlignment="1">
      <alignment horizontal="center"/>
    </xf>
    <xf numFmtId="169" fontId="48" fillId="0" borderId="35" xfId="5" applyFont="1" applyBorder="1" applyAlignment="1">
      <alignment horizontal="center"/>
    </xf>
    <xf numFmtId="169" fontId="48" fillId="0" borderId="34" xfId="5" applyFont="1" applyBorder="1" applyAlignment="1">
      <alignment horizontal="center"/>
    </xf>
    <xf numFmtId="169" fontId="41" fillId="4" borderId="3" xfId="5" applyFont="1" applyFill="1" applyBorder="1" applyAlignment="1">
      <alignment horizontal="center" vertical="center"/>
    </xf>
    <xf numFmtId="169" fontId="41" fillId="4" borderId="5" xfId="5" applyFont="1" applyFill="1" applyBorder="1" applyAlignment="1">
      <alignment horizontal="center" vertical="center"/>
    </xf>
    <xf numFmtId="169" fontId="41" fillId="4" borderId="4" xfId="5" applyFont="1" applyFill="1" applyBorder="1" applyAlignment="1">
      <alignment horizontal="center" vertical="center" wrapText="1"/>
    </xf>
    <xf numFmtId="169" fontId="41" fillId="4" borderId="6" xfId="5" applyFont="1" applyFill="1" applyBorder="1" applyAlignment="1">
      <alignment horizontal="center" vertical="center" wrapText="1"/>
    </xf>
    <xf numFmtId="169" fontId="41" fillId="4" borderId="4" xfId="5" applyNumberFormat="1" applyFont="1" applyFill="1" applyBorder="1" applyAlignment="1">
      <alignment horizontal="center" vertical="center" wrapText="1"/>
    </xf>
    <xf numFmtId="169" fontId="41" fillId="4" borderId="6" xfId="5" applyNumberFormat="1" applyFont="1" applyFill="1" applyBorder="1" applyAlignment="1">
      <alignment horizontal="center" vertical="center" wrapText="1"/>
    </xf>
    <xf numFmtId="169" fontId="38" fillId="0" borderId="0" xfId="5" applyFont="1" applyFill="1" applyBorder="1" applyAlignment="1">
      <alignment horizontal="center"/>
    </xf>
    <xf numFmtId="169" fontId="48" fillId="0" borderId="32" xfId="5" applyFont="1" applyBorder="1" applyAlignment="1">
      <alignment horizontal="center"/>
    </xf>
    <xf numFmtId="169" fontId="48" fillId="0" borderId="33" xfId="5" applyFont="1" applyBorder="1" applyAlignment="1">
      <alignment horizontal="center"/>
    </xf>
  </cellXfs>
  <cellStyles count="26">
    <cellStyle name="Comma 2" xfId="9"/>
    <cellStyle name="Comma 3" xfId="10"/>
    <cellStyle name="Currency" xfId="2" builtinId="4"/>
    <cellStyle name="Currency 10" xfId="19"/>
    <cellStyle name="Currency 2" xfId="11"/>
    <cellStyle name="Currency 3" xfId="12"/>
    <cellStyle name="Hyperlink" xfId="1" builtinId="8"/>
    <cellStyle name="Normal" xfId="0" builtinId="0"/>
    <cellStyle name="Normal 2" xfId="4"/>
    <cellStyle name="Normal 2 2" xfId="5"/>
    <cellStyle name="Normal 2 3" xfId="18"/>
    <cellStyle name="Normal 2 3 2" xfId="25"/>
    <cellStyle name="Normal 2 3 3" xfId="21"/>
    <cellStyle name="Normal 2 3_Caltrans Costs" xfId="23"/>
    <cellStyle name="Normal 2 4" xfId="24"/>
    <cellStyle name="Normal 2 5" xfId="20"/>
    <cellStyle name="Normal 2_Caltrans Costs" xfId="22"/>
    <cellStyle name="Normal 3" xfId="13"/>
    <cellStyle name="Normal 4" xfId="14"/>
    <cellStyle name="Normal 5" xfId="7"/>
    <cellStyle name="Normal 6" xfId="8"/>
    <cellStyle name="Percent" xfId="3" builtinId="5"/>
    <cellStyle name="Percent 2" xfId="6"/>
    <cellStyle name="Percent 2 2" xfId="15"/>
    <cellStyle name="Percent 3" xfId="16"/>
    <cellStyle name="Percent 4" xfId="17"/>
  </cellStyles>
  <dxfs count="34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581025</xdr:colOff>
          <xdr:row>40</xdr:row>
          <xdr:rowOff>152400</xdr:rowOff>
        </xdr:from>
        <xdr:to>
          <xdr:col>1</xdr:col>
          <xdr:colOff>1819275</xdr:colOff>
          <xdr:row>40</xdr:row>
          <xdr:rowOff>152400</xdr:rowOff>
        </xdr:to>
        <xdr:sp macro="" textlink="">
          <xdr:nvSpPr>
            <xdr:cNvPr id="18433" name="Butto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Estimating Schedule for Capital Jobs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19050</xdr:colOff>
          <xdr:row>67</xdr:row>
          <xdr:rowOff>66675</xdr:rowOff>
        </xdr:from>
        <xdr:to>
          <xdr:col>13</xdr:col>
          <xdr:colOff>228600</xdr:colOff>
          <xdr:row>70</xdr:row>
          <xdr:rowOff>76200</xdr:rowOff>
        </xdr:to>
        <xdr:sp macro="" textlink="">
          <xdr:nvSpPr>
            <xdr:cNvPr id="18434" name="Butto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3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View OH Rates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6/FA&amp;P/4_Regulatory%20Proceedings%20&amp;%20Filings/AB628%20-%20Port%20Filing/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onza16/Downloads/1.+Forecast+Input201611032027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BC-2/COSTING%20-%20ADM-10-06-10/2016/SDGE/System-Planning%20rates/Jan.-Dec.%202016%20Monthly%20Planning%20Rat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turner/AppData/Local/Microsoft/Windows/Temporary%20Internet%20Files/Content.Outlook/CD6LR9HD/SDGEOverheadLett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Summary"/>
      <sheetName val="Dec 15"/>
      <sheetName val="Jan"/>
      <sheetName val="Feb"/>
      <sheetName val="Mar"/>
      <sheetName val="April"/>
      <sheetName val="May"/>
      <sheetName val="June"/>
      <sheetName val="July"/>
      <sheetName val="August"/>
      <sheetName val="Sept"/>
      <sheetName val="Oct"/>
    </sheetNames>
    <sheetDataSet>
      <sheetData sheetId="0" refreshError="1">
        <row r="6">
          <cell r="L6">
            <v>0.1767</v>
          </cell>
        </row>
        <row r="7">
          <cell r="L7">
            <v>6.7900000000000002E-2</v>
          </cell>
        </row>
        <row r="8">
          <cell r="L8">
            <v>0.184</v>
          </cell>
        </row>
        <row r="9">
          <cell r="L9">
            <v>0</v>
          </cell>
        </row>
        <row r="10">
          <cell r="L10">
            <v>0.318</v>
          </cell>
        </row>
        <row r="11">
          <cell r="L11">
            <v>1.26E-2</v>
          </cell>
        </row>
        <row r="12">
          <cell r="L12">
            <v>7.1400000000000005E-2</v>
          </cell>
        </row>
        <row r="13">
          <cell r="L13">
            <v>5.0000000000000001E-4</v>
          </cell>
        </row>
        <row r="16">
          <cell r="L16">
            <v>7.3000000000000001E-3</v>
          </cell>
        </row>
        <row r="17">
          <cell r="L17">
            <v>9.5399999999999999E-2</v>
          </cell>
        </row>
        <row r="20">
          <cell r="L20">
            <v>9.3299999999999994E-2</v>
          </cell>
        </row>
        <row r="21">
          <cell r="L21">
            <v>5.67E-2</v>
          </cell>
        </row>
        <row r="22">
          <cell r="L22">
            <v>0.24</v>
          </cell>
        </row>
        <row r="23">
          <cell r="L23">
            <v>0.10249999999999999</v>
          </cell>
        </row>
        <row r="24">
          <cell r="L24">
            <v>4.58E-2</v>
          </cell>
        </row>
        <row r="25">
          <cell r="L25">
            <v>6.8999999999999999E-3</v>
          </cell>
        </row>
        <row r="26">
          <cell r="L26">
            <v>2.6499999999999999E-2</v>
          </cell>
        </row>
        <row r="29">
          <cell r="L29">
            <v>0.122</v>
          </cell>
        </row>
        <row r="30">
          <cell r="L30">
            <v>0.73370000000000002</v>
          </cell>
        </row>
        <row r="31">
          <cell r="L31">
            <v>8.3199999999999996E-2</v>
          </cell>
        </row>
        <row r="32">
          <cell r="L32">
            <v>0.37419999999999998</v>
          </cell>
        </row>
        <row r="33">
          <cell r="L33">
            <v>0.01</v>
          </cell>
        </row>
        <row r="36">
          <cell r="L36">
            <v>0.1</v>
          </cell>
        </row>
        <row r="37">
          <cell r="L37">
            <v>0.15</v>
          </cell>
        </row>
        <row r="38">
          <cell r="L38">
            <v>9.06E-2</v>
          </cell>
        </row>
        <row r="41">
          <cell r="L41">
            <v>0.31519999999999998</v>
          </cell>
        </row>
        <row r="42">
          <cell r="L42">
            <v>1.41E-2</v>
          </cell>
        </row>
        <row r="43">
          <cell r="L43">
            <v>0.65710000000000002</v>
          </cell>
        </row>
        <row r="44">
          <cell r="L44">
            <v>0.54249999999999998</v>
          </cell>
        </row>
        <row r="45">
          <cell r="L45">
            <v>0.28399999999999997</v>
          </cell>
        </row>
        <row r="46">
          <cell r="L46">
            <v>0.43830000000000002</v>
          </cell>
        </row>
        <row r="47">
          <cell r="L47">
            <v>0.18770000000000001</v>
          </cell>
        </row>
        <row r="48">
          <cell r="L48">
            <v>4.2999999999999997E-2</v>
          </cell>
        </row>
        <row r="51">
          <cell r="L51">
            <v>7.4700000000000003E-2</v>
          </cell>
        </row>
        <row r="52">
          <cell r="L5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ober 2016"/>
      <sheetName val="YTD 2016"/>
      <sheetName val="YTD 2009 Graphs"/>
      <sheetName val="SDGEOverheadLetter"/>
    </sheetNames>
    <definedNames>
      <definedName name="EstSch"/>
      <definedName name="OHRates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N154"/>
  <sheetViews>
    <sheetView showGridLines="0" tabSelected="1" workbookViewId="0">
      <pane xSplit="6" topLeftCell="O1" activePane="topRight" state="frozen"/>
      <selection activeCell="C45" sqref="C45"/>
      <selection pane="topRight" activeCell="O3" sqref="O3"/>
    </sheetView>
  </sheetViews>
  <sheetFormatPr defaultColWidth="9.140625" defaultRowHeight="11.25" x14ac:dyDescent="0.2"/>
  <cols>
    <col min="1" max="4" width="1.7109375" style="43" customWidth="1"/>
    <col min="5" max="5" width="16" style="43" customWidth="1"/>
    <col min="6" max="6" width="9.5703125" style="43" customWidth="1"/>
    <col min="7" max="7" width="7.140625" style="43" customWidth="1"/>
    <col min="8" max="92" width="11.7109375" style="43" customWidth="1"/>
    <col min="93" max="115" width="9.140625" style="43"/>
    <col min="116" max="116" width="10" style="43" bestFit="1" customWidth="1"/>
    <col min="117" max="186" width="9.140625" style="43"/>
    <col min="187" max="187" width="10.42578125" style="43" bestFit="1" customWidth="1"/>
    <col min="188" max="16384" width="9.140625" style="43"/>
  </cols>
  <sheetData>
    <row r="2" spans="2:38" ht="31.5" x14ac:dyDescent="0.5">
      <c r="B2" s="42" t="s">
        <v>18</v>
      </c>
    </row>
    <row r="5" spans="2:38" ht="15.75" x14ac:dyDescent="0.25">
      <c r="C5" s="44" t="s">
        <v>19</v>
      </c>
    </row>
    <row r="6" spans="2:38" x14ac:dyDescent="0.2">
      <c r="D6" s="43" t="s">
        <v>20</v>
      </c>
      <c r="F6" s="45">
        <v>2018</v>
      </c>
    </row>
    <row r="7" spans="2:38" x14ac:dyDescent="0.2">
      <c r="F7" s="46"/>
    </row>
    <row r="8" spans="2:38" x14ac:dyDescent="0.2">
      <c r="D8" s="47" t="s">
        <v>21</v>
      </c>
      <c r="E8" s="48"/>
      <c r="F8" s="49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</row>
    <row r="9" spans="2:38" x14ac:dyDescent="0.2">
      <c r="D9" s="50" t="s">
        <v>22</v>
      </c>
      <c r="F9" s="51">
        <f>+F6</f>
        <v>2018</v>
      </c>
      <c r="G9" s="51">
        <f>+F9+1</f>
        <v>2019</v>
      </c>
      <c r="H9" s="51">
        <f t="shared" ref="H9:L9" si="0">+G9+1</f>
        <v>2020</v>
      </c>
      <c r="I9" s="51">
        <f t="shared" si="0"/>
        <v>2021</v>
      </c>
      <c r="J9" s="51">
        <f t="shared" si="0"/>
        <v>2022</v>
      </c>
      <c r="K9" s="51">
        <f t="shared" si="0"/>
        <v>2023</v>
      </c>
      <c r="L9" s="51">
        <f t="shared" si="0"/>
        <v>2024</v>
      </c>
      <c r="M9" s="51">
        <f t="shared" ref="M9" si="1">+L9+1</f>
        <v>2025</v>
      </c>
      <c r="N9" s="51">
        <f t="shared" ref="N9" si="2">+M9+1</f>
        <v>2026</v>
      </c>
      <c r="O9" s="51">
        <f t="shared" ref="O9" si="3">+N9+1</f>
        <v>2027</v>
      </c>
      <c r="P9" s="51">
        <f t="shared" ref="P9" si="4">+O9+1</f>
        <v>2028</v>
      </c>
      <c r="Q9" s="51">
        <f t="shared" ref="Q9" si="5">+P9+1</f>
        <v>2029</v>
      </c>
      <c r="R9" s="51">
        <f t="shared" ref="R9" si="6">+Q9+1</f>
        <v>2030</v>
      </c>
      <c r="S9" s="51">
        <f t="shared" ref="S9" si="7">+R9+1</f>
        <v>2031</v>
      </c>
      <c r="T9" s="51">
        <f t="shared" ref="T9" si="8">+S9+1</f>
        <v>2032</v>
      </c>
      <c r="U9" s="51">
        <f t="shared" ref="U9" si="9">+T9+1</f>
        <v>2033</v>
      </c>
      <c r="V9" s="51">
        <f t="shared" ref="V9" si="10">+U9+1</f>
        <v>2034</v>
      </c>
      <c r="W9" s="51">
        <f t="shared" ref="W9" si="11">+V9+1</f>
        <v>2035</v>
      </c>
      <c r="X9" s="51">
        <f t="shared" ref="X9" si="12">+W9+1</f>
        <v>2036</v>
      </c>
      <c r="Y9" s="51">
        <f t="shared" ref="Y9" si="13">+X9+1</f>
        <v>2037</v>
      </c>
      <c r="Z9" s="51">
        <f t="shared" ref="Z9" si="14">+Y9+1</f>
        <v>2038</v>
      </c>
      <c r="AA9" s="51">
        <f t="shared" ref="AA9" si="15">+Z9+1</f>
        <v>2039</v>
      </c>
      <c r="AB9" s="51">
        <f t="shared" ref="AB9" si="16">+AA9+1</f>
        <v>2040</v>
      </c>
      <c r="AC9" s="51">
        <f t="shared" ref="AC9" si="17">+AB9+1</f>
        <v>2041</v>
      </c>
      <c r="AD9" s="51">
        <f t="shared" ref="AD9" si="18">+AC9+1</f>
        <v>2042</v>
      </c>
      <c r="AE9" s="51">
        <f t="shared" ref="AE9:AF9" si="19">+AD9+1</f>
        <v>2043</v>
      </c>
      <c r="AF9" s="51">
        <f t="shared" si="19"/>
        <v>2044</v>
      </c>
      <c r="AG9" s="51">
        <f t="shared" ref="AG9" si="20">+AF9+1</f>
        <v>2045</v>
      </c>
      <c r="AH9" s="51">
        <f t="shared" ref="AH9" si="21">+AG9+1</f>
        <v>2046</v>
      </c>
      <c r="AI9" s="51">
        <f t="shared" ref="AI9" si="22">+AH9+1</f>
        <v>2047</v>
      </c>
      <c r="AJ9" s="51">
        <f t="shared" ref="AJ9" si="23">+AI9+1</f>
        <v>2048</v>
      </c>
      <c r="AK9" s="51">
        <f t="shared" ref="AK9" si="24">+AJ9+1</f>
        <v>2049</v>
      </c>
      <c r="AL9" s="51">
        <f t="shared" ref="AL9" si="25">+AK9+1</f>
        <v>2050</v>
      </c>
    </row>
    <row r="10" spans="2:38" x14ac:dyDescent="0.2">
      <c r="D10" s="43" t="s">
        <v>34</v>
      </c>
      <c r="F10" s="52">
        <f>'Master Esc. &amp; Loaders'!F6</f>
        <v>2.3618883152727754E-2</v>
      </c>
      <c r="G10" s="52">
        <f>'Master Esc. &amp; Loaders'!G6</f>
        <v>2.9126378092121374E-2</v>
      </c>
      <c r="H10" s="52">
        <f>'Master Esc. &amp; Loaders'!H6</f>
        <v>2.9520627940240463E-2</v>
      </c>
      <c r="I10" s="52">
        <f>'Master Esc. &amp; Loaders'!I6</f>
        <v>2.9985358834040632E-2</v>
      </c>
      <c r="J10" s="52">
        <f>'Master Esc. &amp; Loaders'!J6</f>
        <v>3.0194834781638757E-2</v>
      </c>
      <c r="K10" s="52">
        <f>'Master Esc. &amp; Loaders'!K6</f>
        <v>3.0061188027833419E-2</v>
      </c>
      <c r="L10" s="52">
        <f>'Master Esc. &amp; Loaders'!L6</f>
        <v>2.9655804396755636E-2</v>
      </c>
      <c r="M10" s="52">
        <f>'Master Esc. &amp; Loaders'!M6</f>
        <v>2.9994103950178541E-2</v>
      </c>
      <c r="N10" s="52">
        <f>'Master Esc. &amp; Loaders'!N6</f>
        <v>2.7974511877926211E-2</v>
      </c>
      <c r="O10" s="52">
        <f>'Master Esc. &amp; Loaders'!O6</f>
        <v>2.7974511877926211E-2</v>
      </c>
      <c r="P10" s="52">
        <f>'Master Esc. &amp; Loaders'!P6</f>
        <v>2.7974511877926211E-2</v>
      </c>
      <c r="Q10" s="52">
        <f>'Master Esc. &amp; Loaders'!Q6</f>
        <v>2.7974511877926211E-2</v>
      </c>
      <c r="R10" s="52">
        <f>'Master Esc. &amp; Loaders'!R6</f>
        <v>2.7974511877926211E-2</v>
      </c>
      <c r="S10" s="52">
        <f>'Master Esc. &amp; Loaders'!S6</f>
        <v>2.7974511877926211E-2</v>
      </c>
      <c r="T10" s="52">
        <f>'Master Esc. &amp; Loaders'!T6</f>
        <v>2.7974511877926211E-2</v>
      </c>
      <c r="U10" s="52">
        <f>'Master Esc. &amp; Loaders'!U6</f>
        <v>2.7974511877926211E-2</v>
      </c>
      <c r="V10" s="52">
        <f>'Master Esc. &amp; Loaders'!V6</f>
        <v>2.7974511877926211E-2</v>
      </c>
      <c r="W10" s="52">
        <f>'Master Esc. &amp; Loaders'!W6</f>
        <v>2.7974511877926211E-2</v>
      </c>
      <c r="X10" s="52">
        <f>'Master Esc. &amp; Loaders'!X6</f>
        <v>2.7974511877926211E-2</v>
      </c>
      <c r="Y10" s="52">
        <f>'Master Esc. &amp; Loaders'!Y6</f>
        <v>2.7974511877926211E-2</v>
      </c>
      <c r="Z10" s="52">
        <f>'Master Esc. &amp; Loaders'!Z6</f>
        <v>2.7974511877926211E-2</v>
      </c>
      <c r="AA10" s="52">
        <f>'Master Esc. &amp; Loaders'!AA6</f>
        <v>2.7974511877926211E-2</v>
      </c>
      <c r="AB10" s="52">
        <f>'Master Esc. &amp; Loaders'!AB6</f>
        <v>2.7974511877926211E-2</v>
      </c>
      <c r="AC10" s="52">
        <f>'Master Esc. &amp; Loaders'!AC6</f>
        <v>2.7974511877926211E-2</v>
      </c>
      <c r="AD10" s="52">
        <f>'Master Esc. &amp; Loaders'!AD6</f>
        <v>2.7974511877926211E-2</v>
      </c>
      <c r="AE10" s="52">
        <f>'Master Esc. &amp; Loaders'!AE6</f>
        <v>2.7974511877926211E-2</v>
      </c>
      <c r="AF10" s="52">
        <f>'Master Esc. &amp; Loaders'!AF6</f>
        <v>2.7974511877926211E-2</v>
      </c>
      <c r="AG10" s="52">
        <f>'Master Esc. &amp; Loaders'!AG6</f>
        <v>2.7974511877926211E-2</v>
      </c>
      <c r="AH10" s="52">
        <f>'Master Esc. &amp; Loaders'!AH6</f>
        <v>2.7974511877926211E-2</v>
      </c>
      <c r="AI10" s="52">
        <f>'Master Esc. &amp; Loaders'!AI6</f>
        <v>2.7974511877926211E-2</v>
      </c>
      <c r="AJ10" s="52">
        <f>'Master Esc. &amp; Loaders'!AJ6</f>
        <v>2.7974511877926211E-2</v>
      </c>
      <c r="AK10" s="52">
        <f>'Master Esc. &amp; Loaders'!AK6</f>
        <v>2.7974511877926211E-2</v>
      </c>
      <c r="AL10" s="52">
        <f>'Master Esc. &amp; Loaders'!AL6</f>
        <v>2.7974511877926211E-2</v>
      </c>
    </row>
    <row r="11" spans="2:38" x14ac:dyDescent="0.2">
      <c r="D11" s="43" t="s">
        <v>35</v>
      </c>
      <c r="F11" s="52">
        <f>'Master Esc. &amp; Loaders'!F7</f>
        <v>2.3618883152727754E-2</v>
      </c>
      <c r="G11" s="52">
        <f>'Master Esc. &amp; Loaders'!G7</f>
        <v>2.9126378092121374E-2</v>
      </c>
      <c r="H11" s="52">
        <f>'Master Esc. &amp; Loaders'!H7</f>
        <v>2.9520627940240463E-2</v>
      </c>
      <c r="I11" s="52">
        <f>'Master Esc. &amp; Loaders'!I7</f>
        <v>2.9985358834040632E-2</v>
      </c>
      <c r="J11" s="52">
        <f>'Master Esc. &amp; Loaders'!J7</f>
        <v>3.0194834781638757E-2</v>
      </c>
      <c r="K11" s="52">
        <f>'Master Esc. &amp; Loaders'!K7</f>
        <v>3.0061188027833419E-2</v>
      </c>
      <c r="L11" s="52">
        <f>'Master Esc. &amp; Loaders'!L7</f>
        <v>2.9655804396755636E-2</v>
      </c>
      <c r="M11" s="52">
        <f>'Master Esc. &amp; Loaders'!M7</f>
        <v>2.9994103950178541E-2</v>
      </c>
      <c r="N11" s="52">
        <f>'Master Esc. &amp; Loaders'!N7</f>
        <v>2.7974511877926211E-2</v>
      </c>
      <c r="O11" s="52">
        <f>'Master Esc. &amp; Loaders'!O7</f>
        <v>2.7974511877926211E-2</v>
      </c>
      <c r="P11" s="52">
        <f>'Master Esc. &amp; Loaders'!P7</f>
        <v>2.7974511877926211E-2</v>
      </c>
      <c r="Q11" s="52">
        <f>'Master Esc. &amp; Loaders'!Q7</f>
        <v>2.7974511877926211E-2</v>
      </c>
      <c r="R11" s="52">
        <f>'Master Esc. &amp; Loaders'!R7</f>
        <v>2.7974511877926211E-2</v>
      </c>
      <c r="S11" s="52">
        <f>'Master Esc. &amp; Loaders'!S7</f>
        <v>2.7974511877926211E-2</v>
      </c>
      <c r="T11" s="52">
        <f>'Master Esc. &amp; Loaders'!T7</f>
        <v>2.7974511877926211E-2</v>
      </c>
      <c r="U11" s="52">
        <f>'Master Esc. &amp; Loaders'!U7</f>
        <v>2.7974511877926211E-2</v>
      </c>
      <c r="V11" s="52">
        <f>'Master Esc. &amp; Loaders'!V7</f>
        <v>2.7974511877926211E-2</v>
      </c>
      <c r="W11" s="52">
        <f>'Master Esc. &amp; Loaders'!W7</f>
        <v>2.7974511877926211E-2</v>
      </c>
      <c r="X11" s="52">
        <f>'Master Esc. &amp; Loaders'!X7</f>
        <v>2.7974511877926211E-2</v>
      </c>
      <c r="Y11" s="52">
        <f>'Master Esc. &amp; Loaders'!Y7</f>
        <v>2.7974511877926211E-2</v>
      </c>
      <c r="Z11" s="52">
        <f>'Master Esc. &amp; Loaders'!Z7</f>
        <v>2.7974511877926211E-2</v>
      </c>
      <c r="AA11" s="52">
        <f>'Master Esc. &amp; Loaders'!AA7</f>
        <v>2.7974511877926211E-2</v>
      </c>
      <c r="AB11" s="52">
        <f>'Master Esc. &amp; Loaders'!AB7</f>
        <v>2.7974511877926211E-2</v>
      </c>
      <c r="AC11" s="52">
        <f>'Master Esc. &amp; Loaders'!AC7</f>
        <v>2.7974511877926211E-2</v>
      </c>
      <c r="AD11" s="52">
        <f>'Master Esc. &amp; Loaders'!AD7</f>
        <v>2.7974511877926211E-2</v>
      </c>
      <c r="AE11" s="52">
        <f>'Master Esc. &amp; Loaders'!AE7</f>
        <v>2.7974511877926211E-2</v>
      </c>
      <c r="AF11" s="52">
        <f>'Master Esc. &amp; Loaders'!AF7</f>
        <v>2.7974511877926211E-2</v>
      </c>
      <c r="AG11" s="52">
        <f>'Master Esc. &amp; Loaders'!AG7</f>
        <v>2.7974511877926211E-2</v>
      </c>
      <c r="AH11" s="52">
        <f>'Master Esc. &amp; Loaders'!AH7</f>
        <v>2.7974511877926211E-2</v>
      </c>
      <c r="AI11" s="52">
        <f>'Master Esc. &amp; Loaders'!AI7</f>
        <v>2.7974511877926211E-2</v>
      </c>
      <c r="AJ11" s="52">
        <f>'Master Esc. &amp; Loaders'!AJ7</f>
        <v>2.7974511877926211E-2</v>
      </c>
      <c r="AK11" s="52">
        <f>'Master Esc. &amp; Loaders'!AK7</f>
        <v>2.7974511877926211E-2</v>
      </c>
      <c r="AL11" s="52">
        <f>'Master Esc. &amp; Loaders'!AL7</f>
        <v>2.7974511877926211E-2</v>
      </c>
    </row>
    <row r="12" spans="2:38" x14ac:dyDescent="0.2">
      <c r="D12" s="43" t="s">
        <v>56</v>
      </c>
      <c r="F12" s="52">
        <f>'Master Esc. &amp; Loaders'!F8</f>
        <v>2.3618883152727754E-2</v>
      </c>
      <c r="G12" s="52">
        <f>'Master Esc. &amp; Loaders'!G8</f>
        <v>2.9126378092121374E-2</v>
      </c>
      <c r="H12" s="52">
        <f>'Master Esc. &amp; Loaders'!H8</f>
        <v>2.9520627940240463E-2</v>
      </c>
      <c r="I12" s="52">
        <f>'Master Esc. &amp; Loaders'!I8</f>
        <v>2.9985358834040632E-2</v>
      </c>
      <c r="J12" s="52">
        <f>'Master Esc. &amp; Loaders'!J8</f>
        <v>3.0194834781638757E-2</v>
      </c>
      <c r="K12" s="52">
        <f>'Master Esc. &amp; Loaders'!K8</f>
        <v>3.0061188027833419E-2</v>
      </c>
      <c r="L12" s="52">
        <f>'Master Esc. &amp; Loaders'!L8</f>
        <v>2.9655804396755636E-2</v>
      </c>
      <c r="M12" s="52">
        <f>'Master Esc. &amp; Loaders'!M8</f>
        <v>2.9994103950178541E-2</v>
      </c>
      <c r="N12" s="52">
        <f>'Master Esc. &amp; Loaders'!N8</f>
        <v>2.7974511877926211E-2</v>
      </c>
      <c r="O12" s="52">
        <f>'Master Esc. &amp; Loaders'!O8</f>
        <v>2.7974511877926211E-2</v>
      </c>
      <c r="P12" s="52">
        <f>'Master Esc. &amp; Loaders'!P8</f>
        <v>2.7974511877926211E-2</v>
      </c>
      <c r="Q12" s="52">
        <f>'Master Esc. &amp; Loaders'!Q8</f>
        <v>2.7974511877926211E-2</v>
      </c>
      <c r="R12" s="52">
        <f>'Master Esc. &amp; Loaders'!R8</f>
        <v>2.7974511877926211E-2</v>
      </c>
      <c r="S12" s="52">
        <f>'Master Esc. &amp; Loaders'!S8</f>
        <v>2.7974511877926211E-2</v>
      </c>
      <c r="T12" s="52">
        <f>'Master Esc. &amp; Loaders'!T8</f>
        <v>2.7974511877926211E-2</v>
      </c>
      <c r="U12" s="52">
        <f>'Master Esc. &amp; Loaders'!U8</f>
        <v>2.7974511877926211E-2</v>
      </c>
      <c r="V12" s="52">
        <f>'Master Esc. &amp; Loaders'!V8</f>
        <v>2.7974511877926211E-2</v>
      </c>
      <c r="W12" s="52">
        <f>'Master Esc. &amp; Loaders'!W8</f>
        <v>2.7974511877926211E-2</v>
      </c>
      <c r="X12" s="52">
        <f>'Master Esc. &amp; Loaders'!X8</f>
        <v>2.7974511877926211E-2</v>
      </c>
      <c r="Y12" s="52">
        <f>'Master Esc. &amp; Loaders'!Y8</f>
        <v>2.7974511877926211E-2</v>
      </c>
      <c r="Z12" s="52">
        <f>'Master Esc. &amp; Loaders'!Z8</f>
        <v>2.7974511877926211E-2</v>
      </c>
      <c r="AA12" s="52">
        <f>'Master Esc. &amp; Loaders'!AA8</f>
        <v>2.7974511877926211E-2</v>
      </c>
      <c r="AB12" s="52">
        <f>'Master Esc. &amp; Loaders'!AB8</f>
        <v>2.7974511877926211E-2</v>
      </c>
      <c r="AC12" s="52">
        <f>'Master Esc. &amp; Loaders'!AC8</f>
        <v>2.7974511877926211E-2</v>
      </c>
      <c r="AD12" s="52">
        <f>'Master Esc. &amp; Loaders'!AD8</f>
        <v>2.7974511877926211E-2</v>
      </c>
      <c r="AE12" s="52">
        <f>'Master Esc. &amp; Loaders'!AE8</f>
        <v>2.7974511877926211E-2</v>
      </c>
      <c r="AF12" s="52">
        <f>'Master Esc. &amp; Loaders'!AF8</f>
        <v>2.7974511877926211E-2</v>
      </c>
      <c r="AG12" s="52">
        <f>'Master Esc. &amp; Loaders'!AG8</f>
        <v>2.7974511877926211E-2</v>
      </c>
      <c r="AH12" s="52">
        <f>'Master Esc. &amp; Loaders'!AH8</f>
        <v>2.7974511877926211E-2</v>
      </c>
      <c r="AI12" s="52">
        <f>'Master Esc. &amp; Loaders'!AI8</f>
        <v>2.7974511877926211E-2</v>
      </c>
      <c r="AJ12" s="52">
        <f>'Master Esc. &amp; Loaders'!AJ8</f>
        <v>2.7974511877926211E-2</v>
      </c>
      <c r="AK12" s="52">
        <f>'Master Esc. &amp; Loaders'!AK8</f>
        <v>2.7974511877926211E-2</v>
      </c>
      <c r="AL12" s="52">
        <f>'Master Esc. &amp; Loaders'!AL8</f>
        <v>2.7974511877926211E-2</v>
      </c>
    </row>
    <row r="13" spans="2:38" x14ac:dyDescent="0.2">
      <c r="D13" s="43" t="s">
        <v>58</v>
      </c>
      <c r="F13" s="52">
        <f>'Master Esc. &amp; Loaders'!F9</f>
        <v>2.3618883152727754E-2</v>
      </c>
      <c r="G13" s="52">
        <f>'Master Esc. &amp; Loaders'!G9</f>
        <v>2.9126378092121374E-2</v>
      </c>
      <c r="H13" s="52">
        <f>'Master Esc. &amp; Loaders'!H9</f>
        <v>2.9520627940240463E-2</v>
      </c>
      <c r="I13" s="52">
        <f>'Master Esc. &amp; Loaders'!I9</f>
        <v>2.9985358834040632E-2</v>
      </c>
      <c r="J13" s="52">
        <f>'Master Esc. &amp; Loaders'!J9</f>
        <v>3.0194834781638757E-2</v>
      </c>
      <c r="K13" s="52">
        <f>'Master Esc. &amp; Loaders'!K9</f>
        <v>3.0061188027833419E-2</v>
      </c>
      <c r="L13" s="52">
        <f>'Master Esc. &amp; Loaders'!L9</f>
        <v>2.9655804396755636E-2</v>
      </c>
      <c r="M13" s="52">
        <f>'Master Esc. &amp; Loaders'!M9</f>
        <v>2.9994103950178541E-2</v>
      </c>
      <c r="N13" s="52">
        <f>'Master Esc. &amp; Loaders'!N9</f>
        <v>2.7974511877926211E-2</v>
      </c>
      <c r="O13" s="52">
        <f>'Master Esc. &amp; Loaders'!O9</f>
        <v>2.7974511877926211E-2</v>
      </c>
      <c r="P13" s="52">
        <f>'Master Esc. &amp; Loaders'!P9</f>
        <v>2.7974511877926211E-2</v>
      </c>
      <c r="Q13" s="52">
        <f>'Master Esc. &amp; Loaders'!Q9</f>
        <v>2.7974511877926211E-2</v>
      </c>
      <c r="R13" s="52">
        <f>'Master Esc. &amp; Loaders'!R9</f>
        <v>2.7974511877926211E-2</v>
      </c>
      <c r="S13" s="52">
        <f>'Master Esc. &amp; Loaders'!S9</f>
        <v>2.7974511877926211E-2</v>
      </c>
      <c r="T13" s="52">
        <f>'Master Esc. &amp; Loaders'!T9</f>
        <v>2.7974511877926211E-2</v>
      </c>
      <c r="U13" s="52">
        <f>'Master Esc. &amp; Loaders'!U9</f>
        <v>2.7974511877926211E-2</v>
      </c>
      <c r="V13" s="52">
        <f>'Master Esc. &amp; Loaders'!V9</f>
        <v>2.7974511877926211E-2</v>
      </c>
      <c r="W13" s="52">
        <f>'Master Esc. &amp; Loaders'!W9</f>
        <v>2.7974511877926211E-2</v>
      </c>
      <c r="X13" s="52">
        <f>'Master Esc. &amp; Loaders'!X9</f>
        <v>2.7974511877926211E-2</v>
      </c>
      <c r="Y13" s="52">
        <f>'Master Esc. &amp; Loaders'!Y9</f>
        <v>2.7974511877926211E-2</v>
      </c>
      <c r="Z13" s="52">
        <f>'Master Esc. &amp; Loaders'!Z9</f>
        <v>2.7974511877926211E-2</v>
      </c>
      <c r="AA13" s="52">
        <f>'Master Esc. &amp; Loaders'!AA9</f>
        <v>2.7974511877926211E-2</v>
      </c>
      <c r="AB13" s="52">
        <f>'Master Esc. &amp; Loaders'!AB9</f>
        <v>2.7974511877926211E-2</v>
      </c>
      <c r="AC13" s="52">
        <f>'Master Esc. &amp; Loaders'!AC9</f>
        <v>2.7974511877926211E-2</v>
      </c>
      <c r="AD13" s="52">
        <f>'Master Esc. &amp; Loaders'!AD9</f>
        <v>2.7974511877926211E-2</v>
      </c>
      <c r="AE13" s="52">
        <f>'Master Esc. &amp; Loaders'!AE9</f>
        <v>2.7974511877926211E-2</v>
      </c>
      <c r="AF13" s="52">
        <f>'Master Esc. &amp; Loaders'!AF9</f>
        <v>2.7974511877926211E-2</v>
      </c>
      <c r="AG13" s="52">
        <f>'Master Esc. &amp; Loaders'!AG9</f>
        <v>2.7974511877926211E-2</v>
      </c>
      <c r="AH13" s="52">
        <f>'Master Esc. &amp; Loaders'!AH9</f>
        <v>2.7974511877926211E-2</v>
      </c>
      <c r="AI13" s="52">
        <f>'Master Esc. &amp; Loaders'!AI9</f>
        <v>2.7974511877926211E-2</v>
      </c>
      <c r="AJ13" s="52">
        <f>'Master Esc. &amp; Loaders'!AJ9</f>
        <v>2.7974511877926211E-2</v>
      </c>
      <c r="AK13" s="52">
        <f>'Master Esc. &amp; Loaders'!AK9</f>
        <v>2.7974511877926211E-2</v>
      </c>
      <c r="AL13" s="52">
        <f>'Master Esc. &amp; Loaders'!AL9</f>
        <v>2.7974511877926211E-2</v>
      </c>
    </row>
    <row r="14" spans="2:38" x14ac:dyDescent="0.2">
      <c r="D14" s="43" t="s">
        <v>290</v>
      </c>
      <c r="F14" s="52">
        <f>'Master Esc. &amp; Loaders'!F10</f>
        <v>2.3618883152727754E-2</v>
      </c>
      <c r="G14" s="52">
        <f>'Master Esc. &amp; Loaders'!G10</f>
        <v>2.9126378092121374E-2</v>
      </c>
      <c r="H14" s="52">
        <f>'Master Esc. &amp; Loaders'!H10</f>
        <v>2.9520627940240463E-2</v>
      </c>
      <c r="I14" s="52">
        <f>'Master Esc. &amp; Loaders'!I10</f>
        <v>2.9985358834040632E-2</v>
      </c>
      <c r="J14" s="52">
        <f>'Master Esc. &amp; Loaders'!J10</f>
        <v>3.0194834781638757E-2</v>
      </c>
      <c r="K14" s="52">
        <f>'Master Esc. &amp; Loaders'!K10</f>
        <v>3.0061188027833419E-2</v>
      </c>
      <c r="L14" s="52">
        <f>'Master Esc. &amp; Loaders'!L10</f>
        <v>2.9655804396755636E-2</v>
      </c>
      <c r="M14" s="52">
        <f>'Master Esc. &amp; Loaders'!M10</f>
        <v>2.9994103950178541E-2</v>
      </c>
      <c r="N14" s="52">
        <f>'Master Esc. &amp; Loaders'!N10</f>
        <v>2.7974511877926211E-2</v>
      </c>
      <c r="O14" s="52">
        <f>'Master Esc. &amp; Loaders'!O10</f>
        <v>2.7974511877926211E-2</v>
      </c>
      <c r="P14" s="52">
        <f>'Master Esc. &amp; Loaders'!P10</f>
        <v>2.7974511877926211E-2</v>
      </c>
      <c r="Q14" s="52">
        <f>'Master Esc. &amp; Loaders'!Q10</f>
        <v>2.7974511877926211E-2</v>
      </c>
      <c r="R14" s="52">
        <f>'Master Esc. &amp; Loaders'!R10</f>
        <v>2.7974511877926211E-2</v>
      </c>
      <c r="S14" s="52">
        <f>'Master Esc. &amp; Loaders'!S10</f>
        <v>2.7974511877926211E-2</v>
      </c>
      <c r="T14" s="52">
        <f>'Master Esc. &amp; Loaders'!T10</f>
        <v>2.7974511877926211E-2</v>
      </c>
      <c r="U14" s="52">
        <f>'Master Esc. &amp; Loaders'!U10</f>
        <v>2.7974511877926211E-2</v>
      </c>
      <c r="V14" s="52">
        <f>'Master Esc. &amp; Loaders'!V10</f>
        <v>2.7974511877926211E-2</v>
      </c>
      <c r="W14" s="52">
        <f>'Master Esc. &amp; Loaders'!W10</f>
        <v>2.7974511877926211E-2</v>
      </c>
      <c r="X14" s="52">
        <f>'Master Esc. &amp; Loaders'!X10</f>
        <v>2.7974511877926211E-2</v>
      </c>
      <c r="Y14" s="52">
        <f>'Master Esc. &amp; Loaders'!Y10</f>
        <v>2.7974511877926211E-2</v>
      </c>
      <c r="Z14" s="52">
        <f>'Master Esc. &amp; Loaders'!Z10</f>
        <v>2.7974511877926211E-2</v>
      </c>
      <c r="AA14" s="52">
        <f>'Master Esc. &amp; Loaders'!AA10</f>
        <v>2.7974511877926211E-2</v>
      </c>
      <c r="AB14" s="52">
        <f>'Master Esc. &amp; Loaders'!AB10</f>
        <v>2.7974511877926211E-2</v>
      </c>
      <c r="AC14" s="52">
        <f>'Master Esc. &amp; Loaders'!AC10</f>
        <v>2.7974511877926211E-2</v>
      </c>
      <c r="AD14" s="52">
        <f>'Master Esc. &amp; Loaders'!AD10</f>
        <v>2.7974511877926211E-2</v>
      </c>
      <c r="AE14" s="52">
        <f>'Master Esc. &amp; Loaders'!AE10</f>
        <v>2.7974511877926211E-2</v>
      </c>
      <c r="AF14" s="52">
        <f>'Master Esc. &amp; Loaders'!AF10</f>
        <v>2.7974511877926211E-2</v>
      </c>
      <c r="AG14" s="52">
        <f>'Master Esc. &amp; Loaders'!AG10</f>
        <v>2.7974511877926211E-2</v>
      </c>
      <c r="AH14" s="52">
        <f>'Master Esc. &amp; Loaders'!AH10</f>
        <v>2.7974511877926211E-2</v>
      </c>
      <c r="AI14" s="52">
        <f>'Master Esc. &amp; Loaders'!AI10</f>
        <v>2.7974511877926211E-2</v>
      </c>
      <c r="AJ14" s="52">
        <f>'Master Esc. &amp; Loaders'!AJ10</f>
        <v>2.7974511877926211E-2</v>
      </c>
      <c r="AK14" s="52">
        <f>'Master Esc. &amp; Loaders'!AK10</f>
        <v>2.7974511877926211E-2</v>
      </c>
      <c r="AL14" s="52">
        <f>'Master Esc. &amp; Loaders'!AL10</f>
        <v>2.7974511877926211E-2</v>
      </c>
    </row>
    <row r="15" spans="2:38" x14ac:dyDescent="0.2">
      <c r="D15" s="43" t="s">
        <v>291</v>
      </c>
      <c r="F15" s="52">
        <f>'Master Esc. &amp; Loaders'!F11</f>
        <v>2.3618883152727754E-2</v>
      </c>
      <c r="G15" s="52">
        <f>'Master Esc. &amp; Loaders'!G11</f>
        <v>2.9126378092121374E-2</v>
      </c>
      <c r="H15" s="52">
        <f>'Master Esc. &amp; Loaders'!H11</f>
        <v>2.9520627940240463E-2</v>
      </c>
      <c r="I15" s="52">
        <f>'Master Esc. &amp; Loaders'!I11</f>
        <v>2.9985358834040632E-2</v>
      </c>
      <c r="J15" s="52">
        <f>'Master Esc. &amp; Loaders'!J11</f>
        <v>3.0194834781638757E-2</v>
      </c>
      <c r="K15" s="52">
        <f>'Master Esc. &amp; Loaders'!K11</f>
        <v>3.0061188027833419E-2</v>
      </c>
      <c r="L15" s="52">
        <f>'Master Esc. &amp; Loaders'!L11</f>
        <v>2.9655804396755636E-2</v>
      </c>
      <c r="M15" s="52">
        <f>'Master Esc. &amp; Loaders'!M11</f>
        <v>2.9994103950178541E-2</v>
      </c>
      <c r="N15" s="52">
        <f>'Master Esc. &amp; Loaders'!N11</f>
        <v>2.7974511877926211E-2</v>
      </c>
      <c r="O15" s="52">
        <f>'Master Esc. &amp; Loaders'!O11</f>
        <v>2.7974511877926211E-2</v>
      </c>
      <c r="P15" s="52">
        <f>'Master Esc. &amp; Loaders'!P11</f>
        <v>2.7974511877926211E-2</v>
      </c>
      <c r="Q15" s="52">
        <f>'Master Esc. &amp; Loaders'!Q11</f>
        <v>2.7974511877926211E-2</v>
      </c>
      <c r="R15" s="52">
        <f>'Master Esc. &amp; Loaders'!R11</f>
        <v>2.7974511877926211E-2</v>
      </c>
      <c r="S15" s="52">
        <f>'Master Esc. &amp; Loaders'!S11</f>
        <v>2.7974511877926211E-2</v>
      </c>
      <c r="T15" s="52">
        <f>'Master Esc. &amp; Loaders'!T11</f>
        <v>2.7974511877926211E-2</v>
      </c>
      <c r="U15" s="52">
        <f>'Master Esc. &amp; Loaders'!U11</f>
        <v>2.7974511877926211E-2</v>
      </c>
      <c r="V15" s="52">
        <f>'Master Esc. &amp; Loaders'!V11</f>
        <v>2.7974511877926211E-2</v>
      </c>
      <c r="W15" s="52">
        <f>'Master Esc. &amp; Loaders'!W11</f>
        <v>2.7974511877926211E-2</v>
      </c>
      <c r="X15" s="52">
        <f>'Master Esc. &amp; Loaders'!X11</f>
        <v>2.7974511877926211E-2</v>
      </c>
      <c r="Y15" s="52">
        <f>'Master Esc. &amp; Loaders'!Y11</f>
        <v>2.7974511877926211E-2</v>
      </c>
      <c r="Z15" s="52">
        <f>'Master Esc. &amp; Loaders'!Z11</f>
        <v>2.7974511877926211E-2</v>
      </c>
      <c r="AA15" s="52">
        <f>'Master Esc. &amp; Loaders'!AA11</f>
        <v>2.7974511877926211E-2</v>
      </c>
      <c r="AB15" s="52">
        <f>'Master Esc. &amp; Loaders'!AB11</f>
        <v>2.7974511877926211E-2</v>
      </c>
      <c r="AC15" s="52">
        <f>'Master Esc. &amp; Loaders'!AC11</f>
        <v>2.7974511877926211E-2</v>
      </c>
      <c r="AD15" s="52">
        <f>'Master Esc. &amp; Loaders'!AD11</f>
        <v>2.7974511877926211E-2</v>
      </c>
      <c r="AE15" s="52">
        <f>'Master Esc. &amp; Loaders'!AE11</f>
        <v>2.7974511877926211E-2</v>
      </c>
      <c r="AF15" s="52">
        <f>'Master Esc. &amp; Loaders'!AF11</f>
        <v>2.7974511877926211E-2</v>
      </c>
      <c r="AG15" s="52">
        <f>'Master Esc. &amp; Loaders'!AG11</f>
        <v>2.7974511877926211E-2</v>
      </c>
      <c r="AH15" s="52">
        <f>'Master Esc. &amp; Loaders'!AH11</f>
        <v>2.7974511877926211E-2</v>
      </c>
      <c r="AI15" s="52">
        <f>'Master Esc. &amp; Loaders'!AI11</f>
        <v>2.7974511877926211E-2</v>
      </c>
      <c r="AJ15" s="52">
        <f>'Master Esc. &amp; Loaders'!AJ11</f>
        <v>2.7974511877926211E-2</v>
      </c>
      <c r="AK15" s="52">
        <f>'Master Esc. &amp; Loaders'!AK11</f>
        <v>2.7974511877926211E-2</v>
      </c>
      <c r="AL15" s="52">
        <f>'Master Esc. &amp; Loaders'!AL11</f>
        <v>2.7974511877926211E-2</v>
      </c>
    </row>
    <row r="16" spans="2:38" x14ac:dyDescent="0.2">
      <c r="D16" s="43" t="s">
        <v>251</v>
      </c>
      <c r="F16" s="52">
        <f>'Master Esc. &amp; Loaders'!F13</f>
        <v>2.3618883152727754E-2</v>
      </c>
      <c r="G16" s="52">
        <f>'Master Esc. &amp; Loaders'!G13</f>
        <v>2.9126378092121374E-2</v>
      </c>
      <c r="H16" s="52">
        <f>'Master Esc. &amp; Loaders'!H13</f>
        <v>2.9520627940240463E-2</v>
      </c>
      <c r="I16" s="52">
        <f>'Master Esc. &amp; Loaders'!I13</f>
        <v>2.9985358834040632E-2</v>
      </c>
      <c r="J16" s="52">
        <f>'Master Esc. &amp; Loaders'!J13</f>
        <v>3.0194834781638757E-2</v>
      </c>
      <c r="K16" s="52">
        <f>'Master Esc. &amp; Loaders'!K13</f>
        <v>3.0061188027833419E-2</v>
      </c>
      <c r="L16" s="52">
        <f>'Master Esc. &amp; Loaders'!L13</f>
        <v>2.9655804396755636E-2</v>
      </c>
      <c r="M16" s="52">
        <f>'Master Esc. &amp; Loaders'!M13</f>
        <v>2.9994103950178541E-2</v>
      </c>
      <c r="N16" s="52">
        <f>'Master Esc. &amp; Loaders'!N13</f>
        <v>2.7974511877926211E-2</v>
      </c>
      <c r="O16" s="52">
        <f>'Master Esc. &amp; Loaders'!O13</f>
        <v>2.7974511877926211E-2</v>
      </c>
      <c r="P16" s="52">
        <f>'Master Esc. &amp; Loaders'!P13</f>
        <v>2.7974511877926211E-2</v>
      </c>
      <c r="Q16" s="52">
        <f>'Master Esc. &amp; Loaders'!Q13</f>
        <v>2.7974511877926211E-2</v>
      </c>
      <c r="R16" s="52">
        <f>'Master Esc. &amp; Loaders'!R13</f>
        <v>2.7974511877926211E-2</v>
      </c>
      <c r="S16" s="52">
        <f>'Master Esc. &amp; Loaders'!S13</f>
        <v>2.7974511877926211E-2</v>
      </c>
      <c r="T16" s="52">
        <f>'Master Esc. &amp; Loaders'!T13</f>
        <v>2.7974511877926211E-2</v>
      </c>
      <c r="U16" s="52">
        <f>'Master Esc. &amp; Loaders'!U13</f>
        <v>2.7974511877926211E-2</v>
      </c>
      <c r="V16" s="52">
        <f>'Master Esc. &amp; Loaders'!V13</f>
        <v>2.7974511877926211E-2</v>
      </c>
      <c r="W16" s="52">
        <f>'Master Esc. &amp; Loaders'!W13</f>
        <v>2.7974511877926211E-2</v>
      </c>
      <c r="X16" s="52">
        <f>'Master Esc. &amp; Loaders'!X13</f>
        <v>2.7974511877926211E-2</v>
      </c>
      <c r="Y16" s="52">
        <f>'Master Esc. &amp; Loaders'!Y13</f>
        <v>2.7974511877926211E-2</v>
      </c>
      <c r="Z16" s="52">
        <f>'Master Esc. &amp; Loaders'!Z13</f>
        <v>2.7974511877926211E-2</v>
      </c>
      <c r="AA16" s="52">
        <f>'Master Esc. &amp; Loaders'!AA13</f>
        <v>2.7974511877926211E-2</v>
      </c>
      <c r="AB16" s="52">
        <f>'Master Esc. &amp; Loaders'!AB13</f>
        <v>2.7974511877926211E-2</v>
      </c>
      <c r="AC16" s="52">
        <f>'Master Esc. &amp; Loaders'!AC13</f>
        <v>2.7974511877926211E-2</v>
      </c>
      <c r="AD16" s="52">
        <f>'Master Esc. &amp; Loaders'!AD13</f>
        <v>2.7974511877926211E-2</v>
      </c>
      <c r="AE16" s="52">
        <f>'Master Esc. &amp; Loaders'!AE13</f>
        <v>2.7974511877926211E-2</v>
      </c>
      <c r="AF16" s="52">
        <f>'Master Esc. &amp; Loaders'!AF13</f>
        <v>2.7974511877926211E-2</v>
      </c>
      <c r="AG16" s="52">
        <f>'Master Esc. &amp; Loaders'!AG13</f>
        <v>2.7974511877926211E-2</v>
      </c>
      <c r="AH16" s="52">
        <f>'Master Esc. &amp; Loaders'!AH13</f>
        <v>2.7974511877926211E-2</v>
      </c>
      <c r="AI16" s="52">
        <f>'Master Esc. &amp; Loaders'!AI13</f>
        <v>2.7974511877926211E-2</v>
      </c>
      <c r="AJ16" s="52">
        <f>'Master Esc. &amp; Loaders'!AJ13</f>
        <v>2.7974511877926211E-2</v>
      </c>
      <c r="AK16" s="52">
        <f>'Master Esc. &amp; Loaders'!AK13</f>
        <v>2.7974511877926211E-2</v>
      </c>
      <c r="AL16" s="52">
        <f>'Master Esc. &amp; Loaders'!AL13</f>
        <v>2.7974511877926211E-2</v>
      </c>
    </row>
    <row r="17" spans="3:404" x14ac:dyDescent="0.2">
      <c r="D17" s="43" t="s">
        <v>252</v>
      </c>
      <c r="F17" s="52">
        <f>'Master Esc. &amp; Loaders'!F14</f>
        <v>2.3618883152727754E-2</v>
      </c>
      <c r="G17" s="52">
        <f>'Master Esc. &amp; Loaders'!G14</f>
        <v>2.9126378092121374E-2</v>
      </c>
      <c r="H17" s="52">
        <f>'Master Esc. &amp; Loaders'!H14</f>
        <v>2.9520627940240463E-2</v>
      </c>
      <c r="I17" s="52">
        <f>'Master Esc. &amp; Loaders'!I14</f>
        <v>2.9985358834040632E-2</v>
      </c>
      <c r="J17" s="52">
        <f>'Master Esc. &amp; Loaders'!J14</f>
        <v>3.0194834781638757E-2</v>
      </c>
      <c r="K17" s="52">
        <f>'Master Esc. &amp; Loaders'!K14</f>
        <v>3.0061188027833419E-2</v>
      </c>
      <c r="L17" s="52">
        <f>'Master Esc. &amp; Loaders'!L14</f>
        <v>2.9655804396755636E-2</v>
      </c>
      <c r="M17" s="52">
        <f>'Master Esc. &amp; Loaders'!M14</f>
        <v>2.9994103950178541E-2</v>
      </c>
      <c r="N17" s="52">
        <f>'Master Esc. &amp; Loaders'!N14</f>
        <v>2.7974511877926211E-2</v>
      </c>
      <c r="O17" s="52">
        <f>'Master Esc. &amp; Loaders'!O14</f>
        <v>2.7974511877926211E-2</v>
      </c>
      <c r="P17" s="52">
        <f>'Master Esc. &amp; Loaders'!P14</f>
        <v>2.7974511877926211E-2</v>
      </c>
      <c r="Q17" s="52">
        <f>'Master Esc. &amp; Loaders'!Q14</f>
        <v>2.7974511877926211E-2</v>
      </c>
      <c r="R17" s="52">
        <f>'Master Esc. &amp; Loaders'!R14</f>
        <v>2.7974511877926211E-2</v>
      </c>
      <c r="S17" s="52">
        <f>'Master Esc. &amp; Loaders'!S14</f>
        <v>2.7974511877926211E-2</v>
      </c>
      <c r="T17" s="52">
        <f>'Master Esc. &amp; Loaders'!T14</f>
        <v>2.7974511877926211E-2</v>
      </c>
      <c r="U17" s="52">
        <f>'Master Esc. &amp; Loaders'!U14</f>
        <v>2.7974511877926211E-2</v>
      </c>
      <c r="V17" s="52">
        <f>'Master Esc. &amp; Loaders'!V14</f>
        <v>2.7974511877926211E-2</v>
      </c>
      <c r="W17" s="52">
        <f>'Master Esc. &amp; Loaders'!W14</f>
        <v>2.7974511877926211E-2</v>
      </c>
      <c r="X17" s="52">
        <f>'Master Esc. &amp; Loaders'!X14</f>
        <v>2.7974511877926211E-2</v>
      </c>
      <c r="Y17" s="52">
        <f>'Master Esc. &amp; Loaders'!Y14</f>
        <v>2.7974511877926211E-2</v>
      </c>
      <c r="Z17" s="52">
        <f>'Master Esc. &amp; Loaders'!Z14</f>
        <v>2.7974511877926211E-2</v>
      </c>
      <c r="AA17" s="52">
        <f>'Master Esc. &amp; Loaders'!AA14</f>
        <v>2.7974511877926211E-2</v>
      </c>
      <c r="AB17" s="52">
        <f>'Master Esc. &amp; Loaders'!AB14</f>
        <v>2.7974511877926211E-2</v>
      </c>
      <c r="AC17" s="52">
        <f>'Master Esc. &amp; Loaders'!AC14</f>
        <v>2.7974511877926211E-2</v>
      </c>
      <c r="AD17" s="52">
        <f>'Master Esc. &amp; Loaders'!AD14</f>
        <v>2.7974511877926211E-2</v>
      </c>
      <c r="AE17" s="52">
        <f>'Master Esc. &amp; Loaders'!AE14</f>
        <v>2.7974511877926211E-2</v>
      </c>
      <c r="AF17" s="52">
        <f>'Master Esc. &amp; Loaders'!AF14</f>
        <v>2.7974511877926211E-2</v>
      </c>
      <c r="AG17" s="52">
        <f>'Master Esc. &amp; Loaders'!AG14</f>
        <v>2.7974511877926211E-2</v>
      </c>
      <c r="AH17" s="52">
        <f>'Master Esc. &amp; Loaders'!AH14</f>
        <v>2.7974511877926211E-2</v>
      </c>
      <c r="AI17" s="52">
        <f>'Master Esc. &amp; Loaders'!AI14</f>
        <v>2.7974511877926211E-2</v>
      </c>
      <c r="AJ17" s="52">
        <f>'Master Esc. &amp; Loaders'!AJ14</f>
        <v>2.7974511877926211E-2</v>
      </c>
      <c r="AK17" s="52">
        <f>'Master Esc. &amp; Loaders'!AK14</f>
        <v>2.7974511877926211E-2</v>
      </c>
      <c r="AL17" s="52">
        <f>'Master Esc. &amp; Loaders'!AL14</f>
        <v>2.7974511877926211E-2</v>
      </c>
    </row>
    <row r="18" spans="3:404" x14ac:dyDescent="0.2">
      <c r="D18" s="43" t="s">
        <v>270</v>
      </c>
      <c r="F18" s="52">
        <f>'Master Esc. &amp; Loaders'!F17</f>
        <v>1.6424220002466461E-2</v>
      </c>
      <c r="G18" s="52">
        <f>'Master Esc. &amp; Loaders'!G17</f>
        <v>1.9559864230160207E-2</v>
      </c>
      <c r="H18" s="52">
        <f>'Master Esc. &amp; Loaders'!H17</f>
        <v>2.0487897755670392E-2</v>
      </c>
      <c r="I18" s="52">
        <f>'Master Esc. &amp; Loaders'!I17</f>
        <v>2.0544878193490934E-2</v>
      </c>
      <c r="J18" s="52">
        <f>'Master Esc. &amp; Loaders'!J17</f>
        <v>1.9091948674962333E-2</v>
      </c>
      <c r="K18" s="52">
        <f>'Master Esc. &amp; Loaders'!K17</f>
        <v>1.8693013889698573E-2</v>
      </c>
      <c r="L18" s="52">
        <f>'Master Esc. &amp; Loaders'!L17</f>
        <v>1.8512012468136385E-2</v>
      </c>
      <c r="M18" s="52">
        <f>'Master Esc. &amp; Loaders'!M17</f>
        <v>1.7617070351571895E-2</v>
      </c>
      <c r="N18" s="52">
        <f>'Master Esc. &amp; Loaders'!N17</f>
        <v>1.6482074119634982E-2</v>
      </c>
      <c r="O18" s="52">
        <f>'Master Esc. &amp; Loaders'!O17</f>
        <v>1.6482074119634982E-2</v>
      </c>
      <c r="P18" s="52">
        <f>'Master Esc. &amp; Loaders'!P17</f>
        <v>1.6482074119634982E-2</v>
      </c>
      <c r="Q18" s="52">
        <f>'Master Esc. &amp; Loaders'!Q17</f>
        <v>1.6482074119634982E-2</v>
      </c>
      <c r="R18" s="52">
        <f>'Master Esc. &amp; Loaders'!R17</f>
        <v>1.6482074119634982E-2</v>
      </c>
      <c r="S18" s="52">
        <f>'Master Esc. &amp; Loaders'!S17</f>
        <v>1.6482074119634982E-2</v>
      </c>
      <c r="T18" s="52">
        <f>'Master Esc. &amp; Loaders'!T17</f>
        <v>1.6482074119634982E-2</v>
      </c>
      <c r="U18" s="52">
        <f>'Master Esc. &amp; Loaders'!U17</f>
        <v>1.6482074119634982E-2</v>
      </c>
      <c r="V18" s="52">
        <f>'Master Esc. &amp; Loaders'!V17</f>
        <v>1.6482074119634982E-2</v>
      </c>
      <c r="W18" s="52">
        <f>'Master Esc. &amp; Loaders'!W17</f>
        <v>1.6482074119634982E-2</v>
      </c>
      <c r="X18" s="52">
        <f>'Master Esc. &amp; Loaders'!X17</f>
        <v>1.6482074119634982E-2</v>
      </c>
      <c r="Y18" s="52">
        <f>'Master Esc. &amp; Loaders'!Y17</f>
        <v>1.6482074119634982E-2</v>
      </c>
      <c r="Z18" s="52">
        <f>'Master Esc. &amp; Loaders'!Z17</f>
        <v>1.6482074119634982E-2</v>
      </c>
      <c r="AA18" s="52">
        <f>'Master Esc. &amp; Loaders'!AA17</f>
        <v>1.6482074119634982E-2</v>
      </c>
      <c r="AB18" s="52">
        <f>'Master Esc. &amp; Loaders'!AB17</f>
        <v>1.6482074119634982E-2</v>
      </c>
      <c r="AC18" s="52">
        <f>'Master Esc. &amp; Loaders'!AC17</f>
        <v>1.6482074119634982E-2</v>
      </c>
      <c r="AD18" s="52">
        <f>'Master Esc. &amp; Loaders'!AD17</f>
        <v>1.6482074119634982E-2</v>
      </c>
      <c r="AE18" s="52">
        <f>'Master Esc. &amp; Loaders'!AE17</f>
        <v>1.6482074119634982E-2</v>
      </c>
      <c r="AF18" s="52">
        <f>'Master Esc. &amp; Loaders'!AF17</f>
        <v>1.6482074119634982E-2</v>
      </c>
      <c r="AG18" s="52">
        <f>'Master Esc. &amp; Loaders'!AG17</f>
        <v>1.6482074119634982E-2</v>
      </c>
      <c r="AH18" s="52">
        <f>'Master Esc. &amp; Loaders'!AH17</f>
        <v>1.6482074119634982E-2</v>
      </c>
      <c r="AI18" s="52">
        <f>'Master Esc. &amp; Loaders'!AI17</f>
        <v>1.6482074119634982E-2</v>
      </c>
      <c r="AJ18" s="52">
        <f>'Master Esc. &amp; Loaders'!AJ17</f>
        <v>1.6482074119634982E-2</v>
      </c>
      <c r="AK18" s="52">
        <f>'Master Esc. &amp; Loaders'!AK17</f>
        <v>1.6482074119634982E-2</v>
      </c>
      <c r="AL18" s="52">
        <f>'Master Esc. &amp; Loaders'!AL17</f>
        <v>1.6482074119634982E-2</v>
      </c>
    </row>
    <row r="19" spans="3:404" x14ac:dyDescent="0.2">
      <c r="D19" s="43" t="s">
        <v>271</v>
      </c>
      <c r="F19" s="52">
        <f>'Master Esc. &amp; Loaders'!F18</f>
        <v>2.344034208142487E-2</v>
      </c>
      <c r="G19" s="52">
        <f>'Master Esc. &amp; Loaders'!G18</f>
        <v>3.1437639587097443E-2</v>
      </c>
      <c r="H19" s="52">
        <f>'Master Esc. &amp; Loaders'!H18</f>
        <v>3.0989791870325911E-2</v>
      </c>
      <c r="I19" s="52">
        <f>'Master Esc. &amp; Loaders'!I18</f>
        <v>2.8979213260238001E-2</v>
      </c>
      <c r="J19" s="52">
        <f>'Master Esc. &amp; Loaders'!J18</f>
        <v>2.7968160942029252E-2</v>
      </c>
      <c r="K19" s="52">
        <f>'Master Esc. &amp; Loaders'!K18</f>
        <v>2.8070582564999613E-2</v>
      </c>
      <c r="L19" s="52">
        <f>'Master Esc. &amp; Loaders'!L18</f>
        <v>2.7816598026002115E-2</v>
      </c>
      <c r="M19" s="52">
        <f>'Master Esc. &amp; Loaders'!M18</f>
        <v>2.8168708623520944E-2</v>
      </c>
      <c r="N19" s="52">
        <f>'Master Esc. &amp; Loaders'!N18</f>
        <v>2.8121257282271106E-2</v>
      </c>
      <c r="O19" s="52">
        <f>'Master Esc. &amp; Loaders'!O18</f>
        <v>2.8121257282271106E-2</v>
      </c>
      <c r="P19" s="52">
        <f>'Master Esc. &amp; Loaders'!P18</f>
        <v>2.8121257282271106E-2</v>
      </c>
      <c r="Q19" s="52">
        <f>'Master Esc. &amp; Loaders'!Q18</f>
        <v>2.8121257282271106E-2</v>
      </c>
      <c r="R19" s="52">
        <f>'Master Esc. &amp; Loaders'!R18</f>
        <v>2.8121257282271106E-2</v>
      </c>
      <c r="S19" s="52">
        <f>'Master Esc. &amp; Loaders'!S18</f>
        <v>2.8121257282271106E-2</v>
      </c>
      <c r="T19" s="52">
        <f>'Master Esc. &amp; Loaders'!T18</f>
        <v>2.8121257282271106E-2</v>
      </c>
      <c r="U19" s="52">
        <f>'Master Esc. &amp; Loaders'!U18</f>
        <v>2.8121257282271106E-2</v>
      </c>
      <c r="V19" s="52">
        <f>'Master Esc. &amp; Loaders'!V18</f>
        <v>2.8121257282271106E-2</v>
      </c>
      <c r="W19" s="52">
        <f>'Master Esc. &amp; Loaders'!W18</f>
        <v>2.8121257282271106E-2</v>
      </c>
      <c r="X19" s="52">
        <f>'Master Esc. &amp; Loaders'!X18</f>
        <v>2.8121257282271106E-2</v>
      </c>
      <c r="Y19" s="52">
        <f>'Master Esc. &amp; Loaders'!Y18</f>
        <v>2.8121257282271106E-2</v>
      </c>
      <c r="Z19" s="52">
        <f>'Master Esc. &amp; Loaders'!Z18</f>
        <v>2.8121257282271106E-2</v>
      </c>
      <c r="AA19" s="52">
        <f>'Master Esc. &amp; Loaders'!AA18</f>
        <v>2.8121257282271106E-2</v>
      </c>
      <c r="AB19" s="52">
        <f>'Master Esc. &amp; Loaders'!AB18</f>
        <v>2.8121257282271106E-2</v>
      </c>
      <c r="AC19" s="52">
        <f>'Master Esc. &amp; Loaders'!AC18</f>
        <v>2.8121257282271106E-2</v>
      </c>
      <c r="AD19" s="52">
        <f>'Master Esc. &amp; Loaders'!AD18</f>
        <v>2.8121257282271106E-2</v>
      </c>
      <c r="AE19" s="52">
        <f>'Master Esc. &amp; Loaders'!AE18</f>
        <v>2.8121257282271106E-2</v>
      </c>
      <c r="AF19" s="52">
        <f>'Master Esc. &amp; Loaders'!AF18</f>
        <v>2.8121257282271106E-2</v>
      </c>
      <c r="AG19" s="52">
        <f>'Master Esc. &amp; Loaders'!AG18</f>
        <v>2.8121257282271106E-2</v>
      </c>
      <c r="AH19" s="52">
        <f>'Master Esc. &amp; Loaders'!AH18</f>
        <v>2.8121257282271106E-2</v>
      </c>
      <c r="AI19" s="52">
        <f>'Master Esc. &amp; Loaders'!AI18</f>
        <v>2.8121257282271106E-2</v>
      </c>
      <c r="AJ19" s="52">
        <f>'Master Esc. &amp; Loaders'!AJ18</f>
        <v>2.8121257282271106E-2</v>
      </c>
      <c r="AK19" s="52">
        <f>'Master Esc. &amp; Loaders'!AK18</f>
        <v>2.8121257282271106E-2</v>
      </c>
      <c r="AL19" s="52">
        <f>'Master Esc. &amp; Loaders'!AL18</f>
        <v>2.8121257282271106E-2</v>
      </c>
    </row>
    <row r="20" spans="3:404" x14ac:dyDescent="0.2">
      <c r="D20" s="43" t="s">
        <v>37</v>
      </c>
      <c r="F20" s="52">
        <f>'Master Esc. &amp; Loaders'!F17</f>
        <v>1.6424220002466461E-2</v>
      </c>
      <c r="G20" s="52">
        <f>'Master Esc. &amp; Loaders'!G17</f>
        <v>1.9559864230160207E-2</v>
      </c>
      <c r="H20" s="52">
        <f>'Master Esc. &amp; Loaders'!H17</f>
        <v>2.0487897755670392E-2</v>
      </c>
      <c r="I20" s="52">
        <f>'Master Esc. &amp; Loaders'!I17</f>
        <v>2.0544878193490934E-2</v>
      </c>
      <c r="J20" s="52">
        <f>'Master Esc. &amp; Loaders'!J17</f>
        <v>1.9091948674962333E-2</v>
      </c>
      <c r="K20" s="52">
        <f>'Master Esc. &amp; Loaders'!K17</f>
        <v>1.8693013889698573E-2</v>
      </c>
      <c r="L20" s="52">
        <f>'Master Esc. &amp; Loaders'!L17</f>
        <v>1.8512012468136385E-2</v>
      </c>
      <c r="M20" s="52">
        <f>'Master Esc. &amp; Loaders'!M17</f>
        <v>1.7617070351571895E-2</v>
      </c>
      <c r="N20" s="52">
        <f>'Master Esc. &amp; Loaders'!N17</f>
        <v>1.6482074119634982E-2</v>
      </c>
      <c r="O20" s="52">
        <f>'Master Esc. &amp; Loaders'!O17</f>
        <v>1.6482074119634982E-2</v>
      </c>
      <c r="P20" s="52">
        <f>'Master Esc. &amp; Loaders'!P17</f>
        <v>1.6482074119634982E-2</v>
      </c>
      <c r="Q20" s="52">
        <f>'Master Esc. &amp; Loaders'!Q17</f>
        <v>1.6482074119634982E-2</v>
      </c>
      <c r="R20" s="52">
        <f>'Master Esc. &amp; Loaders'!R17</f>
        <v>1.6482074119634982E-2</v>
      </c>
      <c r="S20" s="52">
        <f>'Master Esc. &amp; Loaders'!S17</f>
        <v>1.6482074119634982E-2</v>
      </c>
      <c r="T20" s="52">
        <f>'Master Esc. &amp; Loaders'!T17</f>
        <v>1.6482074119634982E-2</v>
      </c>
      <c r="U20" s="52">
        <f>'Master Esc. &amp; Loaders'!U17</f>
        <v>1.6482074119634982E-2</v>
      </c>
      <c r="V20" s="52">
        <f>'Master Esc. &amp; Loaders'!V17</f>
        <v>1.6482074119634982E-2</v>
      </c>
      <c r="W20" s="52">
        <f>'Master Esc. &amp; Loaders'!W17</f>
        <v>1.6482074119634982E-2</v>
      </c>
      <c r="X20" s="52">
        <f>'Master Esc. &amp; Loaders'!X17</f>
        <v>1.6482074119634982E-2</v>
      </c>
      <c r="Y20" s="52">
        <f>'Master Esc. &amp; Loaders'!Y17</f>
        <v>1.6482074119634982E-2</v>
      </c>
      <c r="Z20" s="52">
        <f>'Master Esc. &amp; Loaders'!Z17</f>
        <v>1.6482074119634982E-2</v>
      </c>
      <c r="AA20" s="52">
        <f>'Master Esc. &amp; Loaders'!AA17</f>
        <v>1.6482074119634982E-2</v>
      </c>
      <c r="AB20" s="52">
        <f>'Master Esc. &amp; Loaders'!AB17</f>
        <v>1.6482074119634982E-2</v>
      </c>
      <c r="AC20" s="52">
        <f>'Master Esc. &amp; Loaders'!AC17</f>
        <v>1.6482074119634982E-2</v>
      </c>
      <c r="AD20" s="52">
        <f>'Master Esc. &amp; Loaders'!AD17</f>
        <v>1.6482074119634982E-2</v>
      </c>
      <c r="AE20" s="52">
        <f>'Master Esc. &amp; Loaders'!AE17</f>
        <v>1.6482074119634982E-2</v>
      </c>
      <c r="AF20" s="52">
        <f>'Master Esc. &amp; Loaders'!AF17</f>
        <v>1.6482074119634982E-2</v>
      </c>
      <c r="AG20" s="52">
        <f>'Master Esc. &amp; Loaders'!AG17</f>
        <v>1.6482074119634982E-2</v>
      </c>
      <c r="AH20" s="52">
        <f>'Master Esc. &amp; Loaders'!AH17</f>
        <v>1.6482074119634982E-2</v>
      </c>
      <c r="AI20" s="52">
        <f>'Master Esc. &amp; Loaders'!AI17</f>
        <v>1.6482074119634982E-2</v>
      </c>
      <c r="AJ20" s="52">
        <f>'Master Esc. &amp; Loaders'!AJ17</f>
        <v>1.6482074119634982E-2</v>
      </c>
      <c r="AK20" s="52">
        <f>'Master Esc. &amp; Loaders'!AK17</f>
        <v>1.6482074119634982E-2</v>
      </c>
      <c r="AL20" s="52">
        <f>'Master Esc. &amp; Loaders'!AL17</f>
        <v>1.6482074119634982E-2</v>
      </c>
    </row>
    <row r="21" spans="3:404" x14ac:dyDescent="0.2">
      <c r="D21" s="43" t="s">
        <v>38</v>
      </c>
      <c r="F21" s="52">
        <f>'Master Esc. &amp; Loaders'!F18</f>
        <v>2.344034208142487E-2</v>
      </c>
      <c r="G21" s="52">
        <f>'Master Esc. &amp; Loaders'!G18</f>
        <v>3.1437639587097443E-2</v>
      </c>
      <c r="H21" s="52">
        <f>'Master Esc. &amp; Loaders'!H18</f>
        <v>3.0989791870325911E-2</v>
      </c>
      <c r="I21" s="52">
        <f>'Master Esc. &amp; Loaders'!I18</f>
        <v>2.8979213260238001E-2</v>
      </c>
      <c r="J21" s="52">
        <f>'Master Esc. &amp; Loaders'!J18</f>
        <v>2.7968160942029252E-2</v>
      </c>
      <c r="K21" s="52">
        <f>'Master Esc. &amp; Loaders'!K18</f>
        <v>2.8070582564999613E-2</v>
      </c>
      <c r="L21" s="52">
        <f>'Master Esc. &amp; Loaders'!L18</f>
        <v>2.7816598026002115E-2</v>
      </c>
      <c r="M21" s="52">
        <f>'Master Esc. &amp; Loaders'!M18</f>
        <v>2.8168708623520944E-2</v>
      </c>
      <c r="N21" s="52">
        <f>'Master Esc. &amp; Loaders'!N18</f>
        <v>2.8121257282271106E-2</v>
      </c>
      <c r="O21" s="52">
        <f>'Master Esc. &amp; Loaders'!O18</f>
        <v>2.8121257282271106E-2</v>
      </c>
      <c r="P21" s="52">
        <f>'Master Esc. &amp; Loaders'!P18</f>
        <v>2.8121257282271106E-2</v>
      </c>
      <c r="Q21" s="52">
        <f>'Master Esc. &amp; Loaders'!Q18</f>
        <v>2.8121257282271106E-2</v>
      </c>
      <c r="R21" s="52">
        <f>'Master Esc. &amp; Loaders'!R18</f>
        <v>2.8121257282271106E-2</v>
      </c>
      <c r="S21" s="52">
        <f>'Master Esc. &amp; Loaders'!S18</f>
        <v>2.8121257282271106E-2</v>
      </c>
      <c r="T21" s="52">
        <f>'Master Esc. &amp; Loaders'!T18</f>
        <v>2.8121257282271106E-2</v>
      </c>
      <c r="U21" s="52">
        <f>'Master Esc. &amp; Loaders'!U18</f>
        <v>2.8121257282271106E-2</v>
      </c>
      <c r="V21" s="52">
        <f>'Master Esc. &amp; Loaders'!V18</f>
        <v>2.8121257282271106E-2</v>
      </c>
      <c r="W21" s="52">
        <f>'Master Esc. &amp; Loaders'!W18</f>
        <v>2.8121257282271106E-2</v>
      </c>
      <c r="X21" s="52">
        <f>'Master Esc. &amp; Loaders'!X18</f>
        <v>2.8121257282271106E-2</v>
      </c>
      <c r="Y21" s="52">
        <f>'Master Esc. &amp; Loaders'!Y18</f>
        <v>2.8121257282271106E-2</v>
      </c>
      <c r="Z21" s="52">
        <f>'Master Esc. &amp; Loaders'!Z18</f>
        <v>2.8121257282271106E-2</v>
      </c>
      <c r="AA21" s="52">
        <f>'Master Esc. &amp; Loaders'!AA18</f>
        <v>2.8121257282271106E-2</v>
      </c>
      <c r="AB21" s="52">
        <f>'Master Esc. &amp; Loaders'!AB18</f>
        <v>2.8121257282271106E-2</v>
      </c>
      <c r="AC21" s="52">
        <f>'Master Esc. &amp; Loaders'!AC18</f>
        <v>2.8121257282271106E-2</v>
      </c>
      <c r="AD21" s="52">
        <f>'Master Esc. &amp; Loaders'!AD18</f>
        <v>2.8121257282271106E-2</v>
      </c>
      <c r="AE21" s="52">
        <f>'Master Esc. &amp; Loaders'!AE18</f>
        <v>2.8121257282271106E-2</v>
      </c>
      <c r="AF21" s="52">
        <f>'Master Esc. &amp; Loaders'!AF18</f>
        <v>2.8121257282271106E-2</v>
      </c>
      <c r="AG21" s="52">
        <f>'Master Esc. &amp; Loaders'!AG18</f>
        <v>2.8121257282271106E-2</v>
      </c>
      <c r="AH21" s="52">
        <f>'Master Esc. &amp; Loaders'!AH18</f>
        <v>2.8121257282271106E-2</v>
      </c>
      <c r="AI21" s="52">
        <f>'Master Esc. &amp; Loaders'!AI18</f>
        <v>2.8121257282271106E-2</v>
      </c>
      <c r="AJ21" s="52">
        <f>'Master Esc. &amp; Loaders'!AJ18</f>
        <v>2.8121257282271106E-2</v>
      </c>
      <c r="AK21" s="52">
        <f>'Master Esc. &amp; Loaders'!AK18</f>
        <v>2.8121257282271106E-2</v>
      </c>
      <c r="AL21" s="52">
        <f>'Master Esc. &amp; Loaders'!AL18</f>
        <v>2.8121257282271106E-2</v>
      </c>
    </row>
    <row r="22" spans="3:404" x14ac:dyDescent="0.2">
      <c r="D22" s="43" t="s">
        <v>267</v>
      </c>
      <c r="F22" s="52">
        <v>0.2</v>
      </c>
    </row>
    <row r="24" spans="3:404" ht="15.75" x14ac:dyDescent="0.25">
      <c r="C24" s="44" t="s">
        <v>23</v>
      </c>
      <c r="GD24" s="57"/>
      <c r="GE24" s="257"/>
    </row>
    <row r="25" spans="3:404" x14ac:dyDescent="0.2">
      <c r="C25" s="53"/>
    </row>
    <row r="26" spans="3:404" x14ac:dyDescent="0.2">
      <c r="D26" s="54" t="s">
        <v>22</v>
      </c>
      <c r="H26" s="55">
        <f>+DATE(F6,1,1)</f>
        <v>43101</v>
      </c>
      <c r="I26" s="55">
        <f>+DATE(YEAR(H26),MONTH(H26)+1,DAY(H26))</f>
        <v>43132</v>
      </c>
      <c r="J26" s="55">
        <f t="shared" ref="J26:BU26" si="26">+DATE(YEAR(I26),MONTH(I26)+1,DAY(I26))</f>
        <v>43160</v>
      </c>
      <c r="K26" s="55">
        <f t="shared" si="26"/>
        <v>43191</v>
      </c>
      <c r="L26" s="55">
        <f t="shared" si="26"/>
        <v>43221</v>
      </c>
      <c r="M26" s="55">
        <f t="shared" si="26"/>
        <v>43252</v>
      </c>
      <c r="N26" s="55">
        <f t="shared" si="26"/>
        <v>43282</v>
      </c>
      <c r="O26" s="55">
        <f t="shared" si="26"/>
        <v>43313</v>
      </c>
      <c r="P26" s="55">
        <f t="shared" si="26"/>
        <v>43344</v>
      </c>
      <c r="Q26" s="55">
        <f t="shared" si="26"/>
        <v>43374</v>
      </c>
      <c r="R26" s="55">
        <f t="shared" si="26"/>
        <v>43405</v>
      </c>
      <c r="S26" s="55">
        <f t="shared" si="26"/>
        <v>43435</v>
      </c>
      <c r="T26" s="55">
        <f t="shared" si="26"/>
        <v>43466</v>
      </c>
      <c r="U26" s="55">
        <f t="shared" si="26"/>
        <v>43497</v>
      </c>
      <c r="V26" s="55">
        <f t="shared" si="26"/>
        <v>43525</v>
      </c>
      <c r="W26" s="55">
        <f t="shared" si="26"/>
        <v>43556</v>
      </c>
      <c r="X26" s="55">
        <f t="shared" si="26"/>
        <v>43586</v>
      </c>
      <c r="Y26" s="55">
        <f t="shared" si="26"/>
        <v>43617</v>
      </c>
      <c r="Z26" s="55">
        <f t="shared" si="26"/>
        <v>43647</v>
      </c>
      <c r="AA26" s="55">
        <f t="shared" si="26"/>
        <v>43678</v>
      </c>
      <c r="AB26" s="55">
        <f t="shared" si="26"/>
        <v>43709</v>
      </c>
      <c r="AC26" s="55">
        <f t="shared" si="26"/>
        <v>43739</v>
      </c>
      <c r="AD26" s="55">
        <f t="shared" si="26"/>
        <v>43770</v>
      </c>
      <c r="AE26" s="55">
        <f t="shared" si="26"/>
        <v>43800</v>
      </c>
      <c r="AF26" s="55">
        <f t="shared" si="26"/>
        <v>43831</v>
      </c>
      <c r="AG26" s="55">
        <f t="shared" si="26"/>
        <v>43862</v>
      </c>
      <c r="AH26" s="55">
        <f t="shared" si="26"/>
        <v>43891</v>
      </c>
      <c r="AI26" s="55">
        <f t="shared" si="26"/>
        <v>43922</v>
      </c>
      <c r="AJ26" s="55">
        <f t="shared" si="26"/>
        <v>43952</v>
      </c>
      <c r="AK26" s="55">
        <f t="shared" si="26"/>
        <v>43983</v>
      </c>
      <c r="AL26" s="55">
        <f t="shared" si="26"/>
        <v>44013</v>
      </c>
      <c r="AM26" s="55">
        <f t="shared" si="26"/>
        <v>44044</v>
      </c>
      <c r="AN26" s="55">
        <f t="shared" si="26"/>
        <v>44075</v>
      </c>
      <c r="AO26" s="55">
        <f t="shared" si="26"/>
        <v>44105</v>
      </c>
      <c r="AP26" s="55">
        <f t="shared" si="26"/>
        <v>44136</v>
      </c>
      <c r="AQ26" s="55">
        <f t="shared" si="26"/>
        <v>44166</v>
      </c>
      <c r="AR26" s="55">
        <f t="shared" si="26"/>
        <v>44197</v>
      </c>
      <c r="AS26" s="55">
        <f t="shared" si="26"/>
        <v>44228</v>
      </c>
      <c r="AT26" s="55">
        <f t="shared" si="26"/>
        <v>44256</v>
      </c>
      <c r="AU26" s="55">
        <f t="shared" si="26"/>
        <v>44287</v>
      </c>
      <c r="AV26" s="55">
        <f t="shared" si="26"/>
        <v>44317</v>
      </c>
      <c r="AW26" s="55">
        <f t="shared" si="26"/>
        <v>44348</v>
      </c>
      <c r="AX26" s="55">
        <f t="shared" si="26"/>
        <v>44378</v>
      </c>
      <c r="AY26" s="55">
        <f t="shared" si="26"/>
        <v>44409</v>
      </c>
      <c r="AZ26" s="55">
        <f t="shared" si="26"/>
        <v>44440</v>
      </c>
      <c r="BA26" s="55">
        <f t="shared" si="26"/>
        <v>44470</v>
      </c>
      <c r="BB26" s="55">
        <f t="shared" si="26"/>
        <v>44501</v>
      </c>
      <c r="BC26" s="55">
        <f t="shared" si="26"/>
        <v>44531</v>
      </c>
      <c r="BD26" s="55">
        <f t="shared" si="26"/>
        <v>44562</v>
      </c>
      <c r="BE26" s="55">
        <f t="shared" si="26"/>
        <v>44593</v>
      </c>
      <c r="BF26" s="55">
        <f t="shared" si="26"/>
        <v>44621</v>
      </c>
      <c r="BG26" s="55">
        <f t="shared" si="26"/>
        <v>44652</v>
      </c>
      <c r="BH26" s="55">
        <f t="shared" si="26"/>
        <v>44682</v>
      </c>
      <c r="BI26" s="55">
        <f t="shared" si="26"/>
        <v>44713</v>
      </c>
      <c r="BJ26" s="55">
        <f t="shared" si="26"/>
        <v>44743</v>
      </c>
      <c r="BK26" s="55">
        <f t="shared" si="26"/>
        <v>44774</v>
      </c>
      <c r="BL26" s="55">
        <f t="shared" si="26"/>
        <v>44805</v>
      </c>
      <c r="BM26" s="55">
        <f t="shared" si="26"/>
        <v>44835</v>
      </c>
      <c r="BN26" s="55">
        <f t="shared" si="26"/>
        <v>44866</v>
      </c>
      <c r="BO26" s="55">
        <f t="shared" si="26"/>
        <v>44896</v>
      </c>
      <c r="BP26" s="55">
        <f t="shared" si="26"/>
        <v>44927</v>
      </c>
      <c r="BQ26" s="55">
        <f t="shared" si="26"/>
        <v>44958</v>
      </c>
      <c r="BR26" s="55">
        <f t="shared" si="26"/>
        <v>44986</v>
      </c>
      <c r="BS26" s="55">
        <f t="shared" si="26"/>
        <v>45017</v>
      </c>
      <c r="BT26" s="55">
        <f t="shared" si="26"/>
        <v>45047</v>
      </c>
      <c r="BU26" s="55">
        <f t="shared" si="26"/>
        <v>45078</v>
      </c>
      <c r="BV26" s="55">
        <f t="shared" ref="BV26:CM26" si="27">+DATE(YEAR(BU26),MONTH(BU26)+1,DAY(BU26))</f>
        <v>45108</v>
      </c>
      <c r="BW26" s="55">
        <f t="shared" si="27"/>
        <v>45139</v>
      </c>
      <c r="BX26" s="55">
        <f t="shared" si="27"/>
        <v>45170</v>
      </c>
      <c r="BY26" s="55">
        <f t="shared" si="27"/>
        <v>45200</v>
      </c>
      <c r="BZ26" s="55">
        <f t="shared" si="27"/>
        <v>45231</v>
      </c>
      <c r="CA26" s="55">
        <f t="shared" si="27"/>
        <v>45261</v>
      </c>
      <c r="CB26" s="55">
        <f t="shared" si="27"/>
        <v>45292</v>
      </c>
      <c r="CC26" s="55">
        <f t="shared" si="27"/>
        <v>45323</v>
      </c>
      <c r="CD26" s="55">
        <f t="shared" si="27"/>
        <v>45352</v>
      </c>
      <c r="CE26" s="55">
        <f t="shared" si="27"/>
        <v>45383</v>
      </c>
      <c r="CF26" s="55">
        <f t="shared" si="27"/>
        <v>45413</v>
      </c>
      <c r="CG26" s="55">
        <f t="shared" si="27"/>
        <v>45444</v>
      </c>
      <c r="CH26" s="55">
        <f t="shared" si="27"/>
        <v>45474</v>
      </c>
      <c r="CI26" s="55">
        <f t="shared" si="27"/>
        <v>45505</v>
      </c>
      <c r="CJ26" s="55">
        <f t="shared" si="27"/>
        <v>45536</v>
      </c>
      <c r="CK26" s="55">
        <f t="shared" si="27"/>
        <v>45566</v>
      </c>
      <c r="CL26" s="55">
        <f t="shared" si="27"/>
        <v>45597</v>
      </c>
      <c r="CM26" s="55">
        <f t="shared" si="27"/>
        <v>45627</v>
      </c>
      <c r="CN26" s="55">
        <f t="shared" ref="CN26" si="28">+DATE(YEAR(CM26),MONTH(CM26)+1,DAY(CM26))</f>
        <v>45658</v>
      </c>
      <c r="CO26" s="55">
        <f t="shared" ref="CO26" si="29">+DATE(YEAR(CN26),MONTH(CN26)+1,DAY(CN26))</f>
        <v>45689</v>
      </c>
      <c r="CP26" s="55">
        <f t="shared" ref="CP26" si="30">+DATE(YEAR(CO26),MONTH(CO26)+1,DAY(CO26))</f>
        <v>45717</v>
      </c>
      <c r="CQ26" s="55">
        <f t="shared" ref="CQ26" si="31">+DATE(YEAR(CP26),MONTH(CP26)+1,DAY(CP26))</f>
        <v>45748</v>
      </c>
      <c r="CR26" s="55">
        <f t="shared" ref="CR26" si="32">+DATE(YEAR(CQ26),MONTH(CQ26)+1,DAY(CQ26))</f>
        <v>45778</v>
      </c>
      <c r="CS26" s="55">
        <f t="shared" ref="CS26" si="33">+DATE(YEAR(CR26),MONTH(CR26)+1,DAY(CR26))</f>
        <v>45809</v>
      </c>
      <c r="CT26" s="55">
        <f t="shared" ref="CT26" si="34">+DATE(YEAR(CS26),MONTH(CS26)+1,DAY(CS26))</f>
        <v>45839</v>
      </c>
      <c r="CU26" s="55">
        <f t="shared" ref="CU26" si="35">+DATE(YEAR(CT26),MONTH(CT26)+1,DAY(CT26))</f>
        <v>45870</v>
      </c>
      <c r="CV26" s="55">
        <f t="shared" ref="CV26" si="36">+DATE(YEAR(CU26),MONTH(CU26)+1,DAY(CU26))</f>
        <v>45901</v>
      </c>
      <c r="CW26" s="55">
        <f t="shared" ref="CW26" si="37">+DATE(YEAR(CV26),MONTH(CV26)+1,DAY(CV26))</f>
        <v>45931</v>
      </c>
      <c r="CX26" s="55">
        <f t="shared" ref="CX26" si="38">+DATE(YEAR(CW26),MONTH(CW26)+1,DAY(CW26))</f>
        <v>45962</v>
      </c>
      <c r="CY26" s="55">
        <f t="shared" ref="CY26" si="39">+DATE(YEAR(CX26),MONTH(CX26)+1,DAY(CX26))</f>
        <v>45992</v>
      </c>
      <c r="CZ26" s="55">
        <f t="shared" ref="CZ26" si="40">+DATE(YEAR(CY26),MONTH(CY26)+1,DAY(CY26))</f>
        <v>46023</v>
      </c>
      <c r="DA26" s="55">
        <f t="shared" ref="DA26" si="41">+DATE(YEAR(CZ26),MONTH(CZ26)+1,DAY(CZ26))</f>
        <v>46054</v>
      </c>
      <c r="DB26" s="55">
        <f t="shared" ref="DB26" si="42">+DATE(YEAR(DA26),MONTH(DA26)+1,DAY(DA26))</f>
        <v>46082</v>
      </c>
      <c r="DC26" s="55">
        <f t="shared" ref="DC26" si="43">+DATE(YEAR(DB26),MONTH(DB26)+1,DAY(DB26))</f>
        <v>46113</v>
      </c>
      <c r="DD26" s="55">
        <f t="shared" ref="DD26" si="44">+DATE(YEAR(DC26),MONTH(DC26)+1,DAY(DC26))</f>
        <v>46143</v>
      </c>
      <c r="DE26" s="55">
        <f t="shared" ref="DE26" si="45">+DATE(YEAR(DD26),MONTH(DD26)+1,DAY(DD26))</f>
        <v>46174</v>
      </c>
      <c r="DF26" s="55">
        <f t="shared" ref="DF26" si="46">+DATE(YEAR(DE26),MONTH(DE26)+1,DAY(DE26))</f>
        <v>46204</v>
      </c>
      <c r="DG26" s="55">
        <f t="shared" ref="DG26" si="47">+DATE(YEAR(DF26),MONTH(DF26)+1,DAY(DF26))</f>
        <v>46235</v>
      </c>
      <c r="DH26" s="55">
        <f t="shared" ref="DH26" si="48">+DATE(YEAR(DG26),MONTH(DG26)+1,DAY(DG26))</f>
        <v>46266</v>
      </c>
      <c r="DI26" s="55">
        <f t="shared" ref="DI26" si="49">+DATE(YEAR(DH26),MONTH(DH26)+1,DAY(DH26))</f>
        <v>46296</v>
      </c>
      <c r="DJ26" s="55">
        <f t="shared" ref="DJ26" si="50">+DATE(YEAR(DI26),MONTH(DI26)+1,DAY(DI26))</f>
        <v>46327</v>
      </c>
      <c r="DK26" s="55">
        <f t="shared" ref="DK26" si="51">+DATE(YEAR(DJ26),MONTH(DJ26)+1,DAY(DJ26))</f>
        <v>46357</v>
      </c>
      <c r="DL26" s="55">
        <f t="shared" ref="DL26" si="52">+DATE(YEAR(DK26),MONTH(DK26)+1,DAY(DK26))</f>
        <v>46388</v>
      </c>
      <c r="DM26" s="55">
        <f t="shared" ref="DM26" si="53">+DATE(YEAR(DL26),MONTH(DL26)+1,DAY(DL26))</f>
        <v>46419</v>
      </c>
      <c r="DN26" s="55">
        <f t="shared" ref="DN26" si="54">+DATE(YEAR(DM26),MONTH(DM26)+1,DAY(DM26))</f>
        <v>46447</v>
      </c>
      <c r="DO26" s="55">
        <f t="shared" ref="DO26" si="55">+DATE(YEAR(DN26),MONTH(DN26)+1,DAY(DN26))</f>
        <v>46478</v>
      </c>
      <c r="DP26" s="55">
        <f t="shared" ref="DP26" si="56">+DATE(YEAR(DO26),MONTH(DO26)+1,DAY(DO26))</f>
        <v>46508</v>
      </c>
      <c r="DQ26" s="55">
        <f t="shared" ref="DQ26" si="57">+DATE(YEAR(DP26),MONTH(DP26)+1,DAY(DP26))</f>
        <v>46539</v>
      </c>
      <c r="DR26" s="55">
        <f t="shared" ref="DR26" si="58">+DATE(YEAR(DQ26),MONTH(DQ26)+1,DAY(DQ26))</f>
        <v>46569</v>
      </c>
      <c r="DS26" s="55">
        <f t="shared" ref="DS26" si="59">+DATE(YEAR(DR26),MONTH(DR26)+1,DAY(DR26))</f>
        <v>46600</v>
      </c>
      <c r="DT26" s="55">
        <f t="shared" ref="DT26" si="60">+DATE(YEAR(DS26),MONTH(DS26)+1,DAY(DS26))</f>
        <v>46631</v>
      </c>
      <c r="DU26" s="55">
        <f t="shared" ref="DU26" si="61">+DATE(YEAR(DT26),MONTH(DT26)+1,DAY(DT26))</f>
        <v>46661</v>
      </c>
      <c r="DV26" s="55">
        <f t="shared" ref="DV26" si="62">+DATE(YEAR(DU26),MONTH(DU26)+1,DAY(DU26))</f>
        <v>46692</v>
      </c>
      <c r="DW26" s="55">
        <f t="shared" ref="DW26" si="63">+DATE(YEAR(DV26),MONTH(DV26)+1,DAY(DV26))</f>
        <v>46722</v>
      </c>
      <c r="DX26" s="55">
        <f t="shared" ref="DX26" si="64">+DATE(YEAR(DW26),MONTH(DW26)+1,DAY(DW26))</f>
        <v>46753</v>
      </c>
      <c r="DY26" s="55">
        <f t="shared" ref="DY26" si="65">+DATE(YEAR(DX26),MONTH(DX26)+1,DAY(DX26))</f>
        <v>46784</v>
      </c>
      <c r="DZ26" s="55">
        <f t="shared" ref="DZ26" si="66">+DATE(YEAR(DY26),MONTH(DY26)+1,DAY(DY26))</f>
        <v>46813</v>
      </c>
      <c r="EA26" s="55">
        <f t="shared" ref="EA26" si="67">+DATE(YEAR(DZ26),MONTH(DZ26)+1,DAY(DZ26))</f>
        <v>46844</v>
      </c>
      <c r="EB26" s="55">
        <f t="shared" ref="EB26" si="68">+DATE(YEAR(EA26),MONTH(EA26)+1,DAY(EA26))</f>
        <v>46874</v>
      </c>
      <c r="EC26" s="55">
        <f t="shared" ref="EC26" si="69">+DATE(YEAR(EB26),MONTH(EB26)+1,DAY(EB26))</f>
        <v>46905</v>
      </c>
      <c r="ED26" s="55">
        <f t="shared" ref="ED26" si="70">+DATE(YEAR(EC26),MONTH(EC26)+1,DAY(EC26))</f>
        <v>46935</v>
      </c>
      <c r="EE26" s="55">
        <f t="shared" ref="EE26" si="71">+DATE(YEAR(ED26),MONTH(ED26)+1,DAY(ED26))</f>
        <v>46966</v>
      </c>
      <c r="EF26" s="55">
        <f t="shared" ref="EF26" si="72">+DATE(YEAR(EE26),MONTH(EE26)+1,DAY(EE26))</f>
        <v>46997</v>
      </c>
      <c r="EG26" s="55">
        <f t="shared" ref="EG26" si="73">+DATE(YEAR(EF26),MONTH(EF26)+1,DAY(EF26))</f>
        <v>47027</v>
      </c>
      <c r="EH26" s="55">
        <f t="shared" ref="EH26" si="74">+DATE(YEAR(EG26),MONTH(EG26)+1,DAY(EG26))</f>
        <v>47058</v>
      </c>
      <c r="EI26" s="55">
        <f t="shared" ref="EI26" si="75">+DATE(YEAR(EH26),MONTH(EH26)+1,DAY(EH26))</f>
        <v>47088</v>
      </c>
      <c r="EJ26" s="55">
        <f t="shared" ref="EJ26" si="76">+DATE(YEAR(EI26),MONTH(EI26)+1,DAY(EI26))</f>
        <v>47119</v>
      </c>
      <c r="EK26" s="55">
        <f t="shared" ref="EK26" si="77">+DATE(YEAR(EJ26),MONTH(EJ26)+1,DAY(EJ26))</f>
        <v>47150</v>
      </c>
      <c r="EL26" s="55">
        <f t="shared" ref="EL26" si="78">+DATE(YEAR(EK26),MONTH(EK26)+1,DAY(EK26))</f>
        <v>47178</v>
      </c>
      <c r="EM26" s="55">
        <f t="shared" ref="EM26" si="79">+DATE(YEAR(EL26),MONTH(EL26)+1,DAY(EL26))</f>
        <v>47209</v>
      </c>
      <c r="EN26" s="55">
        <f t="shared" ref="EN26" si="80">+DATE(YEAR(EM26),MONTH(EM26)+1,DAY(EM26))</f>
        <v>47239</v>
      </c>
      <c r="EO26" s="55">
        <f t="shared" ref="EO26" si="81">+DATE(YEAR(EN26),MONTH(EN26)+1,DAY(EN26))</f>
        <v>47270</v>
      </c>
      <c r="EP26" s="55">
        <f t="shared" ref="EP26" si="82">+DATE(YEAR(EO26),MONTH(EO26)+1,DAY(EO26))</f>
        <v>47300</v>
      </c>
      <c r="EQ26" s="55">
        <f t="shared" ref="EQ26" si="83">+DATE(YEAR(EP26),MONTH(EP26)+1,DAY(EP26))</f>
        <v>47331</v>
      </c>
      <c r="ER26" s="55">
        <f t="shared" ref="ER26" si="84">+DATE(YEAR(EQ26),MONTH(EQ26)+1,DAY(EQ26))</f>
        <v>47362</v>
      </c>
      <c r="ES26" s="55">
        <f t="shared" ref="ES26" si="85">+DATE(YEAR(ER26),MONTH(ER26)+1,DAY(ER26))</f>
        <v>47392</v>
      </c>
      <c r="ET26" s="55">
        <f t="shared" ref="ET26" si="86">+DATE(YEAR(ES26),MONTH(ES26)+1,DAY(ES26))</f>
        <v>47423</v>
      </c>
      <c r="EU26" s="55">
        <f t="shared" ref="EU26" si="87">+DATE(YEAR(ET26),MONTH(ET26)+1,DAY(ET26))</f>
        <v>47453</v>
      </c>
      <c r="EV26" s="55">
        <f t="shared" ref="EV26" si="88">+DATE(YEAR(EU26),MONTH(EU26)+1,DAY(EU26))</f>
        <v>47484</v>
      </c>
      <c r="EW26" s="55">
        <f t="shared" ref="EW26" si="89">+DATE(YEAR(EV26),MONTH(EV26)+1,DAY(EV26))</f>
        <v>47515</v>
      </c>
      <c r="EX26" s="55">
        <f t="shared" ref="EX26" si="90">+DATE(YEAR(EW26),MONTH(EW26)+1,DAY(EW26))</f>
        <v>47543</v>
      </c>
      <c r="EY26" s="55">
        <f t="shared" ref="EY26" si="91">+DATE(YEAR(EX26),MONTH(EX26)+1,DAY(EX26))</f>
        <v>47574</v>
      </c>
      <c r="EZ26" s="55">
        <f t="shared" ref="EZ26" si="92">+DATE(YEAR(EY26),MONTH(EY26)+1,DAY(EY26))</f>
        <v>47604</v>
      </c>
      <c r="FA26" s="55">
        <f t="shared" ref="FA26" si="93">+DATE(YEAR(EZ26),MONTH(EZ26)+1,DAY(EZ26))</f>
        <v>47635</v>
      </c>
      <c r="FB26" s="55">
        <f t="shared" ref="FB26" si="94">+DATE(YEAR(FA26),MONTH(FA26)+1,DAY(FA26))</f>
        <v>47665</v>
      </c>
      <c r="FC26" s="55">
        <f t="shared" ref="FC26" si="95">+DATE(YEAR(FB26),MONTH(FB26)+1,DAY(FB26))</f>
        <v>47696</v>
      </c>
      <c r="FD26" s="55">
        <f t="shared" ref="FD26" si="96">+DATE(YEAR(FC26),MONTH(FC26)+1,DAY(FC26))</f>
        <v>47727</v>
      </c>
      <c r="FE26" s="55">
        <f t="shared" ref="FE26" si="97">+DATE(YEAR(FD26),MONTH(FD26)+1,DAY(FD26))</f>
        <v>47757</v>
      </c>
      <c r="FF26" s="55">
        <f t="shared" ref="FF26" si="98">+DATE(YEAR(FE26),MONTH(FE26)+1,DAY(FE26))</f>
        <v>47788</v>
      </c>
      <c r="FG26" s="55">
        <f t="shared" ref="FG26" si="99">+DATE(YEAR(FF26),MONTH(FF26)+1,DAY(FF26))</f>
        <v>47818</v>
      </c>
      <c r="FH26" s="55">
        <f t="shared" ref="FH26" si="100">+DATE(YEAR(FG26),MONTH(FG26)+1,DAY(FG26))</f>
        <v>47849</v>
      </c>
      <c r="FI26" s="55">
        <f t="shared" ref="FI26" si="101">+DATE(YEAR(FH26),MONTH(FH26)+1,DAY(FH26))</f>
        <v>47880</v>
      </c>
      <c r="FJ26" s="55">
        <f t="shared" ref="FJ26" si="102">+DATE(YEAR(FI26),MONTH(FI26)+1,DAY(FI26))</f>
        <v>47908</v>
      </c>
      <c r="FK26" s="55">
        <f t="shared" ref="FK26" si="103">+DATE(YEAR(FJ26),MONTH(FJ26)+1,DAY(FJ26))</f>
        <v>47939</v>
      </c>
      <c r="FL26" s="55">
        <f t="shared" ref="FL26" si="104">+DATE(YEAR(FK26),MONTH(FK26)+1,DAY(FK26))</f>
        <v>47969</v>
      </c>
      <c r="FM26" s="55">
        <f t="shared" ref="FM26" si="105">+DATE(YEAR(FL26),MONTH(FL26)+1,DAY(FL26))</f>
        <v>48000</v>
      </c>
      <c r="FN26" s="55">
        <f t="shared" ref="FN26" si="106">+DATE(YEAR(FM26),MONTH(FM26)+1,DAY(FM26))</f>
        <v>48030</v>
      </c>
      <c r="FO26" s="55">
        <f t="shared" ref="FO26" si="107">+DATE(YEAR(FN26),MONTH(FN26)+1,DAY(FN26))</f>
        <v>48061</v>
      </c>
      <c r="FP26" s="55">
        <f t="shared" ref="FP26" si="108">+DATE(YEAR(FO26),MONTH(FO26)+1,DAY(FO26))</f>
        <v>48092</v>
      </c>
      <c r="FQ26" s="55">
        <f t="shared" ref="FQ26" si="109">+DATE(YEAR(FP26),MONTH(FP26)+1,DAY(FP26))</f>
        <v>48122</v>
      </c>
      <c r="FR26" s="55">
        <f t="shared" ref="FR26" si="110">+DATE(YEAR(FQ26),MONTH(FQ26)+1,DAY(FQ26))</f>
        <v>48153</v>
      </c>
      <c r="FS26" s="55">
        <f t="shared" ref="FS26" si="111">+DATE(YEAR(FR26),MONTH(FR26)+1,DAY(FR26))</f>
        <v>48183</v>
      </c>
      <c r="FT26" s="55">
        <f t="shared" ref="FT26" si="112">+DATE(YEAR(FS26),MONTH(FS26)+1,DAY(FS26))</f>
        <v>48214</v>
      </c>
      <c r="FU26" s="55">
        <f t="shared" ref="FU26" si="113">+DATE(YEAR(FT26),MONTH(FT26)+1,DAY(FT26))</f>
        <v>48245</v>
      </c>
      <c r="FV26" s="55">
        <f t="shared" ref="FV26" si="114">+DATE(YEAR(FU26),MONTH(FU26)+1,DAY(FU26))</f>
        <v>48274</v>
      </c>
      <c r="FW26" s="55">
        <f t="shared" ref="FW26" si="115">+DATE(YEAR(FV26),MONTH(FV26)+1,DAY(FV26))</f>
        <v>48305</v>
      </c>
      <c r="FX26" s="55">
        <f t="shared" ref="FX26" si="116">+DATE(YEAR(FW26),MONTH(FW26)+1,DAY(FW26))</f>
        <v>48335</v>
      </c>
      <c r="FY26" s="55">
        <f t="shared" ref="FY26" si="117">+DATE(YEAR(FX26),MONTH(FX26)+1,DAY(FX26))</f>
        <v>48366</v>
      </c>
      <c r="FZ26" s="55">
        <f t="shared" ref="FZ26" si="118">+DATE(YEAR(FY26),MONTH(FY26)+1,DAY(FY26))</f>
        <v>48396</v>
      </c>
      <c r="GA26" s="55">
        <f t="shared" ref="GA26" si="119">+DATE(YEAR(FZ26),MONTH(FZ26)+1,DAY(FZ26))</f>
        <v>48427</v>
      </c>
      <c r="GB26" s="55">
        <f t="shared" ref="GB26" si="120">+DATE(YEAR(GA26),MONTH(GA26)+1,DAY(GA26))</f>
        <v>48458</v>
      </c>
      <c r="GC26" s="55">
        <f t="shared" ref="GC26" si="121">+DATE(YEAR(GB26),MONTH(GB26)+1,DAY(GB26))</f>
        <v>48488</v>
      </c>
      <c r="GD26" s="55">
        <f t="shared" ref="GD26" si="122">+DATE(YEAR(GC26),MONTH(GC26)+1,DAY(GC26))</f>
        <v>48519</v>
      </c>
      <c r="GE26" s="55">
        <f t="shared" ref="GE26" si="123">+DATE(YEAR(GD26),MONTH(GD26)+1,DAY(GD26))</f>
        <v>48549</v>
      </c>
      <c r="GF26" s="55">
        <f t="shared" ref="GF26" si="124">+DATE(YEAR(GE26),MONTH(GE26)+1,DAY(GE26))</f>
        <v>48580</v>
      </c>
      <c r="GG26" s="55">
        <f t="shared" ref="GG26" si="125">+DATE(YEAR(GF26),MONTH(GF26)+1,DAY(GF26))</f>
        <v>48611</v>
      </c>
      <c r="GH26" s="55">
        <f t="shared" ref="GH26" si="126">+DATE(YEAR(GG26),MONTH(GG26)+1,DAY(GG26))</f>
        <v>48639</v>
      </c>
      <c r="GI26" s="55">
        <f t="shared" ref="GI26" si="127">+DATE(YEAR(GH26),MONTH(GH26)+1,DAY(GH26))</f>
        <v>48670</v>
      </c>
      <c r="GJ26" s="55">
        <f t="shared" ref="GJ26" si="128">+DATE(YEAR(GI26),MONTH(GI26)+1,DAY(GI26))</f>
        <v>48700</v>
      </c>
      <c r="GK26" s="55">
        <f t="shared" ref="GK26" si="129">+DATE(YEAR(GJ26),MONTH(GJ26)+1,DAY(GJ26))</f>
        <v>48731</v>
      </c>
      <c r="GL26" s="55">
        <f t="shared" ref="GL26" si="130">+DATE(YEAR(GK26),MONTH(GK26)+1,DAY(GK26))</f>
        <v>48761</v>
      </c>
      <c r="GM26" s="55">
        <f t="shared" ref="GM26" si="131">+DATE(YEAR(GL26),MONTH(GL26)+1,DAY(GL26))</f>
        <v>48792</v>
      </c>
      <c r="GN26" s="55">
        <f t="shared" ref="GN26" si="132">+DATE(YEAR(GM26),MONTH(GM26)+1,DAY(GM26))</f>
        <v>48823</v>
      </c>
      <c r="GO26" s="55">
        <f t="shared" ref="GO26" si="133">+DATE(YEAR(GN26),MONTH(GN26)+1,DAY(GN26))</f>
        <v>48853</v>
      </c>
      <c r="GP26" s="55">
        <f t="shared" ref="GP26" si="134">+DATE(YEAR(GO26),MONTH(GO26)+1,DAY(GO26))</f>
        <v>48884</v>
      </c>
      <c r="GQ26" s="55">
        <f t="shared" ref="GQ26" si="135">+DATE(YEAR(GP26),MONTH(GP26)+1,DAY(GP26))</f>
        <v>48914</v>
      </c>
      <c r="GR26" s="55">
        <f t="shared" ref="GR26" si="136">+DATE(YEAR(GQ26),MONTH(GQ26)+1,DAY(GQ26))</f>
        <v>48945</v>
      </c>
      <c r="GS26" s="55">
        <f t="shared" ref="GS26" si="137">+DATE(YEAR(GR26),MONTH(GR26)+1,DAY(GR26))</f>
        <v>48976</v>
      </c>
      <c r="GT26" s="55">
        <f t="shared" ref="GT26" si="138">+DATE(YEAR(GS26),MONTH(GS26)+1,DAY(GS26))</f>
        <v>49004</v>
      </c>
      <c r="GU26" s="55">
        <f t="shared" ref="GU26" si="139">+DATE(YEAR(GT26),MONTH(GT26)+1,DAY(GT26))</f>
        <v>49035</v>
      </c>
      <c r="GV26" s="55">
        <f t="shared" ref="GV26" si="140">+DATE(YEAR(GU26),MONTH(GU26)+1,DAY(GU26))</f>
        <v>49065</v>
      </c>
      <c r="GW26" s="55">
        <f t="shared" ref="GW26" si="141">+DATE(YEAR(GV26),MONTH(GV26)+1,DAY(GV26))</f>
        <v>49096</v>
      </c>
      <c r="GX26" s="55">
        <f t="shared" ref="GX26" si="142">+DATE(YEAR(GW26),MONTH(GW26)+1,DAY(GW26))</f>
        <v>49126</v>
      </c>
      <c r="GY26" s="55">
        <f t="shared" ref="GY26" si="143">+DATE(YEAR(GX26),MONTH(GX26)+1,DAY(GX26))</f>
        <v>49157</v>
      </c>
      <c r="GZ26" s="55">
        <f t="shared" ref="GZ26" si="144">+DATE(YEAR(GY26),MONTH(GY26)+1,DAY(GY26))</f>
        <v>49188</v>
      </c>
      <c r="HA26" s="55">
        <f t="shared" ref="HA26" si="145">+DATE(YEAR(GZ26),MONTH(GZ26)+1,DAY(GZ26))</f>
        <v>49218</v>
      </c>
      <c r="HB26" s="55">
        <f t="shared" ref="HB26" si="146">+DATE(YEAR(HA26),MONTH(HA26)+1,DAY(HA26))</f>
        <v>49249</v>
      </c>
      <c r="HC26" s="55">
        <f t="shared" ref="HC26" si="147">+DATE(YEAR(HB26),MONTH(HB26)+1,DAY(HB26))</f>
        <v>49279</v>
      </c>
      <c r="HD26" s="55">
        <f t="shared" ref="HD26" si="148">+DATE(YEAR(HC26),MONTH(HC26)+1,DAY(HC26))</f>
        <v>49310</v>
      </c>
      <c r="HE26" s="55">
        <f t="shared" ref="HE26" si="149">+DATE(YEAR(HD26),MONTH(HD26)+1,DAY(HD26))</f>
        <v>49341</v>
      </c>
      <c r="HF26" s="55">
        <f t="shared" ref="HF26" si="150">+DATE(YEAR(HE26),MONTH(HE26)+1,DAY(HE26))</f>
        <v>49369</v>
      </c>
      <c r="HG26" s="55">
        <f t="shared" ref="HG26" si="151">+DATE(YEAR(HF26),MONTH(HF26)+1,DAY(HF26))</f>
        <v>49400</v>
      </c>
      <c r="HH26" s="55">
        <f t="shared" ref="HH26" si="152">+DATE(YEAR(HG26),MONTH(HG26)+1,DAY(HG26))</f>
        <v>49430</v>
      </c>
      <c r="HI26" s="55">
        <f t="shared" ref="HI26" si="153">+DATE(YEAR(HH26),MONTH(HH26)+1,DAY(HH26))</f>
        <v>49461</v>
      </c>
      <c r="HJ26" s="55">
        <f t="shared" ref="HJ26" si="154">+DATE(YEAR(HI26),MONTH(HI26)+1,DAY(HI26))</f>
        <v>49491</v>
      </c>
      <c r="HK26" s="55">
        <f t="shared" ref="HK26" si="155">+DATE(YEAR(HJ26),MONTH(HJ26)+1,DAY(HJ26))</f>
        <v>49522</v>
      </c>
      <c r="HL26" s="55">
        <f t="shared" ref="HL26" si="156">+DATE(YEAR(HK26),MONTH(HK26)+1,DAY(HK26))</f>
        <v>49553</v>
      </c>
      <c r="HM26" s="55">
        <f t="shared" ref="HM26" si="157">+DATE(YEAR(HL26),MONTH(HL26)+1,DAY(HL26))</f>
        <v>49583</v>
      </c>
      <c r="HN26" s="55">
        <f t="shared" ref="HN26" si="158">+DATE(YEAR(HM26),MONTH(HM26)+1,DAY(HM26))</f>
        <v>49614</v>
      </c>
      <c r="HO26" s="55">
        <f t="shared" ref="HO26" si="159">+DATE(YEAR(HN26),MONTH(HN26)+1,DAY(HN26))</f>
        <v>49644</v>
      </c>
      <c r="HP26" s="55">
        <f t="shared" ref="HP26" si="160">+DATE(YEAR(HO26),MONTH(HO26)+1,DAY(HO26))</f>
        <v>49675</v>
      </c>
      <c r="HQ26" s="55">
        <f t="shared" ref="HQ26" si="161">+DATE(YEAR(HP26),MONTH(HP26)+1,DAY(HP26))</f>
        <v>49706</v>
      </c>
      <c r="HR26" s="55">
        <f t="shared" ref="HR26" si="162">+DATE(YEAR(HQ26),MONTH(HQ26)+1,DAY(HQ26))</f>
        <v>49735</v>
      </c>
      <c r="HS26" s="55">
        <f t="shared" ref="HS26" si="163">+DATE(YEAR(HR26),MONTH(HR26)+1,DAY(HR26))</f>
        <v>49766</v>
      </c>
      <c r="HT26" s="55">
        <f t="shared" ref="HT26" si="164">+DATE(YEAR(HS26),MONTH(HS26)+1,DAY(HS26))</f>
        <v>49796</v>
      </c>
      <c r="HU26" s="55">
        <f t="shared" ref="HU26" si="165">+DATE(YEAR(HT26),MONTH(HT26)+1,DAY(HT26))</f>
        <v>49827</v>
      </c>
      <c r="HV26" s="55">
        <f t="shared" ref="HV26" si="166">+DATE(YEAR(HU26),MONTH(HU26)+1,DAY(HU26))</f>
        <v>49857</v>
      </c>
      <c r="HW26" s="55">
        <f t="shared" ref="HW26" si="167">+DATE(YEAR(HV26),MONTH(HV26)+1,DAY(HV26))</f>
        <v>49888</v>
      </c>
      <c r="HX26" s="55">
        <f t="shared" ref="HX26" si="168">+DATE(YEAR(HW26),MONTH(HW26)+1,DAY(HW26))</f>
        <v>49919</v>
      </c>
      <c r="HY26" s="55">
        <f t="shared" ref="HY26" si="169">+DATE(YEAR(HX26),MONTH(HX26)+1,DAY(HX26))</f>
        <v>49949</v>
      </c>
      <c r="HZ26" s="55">
        <f t="shared" ref="HZ26" si="170">+DATE(YEAR(HY26),MONTH(HY26)+1,DAY(HY26))</f>
        <v>49980</v>
      </c>
      <c r="IA26" s="55">
        <f t="shared" ref="IA26" si="171">+DATE(YEAR(HZ26),MONTH(HZ26)+1,DAY(HZ26))</f>
        <v>50010</v>
      </c>
      <c r="IB26" s="55">
        <f t="shared" ref="IB26" si="172">+DATE(YEAR(IA26),MONTH(IA26)+1,DAY(IA26))</f>
        <v>50041</v>
      </c>
      <c r="IC26" s="55">
        <f t="shared" ref="IC26" si="173">+DATE(YEAR(IB26),MONTH(IB26)+1,DAY(IB26))</f>
        <v>50072</v>
      </c>
      <c r="ID26" s="55">
        <f t="shared" ref="ID26" si="174">+DATE(YEAR(IC26),MONTH(IC26)+1,DAY(IC26))</f>
        <v>50100</v>
      </c>
      <c r="IE26" s="55">
        <f t="shared" ref="IE26" si="175">+DATE(YEAR(ID26),MONTH(ID26)+1,DAY(ID26))</f>
        <v>50131</v>
      </c>
      <c r="IF26" s="55">
        <f t="shared" ref="IF26" si="176">+DATE(YEAR(IE26),MONTH(IE26)+1,DAY(IE26))</f>
        <v>50161</v>
      </c>
      <c r="IG26" s="55">
        <f t="shared" ref="IG26" si="177">+DATE(YEAR(IF26),MONTH(IF26)+1,DAY(IF26))</f>
        <v>50192</v>
      </c>
      <c r="IH26" s="55">
        <f t="shared" ref="IH26" si="178">+DATE(YEAR(IG26),MONTH(IG26)+1,DAY(IG26))</f>
        <v>50222</v>
      </c>
      <c r="II26" s="55">
        <f t="shared" ref="II26" si="179">+DATE(YEAR(IH26),MONTH(IH26)+1,DAY(IH26))</f>
        <v>50253</v>
      </c>
      <c r="IJ26" s="55">
        <f t="shared" ref="IJ26" si="180">+DATE(YEAR(II26),MONTH(II26)+1,DAY(II26))</f>
        <v>50284</v>
      </c>
      <c r="IK26" s="55">
        <f t="shared" ref="IK26" si="181">+DATE(YEAR(IJ26),MONTH(IJ26)+1,DAY(IJ26))</f>
        <v>50314</v>
      </c>
      <c r="IL26" s="55">
        <f t="shared" ref="IL26" si="182">+DATE(YEAR(IK26),MONTH(IK26)+1,DAY(IK26))</f>
        <v>50345</v>
      </c>
      <c r="IM26" s="55">
        <f t="shared" ref="IM26" si="183">+DATE(YEAR(IL26),MONTH(IL26)+1,DAY(IL26))</f>
        <v>50375</v>
      </c>
      <c r="IN26" s="55">
        <f t="shared" ref="IN26" si="184">+DATE(YEAR(IM26),MONTH(IM26)+1,DAY(IM26))</f>
        <v>50406</v>
      </c>
      <c r="IO26" s="55">
        <f t="shared" ref="IO26" si="185">+DATE(YEAR(IN26),MONTH(IN26)+1,DAY(IN26))</f>
        <v>50437</v>
      </c>
      <c r="IP26" s="55">
        <f t="shared" ref="IP26" si="186">+DATE(YEAR(IO26),MONTH(IO26)+1,DAY(IO26))</f>
        <v>50465</v>
      </c>
      <c r="IQ26" s="55">
        <f t="shared" ref="IQ26" si="187">+DATE(YEAR(IP26),MONTH(IP26)+1,DAY(IP26))</f>
        <v>50496</v>
      </c>
      <c r="IR26" s="55">
        <f t="shared" ref="IR26" si="188">+DATE(YEAR(IQ26),MONTH(IQ26)+1,DAY(IQ26))</f>
        <v>50526</v>
      </c>
      <c r="IS26" s="55">
        <f t="shared" ref="IS26" si="189">+DATE(YEAR(IR26),MONTH(IR26)+1,DAY(IR26))</f>
        <v>50557</v>
      </c>
      <c r="IT26" s="55">
        <f t="shared" ref="IT26" si="190">+DATE(YEAR(IS26),MONTH(IS26)+1,DAY(IS26))</f>
        <v>50587</v>
      </c>
      <c r="IU26" s="55">
        <f t="shared" ref="IU26" si="191">+DATE(YEAR(IT26),MONTH(IT26)+1,DAY(IT26))</f>
        <v>50618</v>
      </c>
      <c r="IV26" s="55">
        <f t="shared" ref="IV26" si="192">+DATE(YEAR(IU26),MONTH(IU26)+1,DAY(IU26))</f>
        <v>50649</v>
      </c>
      <c r="IW26" s="55">
        <f t="shared" ref="IW26" si="193">+DATE(YEAR(IV26),MONTH(IV26)+1,DAY(IV26))</f>
        <v>50679</v>
      </c>
      <c r="IX26" s="55">
        <f t="shared" ref="IX26" si="194">+DATE(YEAR(IW26),MONTH(IW26)+1,DAY(IW26))</f>
        <v>50710</v>
      </c>
      <c r="IY26" s="55">
        <f t="shared" ref="IY26" si="195">+DATE(YEAR(IX26),MONTH(IX26)+1,DAY(IX26))</f>
        <v>50740</v>
      </c>
      <c r="IZ26" s="55">
        <f t="shared" ref="IZ26" si="196">+DATE(YEAR(IY26),MONTH(IY26)+1,DAY(IY26))</f>
        <v>50771</v>
      </c>
      <c r="JA26" s="55">
        <f t="shared" ref="JA26" si="197">+DATE(YEAR(IZ26),MONTH(IZ26)+1,DAY(IZ26))</f>
        <v>50802</v>
      </c>
      <c r="JB26" s="55">
        <f t="shared" ref="JB26" si="198">+DATE(YEAR(JA26),MONTH(JA26)+1,DAY(JA26))</f>
        <v>50830</v>
      </c>
      <c r="JC26" s="55">
        <f t="shared" ref="JC26" si="199">+DATE(YEAR(JB26),MONTH(JB26)+1,DAY(JB26))</f>
        <v>50861</v>
      </c>
      <c r="JD26" s="55">
        <f t="shared" ref="JD26" si="200">+DATE(YEAR(JC26),MONTH(JC26)+1,DAY(JC26))</f>
        <v>50891</v>
      </c>
      <c r="JE26" s="55">
        <f t="shared" ref="JE26" si="201">+DATE(YEAR(JD26),MONTH(JD26)+1,DAY(JD26))</f>
        <v>50922</v>
      </c>
      <c r="JF26" s="55">
        <f t="shared" ref="JF26" si="202">+DATE(YEAR(JE26),MONTH(JE26)+1,DAY(JE26))</f>
        <v>50952</v>
      </c>
      <c r="JG26" s="55">
        <f t="shared" ref="JG26" si="203">+DATE(YEAR(JF26),MONTH(JF26)+1,DAY(JF26))</f>
        <v>50983</v>
      </c>
      <c r="JH26" s="55">
        <f t="shared" ref="JH26" si="204">+DATE(YEAR(JG26),MONTH(JG26)+1,DAY(JG26))</f>
        <v>51014</v>
      </c>
      <c r="JI26" s="55">
        <f t="shared" ref="JI26" si="205">+DATE(YEAR(JH26),MONTH(JH26)+1,DAY(JH26))</f>
        <v>51044</v>
      </c>
      <c r="JJ26" s="55">
        <f t="shared" ref="JJ26" si="206">+DATE(YEAR(JI26),MONTH(JI26)+1,DAY(JI26))</f>
        <v>51075</v>
      </c>
      <c r="JK26" s="55">
        <f t="shared" ref="JK26" si="207">+DATE(YEAR(JJ26),MONTH(JJ26)+1,DAY(JJ26))</f>
        <v>51105</v>
      </c>
      <c r="JL26" s="55">
        <f t="shared" ref="JL26" si="208">+DATE(YEAR(JK26),MONTH(JK26)+1,DAY(JK26))</f>
        <v>51136</v>
      </c>
      <c r="JM26" s="55">
        <f t="shared" ref="JM26" si="209">+DATE(YEAR(JL26),MONTH(JL26)+1,DAY(JL26))</f>
        <v>51167</v>
      </c>
      <c r="JN26" s="55">
        <f t="shared" ref="JN26" si="210">+DATE(YEAR(JM26),MONTH(JM26)+1,DAY(JM26))</f>
        <v>51196</v>
      </c>
      <c r="JO26" s="55">
        <f t="shared" ref="JO26" si="211">+DATE(YEAR(JN26),MONTH(JN26)+1,DAY(JN26))</f>
        <v>51227</v>
      </c>
      <c r="JP26" s="55">
        <f t="shared" ref="JP26" si="212">+DATE(YEAR(JO26),MONTH(JO26)+1,DAY(JO26))</f>
        <v>51257</v>
      </c>
      <c r="JQ26" s="55">
        <f t="shared" ref="JQ26" si="213">+DATE(YEAR(JP26),MONTH(JP26)+1,DAY(JP26))</f>
        <v>51288</v>
      </c>
      <c r="JR26" s="55">
        <f t="shared" ref="JR26" si="214">+DATE(YEAR(JQ26),MONTH(JQ26)+1,DAY(JQ26))</f>
        <v>51318</v>
      </c>
      <c r="JS26" s="55">
        <f t="shared" ref="JS26" si="215">+DATE(YEAR(JR26),MONTH(JR26)+1,DAY(JR26))</f>
        <v>51349</v>
      </c>
      <c r="JT26" s="55">
        <f t="shared" ref="JT26" si="216">+DATE(YEAR(JS26),MONTH(JS26)+1,DAY(JS26))</f>
        <v>51380</v>
      </c>
      <c r="JU26" s="55">
        <f t="shared" ref="JU26" si="217">+DATE(YEAR(JT26),MONTH(JT26)+1,DAY(JT26))</f>
        <v>51410</v>
      </c>
      <c r="JV26" s="55">
        <f t="shared" ref="JV26" si="218">+DATE(YEAR(JU26),MONTH(JU26)+1,DAY(JU26))</f>
        <v>51441</v>
      </c>
      <c r="JW26" s="55">
        <f t="shared" ref="JW26" si="219">+DATE(YEAR(JV26),MONTH(JV26)+1,DAY(JV26))</f>
        <v>51471</v>
      </c>
      <c r="JX26" s="55">
        <f t="shared" ref="JX26" si="220">+DATE(YEAR(JW26),MONTH(JW26)+1,DAY(JW26))</f>
        <v>51502</v>
      </c>
      <c r="JY26" s="55">
        <f t="shared" ref="JY26" si="221">+DATE(YEAR(JX26),MONTH(JX26)+1,DAY(JX26))</f>
        <v>51533</v>
      </c>
      <c r="JZ26" s="55">
        <f t="shared" ref="JZ26" si="222">+DATE(YEAR(JY26),MONTH(JY26)+1,DAY(JY26))</f>
        <v>51561</v>
      </c>
      <c r="KA26" s="55">
        <f t="shared" ref="KA26" si="223">+DATE(YEAR(JZ26),MONTH(JZ26)+1,DAY(JZ26))</f>
        <v>51592</v>
      </c>
      <c r="KB26" s="55">
        <f t="shared" ref="KB26" si="224">+DATE(YEAR(KA26),MONTH(KA26)+1,DAY(KA26))</f>
        <v>51622</v>
      </c>
      <c r="KC26" s="55">
        <f t="shared" ref="KC26" si="225">+DATE(YEAR(KB26),MONTH(KB26)+1,DAY(KB26))</f>
        <v>51653</v>
      </c>
      <c r="KD26" s="55">
        <f t="shared" ref="KD26" si="226">+DATE(YEAR(KC26),MONTH(KC26)+1,DAY(KC26))</f>
        <v>51683</v>
      </c>
      <c r="KE26" s="55">
        <f t="shared" ref="KE26" si="227">+DATE(YEAR(KD26),MONTH(KD26)+1,DAY(KD26))</f>
        <v>51714</v>
      </c>
      <c r="KF26" s="55">
        <f t="shared" ref="KF26" si="228">+DATE(YEAR(KE26),MONTH(KE26)+1,DAY(KE26))</f>
        <v>51745</v>
      </c>
      <c r="KG26" s="55">
        <f t="shared" ref="KG26" si="229">+DATE(YEAR(KF26),MONTH(KF26)+1,DAY(KF26))</f>
        <v>51775</v>
      </c>
      <c r="KH26" s="55">
        <f t="shared" ref="KH26" si="230">+DATE(YEAR(KG26),MONTH(KG26)+1,DAY(KG26))</f>
        <v>51806</v>
      </c>
      <c r="KI26" s="55">
        <f t="shared" ref="KI26" si="231">+DATE(YEAR(KH26),MONTH(KH26)+1,DAY(KH26))</f>
        <v>51836</v>
      </c>
      <c r="KJ26" s="55">
        <f t="shared" ref="KJ26" si="232">+DATE(YEAR(KI26),MONTH(KI26)+1,DAY(KI26))</f>
        <v>51867</v>
      </c>
      <c r="KK26" s="55">
        <f t="shared" ref="KK26" si="233">+DATE(YEAR(KJ26),MONTH(KJ26)+1,DAY(KJ26))</f>
        <v>51898</v>
      </c>
      <c r="KL26" s="55">
        <f t="shared" ref="KL26" si="234">+DATE(YEAR(KK26),MONTH(KK26)+1,DAY(KK26))</f>
        <v>51926</v>
      </c>
      <c r="KM26" s="55">
        <f t="shared" ref="KM26" si="235">+DATE(YEAR(KL26),MONTH(KL26)+1,DAY(KL26))</f>
        <v>51957</v>
      </c>
      <c r="KN26" s="55">
        <f t="shared" ref="KN26" si="236">+DATE(YEAR(KM26),MONTH(KM26)+1,DAY(KM26))</f>
        <v>51987</v>
      </c>
      <c r="KO26" s="55">
        <f t="shared" ref="KO26" si="237">+DATE(YEAR(KN26),MONTH(KN26)+1,DAY(KN26))</f>
        <v>52018</v>
      </c>
      <c r="KP26" s="55">
        <f t="shared" ref="KP26" si="238">+DATE(YEAR(KO26),MONTH(KO26)+1,DAY(KO26))</f>
        <v>52048</v>
      </c>
      <c r="KQ26" s="55">
        <f t="shared" ref="KQ26" si="239">+DATE(YEAR(KP26),MONTH(KP26)+1,DAY(KP26))</f>
        <v>52079</v>
      </c>
      <c r="KR26" s="55">
        <f t="shared" ref="KR26" si="240">+DATE(YEAR(KQ26),MONTH(KQ26)+1,DAY(KQ26))</f>
        <v>52110</v>
      </c>
      <c r="KS26" s="55">
        <f t="shared" ref="KS26" si="241">+DATE(YEAR(KR26),MONTH(KR26)+1,DAY(KR26))</f>
        <v>52140</v>
      </c>
      <c r="KT26" s="55">
        <f t="shared" ref="KT26" si="242">+DATE(YEAR(KS26),MONTH(KS26)+1,DAY(KS26))</f>
        <v>52171</v>
      </c>
      <c r="KU26" s="55">
        <f t="shared" ref="KU26" si="243">+DATE(YEAR(KT26),MONTH(KT26)+1,DAY(KT26))</f>
        <v>52201</v>
      </c>
      <c r="KV26" s="55">
        <f t="shared" ref="KV26" si="244">+DATE(YEAR(KU26),MONTH(KU26)+1,DAY(KU26))</f>
        <v>52232</v>
      </c>
      <c r="KW26" s="55">
        <f t="shared" ref="KW26" si="245">+DATE(YEAR(KV26),MONTH(KV26)+1,DAY(KV26))</f>
        <v>52263</v>
      </c>
      <c r="KX26" s="55">
        <f t="shared" ref="KX26" si="246">+DATE(YEAR(KW26),MONTH(KW26)+1,DAY(KW26))</f>
        <v>52291</v>
      </c>
      <c r="KY26" s="55">
        <f t="shared" ref="KY26" si="247">+DATE(YEAR(KX26),MONTH(KX26)+1,DAY(KX26))</f>
        <v>52322</v>
      </c>
      <c r="KZ26" s="55">
        <f t="shared" ref="KZ26" si="248">+DATE(YEAR(KY26),MONTH(KY26)+1,DAY(KY26))</f>
        <v>52352</v>
      </c>
      <c r="LA26" s="55">
        <f t="shared" ref="LA26" si="249">+DATE(YEAR(KZ26),MONTH(KZ26)+1,DAY(KZ26))</f>
        <v>52383</v>
      </c>
      <c r="LB26" s="55">
        <f t="shared" ref="LB26" si="250">+DATE(YEAR(LA26),MONTH(LA26)+1,DAY(LA26))</f>
        <v>52413</v>
      </c>
      <c r="LC26" s="55">
        <f t="shared" ref="LC26" si="251">+DATE(YEAR(LB26),MONTH(LB26)+1,DAY(LB26))</f>
        <v>52444</v>
      </c>
      <c r="LD26" s="55">
        <f t="shared" ref="LD26" si="252">+DATE(YEAR(LC26),MONTH(LC26)+1,DAY(LC26))</f>
        <v>52475</v>
      </c>
      <c r="LE26" s="55">
        <f t="shared" ref="LE26" si="253">+DATE(YEAR(LD26),MONTH(LD26)+1,DAY(LD26))</f>
        <v>52505</v>
      </c>
      <c r="LF26" s="55">
        <f t="shared" ref="LF26" si="254">+DATE(YEAR(LE26),MONTH(LE26)+1,DAY(LE26))</f>
        <v>52536</v>
      </c>
      <c r="LG26" s="55">
        <f t="shared" ref="LG26" si="255">+DATE(YEAR(LF26),MONTH(LF26)+1,DAY(LF26))</f>
        <v>52566</v>
      </c>
      <c r="LH26" s="55">
        <f t="shared" ref="LH26" si="256">+DATE(YEAR(LG26),MONTH(LG26)+1,DAY(LG26))</f>
        <v>52597</v>
      </c>
      <c r="LI26" s="55">
        <f t="shared" ref="LI26" si="257">+DATE(YEAR(LH26),MONTH(LH26)+1,DAY(LH26))</f>
        <v>52628</v>
      </c>
      <c r="LJ26" s="55">
        <f t="shared" ref="LJ26" si="258">+DATE(YEAR(LI26),MONTH(LI26)+1,DAY(LI26))</f>
        <v>52657</v>
      </c>
      <c r="LK26" s="55">
        <f t="shared" ref="LK26" si="259">+DATE(YEAR(LJ26),MONTH(LJ26)+1,DAY(LJ26))</f>
        <v>52688</v>
      </c>
      <c r="LL26" s="55">
        <f t="shared" ref="LL26" si="260">+DATE(YEAR(LK26),MONTH(LK26)+1,DAY(LK26))</f>
        <v>52718</v>
      </c>
      <c r="LM26" s="55">
        <f t="shared" ref="LM26" si="261">+DATE(YEAR(LL26),MONTH(LL26)+1,DAY(LL26))</f>
        <v>52749</v>
      </c>
      <c r="LN26" s="55">
        <f t="shared" ref="LN26" si="262">+DATE(YEAR(LM26),MONTH(LM26)+1,DAY(LM26))</f>
        <v>52779</v>
      </c>
      <c r="LO26" s="55">
        <f t="shared" ref="LO26" si="263">+DATE(YEAR(LN26),MONTH(LN26)+1,DAY(LN26))</f>
        <v>52810</v>
      </c>
      <c r="LP26" s="55">
        <f t="shared" ref="LP26" si="264">+DATE(YEAR(LO26),MONTH(LO26)+1,DAY(LO26))</f>
        <v>52841</v>
      </c>
      <c r="LQ26" s="55">
        <f t="shared" ref="LQ26" si="265">+DATE(YEAR(LP26),MONTH(LP26)+1,DAY(LP26))</f>
        <v>52871</v>
      </c>
      <c r="LR26" s="55">
        <f t="shared" ref="LR26" si="266">+DATE(YEAR(LQ26),MONTH(LQ26)+1,DAY(LQ26))</f>
        <v>52902</v>
      </c>
      <c r="LS26" s="55">
        <f t="shared" ref="LS26" si="267">+DATE(YEAR(LR26),MONTH(LR26)+1,DAY(LR26))</f>
        <v>52932</v>
      </c>
      <c r="LT26" s="55">
        <f t="shared" ref="LT26" si="268">+DATE(YEAR(LS26),MONTH(LS26)+1,DAY(LS26))</f>
        <v>52963</v>
      </c>
      <c r="LU26" s="55">
        <f t="shared" ref="LU26" si="269">+DATE(YEAR(LT26),MONTH(LT26)+1,DAY(LT26))</f>
        <v>52994</v>
      </c>
      <c r="LV26" s="55">
        <f t="shared" ref="LV26" si="270">+DATE(YEAR(LU26),MONTH(LU26)+1,DAY(LU26))</f>
        <v>53022</v>
      </c>
      <c r="LW26" s="55">
        <f t="shared" ref="LW26" si="271">+DATE(YEAR(LV26),MONTH(LV26)+1,DAY(LV26))</f>
        <v>53053</v>
      </c>
      <c r="LX26" s="55">
        <f t="shared" ref="LX26" si="272">+DATE(YEAR(LW26),MONTH(LW26)+1,DAY(LW26))</f>
        <v>53083</v>
      </c>
      <c r="LY26" s="55">
        <f t="shared" ref="LY26" si="273">+DATE(YEAR(LX26),MONTH(LX26)+1,DAY(LX26))</f>
        <v>53114</v>
      </c>
      <c r="LZ26" s="55">
        <f t="shared" ref="LZ26" si="274">+DATE(YEAR(LY26),MONTH(LY26)+1,DAY(LY26))</f>
        <v>53144</v>
      </c>
      <c r="MA26" s="55">
        <f t="shared" ref="MA26" si="275">+DATE(YEAR(LZ26),MONTH(LZ26)+1,DAY(LZ26))</f>
        <v>53175</v>
      </c>
      <c r="MB26" s="55">
        <f t="shared" ref="MB26" si="276">+DATE(YEAR(MA26),MONTH(MA26)+1,DAY(MA26))</f>
        <v>53206</v>
      </c>
      <c r="MC26" s="55">
        <f t="shared" ref="MC26" si="277">+DATE(YEAR(MB26),MONTH(MB26)+1,DAY(MB26))</f>
        <v>53236</v>
      </c>
      <c r="MD26" s="55">
        <f t="shared" ref="MD26" si="278">+DATE(YEAR(MC26),MONTH(MC26)+1,DAY(MC26))</f>
        <v>53267</v>
      </c>
      <c r="ME26" s="55">
        <f t="shared" ref="ME26" si="279">+DATE(YEAR(MD26),MONTH(MD26)+1,DAY(MD26))</f>
        <v>53297</v>
      </c>
      <c r="MF26" s="55">
        <f t="shared" ref="MF26" si="280">+DATE(YEAR(ME26),MONTH(ME26)+1,DAY(ME26))</f>
        <v>53328</v>
      </c>
      <c r="MG26" s="55">
        <f t="shared" ref="MG26" si="281">+DATE(YEAR(MF26),MONTH(MF26)+1,DAY(MF26))</f>
        <v>53359</v>
      </c>
      <c r="MH26" s="55">
        <f t="shared" ref="MH26" si="282">+DATE(YEAR(MG26),MONTH(MG26)+1,DAY(MG26))</f>
        <v>53387</v>
      </c>
      <c r="MI26" s="55">
        <f t="shared" ref="MI26" si="283">+DATE(YEAR(MH26),MONTH(MH26)+1,DAY(MH26))</f>
        <v>53418</v>
      </c>
      <c r="MJ26" s="55">
        <f t="shared" ref="MJ26" si="284">+DATE(YEAR(MI26),MONTH(MI26)+1,DAY(MI26))</f>
        <v>53448</v>
      </c>
      <c r="MK26" s="55">
        <f t="shared" ref="MK26" si="285">+DATE(YEAR(MJ26),MONTH(MJ26)+1,DAY(MJ26))</f>
        <v>53479</v>
      </c>
      <c r="ML26" s="55">
        <f t="shared" ref="ML26" si="286">+DATE(YEAR(MK26),MONTH(MK26)+1,DAY(MK26))</f>
        <v>53509</v>
      </c>
      <c r="MM26" s="55">
        <f t="shared" ref="MM26" si="287">+DATE(YEAR(ML26),MONTH(ML26)+1,DAY(ML26))</f>
        <v>53540</v>
      </c>
      <c r="MN26" s="55">
        <f t="shared" ref="MN26" si="288">+DATE(YEAR(MM26),MONTH(MM26)+1,DAY(MM26))</f>
        <v>53571</v>
      </c>
      <c r="MO26" s="55">
        <f t="shared" ref="MO26" si="289">+DATE(YEAR(MN26),MONTH(MN26)+1,DAY(MN26))</f>
        <v>53601</v>
      </c>
      <c r="MP26" s="55">
        <f t="shared" ref="MP26" si="290">+DATE(YEAR(MO26),MONTH(MO26)+1,DAY(MO26))</f>
        <v>53632</v>
      </c>
      <c r="MQ26" s="55">
        <f t="shared" ref="MQ26" si="291">+DATE(YEAR(MP26),MONTH(MP26)+1,DAY(MP26))</f>
        <v>53662</v>
      </c>
      <c r="MR26" s="55">
        <f t="shared" ref="MR26" si="292">+DATE(YEAR(MQ26),MONTH(MQ26)+1,DAY(MQ26))</f>
        <v>53693</v>
      </c>
      <c r="MS26" s="55">
        <f t="shared" ref="MS26" si="293">+DATE(YEAR(MR26),MONTH(MR26)+1,DAY(MR26))</f>
        <v>53724</v>
      </c>
      <c r="MT26" s="55">
        <f t="shared" ref="MT26" si="294">+DATE(YEAR(MS26),MONTH(MS26)+1,DAY(MS26))</f>
        <v>53752</v>
      </c>
      <c r="MU26" s="55">
        <f t="shared" ref="MU26" si="295">+DATE(YEAR(MT26),MONTH(MT26)+1,DAY(MT26))</f>
        <v>53783</v>
      </c>
      <c r="MV26" s="55">
        <f t="shared" ref="MV26" si="296">+DATE(YEAR(MU26),MONTH(MU26)+1,DAY(MU26))</f>
        <v>53813</v>
      </c>
      <c r="MW26" s="55">
        <f t="shared" ref="MW26" si="297">+DATE(YEAR(MV26),MONTH(MV26)+1,DAY(MV26))</f>
        <v>53844</v>
      </c>
      <c r="MX26" s="55">
        <f t="shared" ref="MX26" si="298">+DATE(YEAR(MW26),MONTH(MW26)+1,DAY(MW26))</f>
        <v>53874</v>
      </c>
      <c r="MY26" s="55">
        <f t="shared" ref="MY26" si="299">+DATE(YEAR(MX26),MONTH(MX26)+1,DAY(MX26))</f>
        <v>53905</v>
      </c>
      <c r="MZ26" s="55">
        <f t="shared" ref="MZ26" si="300">+DATE(YEAR(MY26),MONTH(MY26)+1,DAY(MY26))</f>
        <v>53936</v>
      </c>
      <c r="NA26" s="55">
        <f t="shared" ref="NA26" si="301">+DATE(YEAR(MZ26),MONTH(MZ26)+1,DAY(MZ26))</f>
        <v>53966</v>
      </c>
      <c r="NB26" s="55">
        <f t="shared" ref="NB26" si="302">+DATE(YEAR(NA26),MONTH(NA26)+1,DAY(NA26))</f>
        <v>53997</v>
      </c>
      <c r="NC26" s="55">
        <f t="shared" ref="NC26" si="303">+DATE(YEAR(NB26),MONTH(NB26)+1,DAY(NB26))</f>
        <v>54027</v>
      </c>
      <c r="ND26" s="55">
        <f t="shared" ref="ND26" si="304">+DATE(YEAR(NC26),MONTH(NC26)+1,DAY(NC26))</f>
        <v>54058</v>
      </c>
      <c r="NE26" s="55">
        <f t="shared" ref="NE26" si="305">+DATE(YEAR(ND26),MONTH(ND26)+1,DAY(ND26))</f>
        <v>54089</v>
      </c>
      <c r="NF26" s="55">
        <f t="shared" ref="NF26" si="306">+DATE(YEAR(NE26),MONTH(NE26)+1,DAY(NE26))</f>
        <v>54118</v>
      </c>
      <c r="NG26" s="55">
        <f t="shared" ref="NG26" si="307">+DATE(YEAR(NF26),MONTH(NF26)+1,DAY(NF26))</f>
        <v>54149</v>
      </c>
      <c r="NH26" s="55">
        <f t="shared" ref="NH26" si="308">+DATE(YEAR(NG26),MONTH(NG26)+1,DAY(NG26))</f>
        <v>54179</v>
      </c>
      <c r="NI26" s="55">
        <f t="shared" ref="NI26" si="309">+DATE(YEAR(NH26),MONTH(NH26)+1,DAY(NH26))</f>
        <v>54210</v>
      </c>
      <c r="NJ26" s="55">
        <f t="shared" ref="NJ26" si="310">+DATE(YEAR(NI26),MONTH(NI26)+1,DAY(NI26))</f>
        <v>54240</v>
      </c>
      <c r="NK26" s="55">
        <f t="shared" ref="NK26" si="311">+DATE(YEAR(NJ26),MONTH(NJ26)+1,DAY(NJ26))</f>
        <v>54271</v>
      </c>
      <c r="NL26" s="55">
        <f t="shared" ref="NL26" si="312">+DATE(YEAR(NK26),MONTH(NK26)+1,DAY(NK26))</f>
        <v>54302</v>
      </c>
      <c r="NM26" s="55">
        <f t="shared" ref="NM26" si="313">+DATE(YEAR(NL26),MONTH(NL26)+1,DAY(NL26))</f>
        <v>54332</v>
      </c>
      <c r="NN26" s="55">
        <f t="shared" ref="NN26" si="314">+DATE(YEAR(NM26),MONTH(NM26)+1,DAY(NM26))</f>
        <v>54363</v>
      </c>
      <c r="NO26" s="55">
        <f t="shared" ref="NO26" si="315">+DATE(YEAR(NN26),MONTH(NN26)+1,DAY(NN26))</f>
        <v>54393</v>
      </c>
      <c r="NP26" s="55">
        <f t="shared" ref="NP26" si="316">+DATE(YEAR(NO26),MONTH(NO26)+1,DAY(NO26))</f>
        <v>54424</v>
      </c>
      <c r="NQ26" s="55">
        <f t="shared" ref="NQ26" si="317">+DATE(YEAR(NP26),MONTH(NP26)+1,DAY(NP26))</f>
        <v>54455</v>
      </c>
      <c r="NR26" s="55">
        <f t="shared" ref="NR26" si="318">+DATE(YEAR(NQ26),MONTH(NQ26)+1,DAY(NQ26))</f>
        <v>54483</v>
      </c>
      <c r="NS26" s="55">
        <f t="shared" ref="NS26" si="319">+DATE(YEAR(NR26),MONTH(NR26)+1,DAY(NR26))</f>
        <v>54514</v>
      </c>
      <c r="NT26" s="55">
        <f t="shared" ref="NT26" si="320">+DATE(YEAR(NS26),MONTH(NS26)+1,DAY(NS26))</f>
        <v>54544</v>
      </c>
      <c r="NU26" s="55">
        <f t="shared" ref="NU26" si="321">+DATE(YEAR(NT26),MONTH(NT26)+1,DAY(NT26))</f>
        <v>54575</v>
      </c>
      <c r="NV26" s="55">
        <f t="shared" ref="NV26" si="322">+DATE(YEAR(NU26),MONTH(NU26)+1,DAY(NU26))</f>
        <v>54605</v>
      </c>
      <c r="NW26" s="55">
        <f t="shared" ref="NW26" si="323">+DATE(YEAR(NV26),MONTH(NV26)+1,DAY(NV26))</f>
        <v>54636</v>
      </c>
      <c r="NX26" s="55">
        <f t="shared" ref="NX26" si="324">+DATE(YEAR(NW26),MONTH(NW26)+1,DAY(NW26))</f>
        <v>54667</v>
      </c>
      <c r="NY26" s="55">
        <f t="shared" ref="NY26" si="325">+DATE(YEAR(NX26),MONTH(NX26)+1,DAY(NX26))</f>
        <v>54697</v>
      </c>
      <c r="NZ26" s="55">
        <f t="shared" ref="NZ26" si="326">+DATE(YEAR(NY26),MONTH(NY26)+1,DAY(NY26))</f>
        <v>54728</v>
      </c>
      <c r="OA26" s="55">
        <f t="shared" ref="OA26" si="327">+DATE(YEAR(NZ26),MONTH(NZ26)+1,DAY(NZ26))</f>
        <v>54758</v>
      </c>
      <c r="OB26" s="55">
        <f t="shared" ref="OB26" si="328">+DATE(YEAR(OA26),MONTH(OA26)+1,DAY(OA26))</f>
        <v>54789</v>
      </c>
      <c r="OC26" s="55">
        <f t="shared" ref="OC26" si="329">+DATE(YEAR(OB26),MONTH(OB26)+1,DAY(OB26))</f>
        <v>54820</v>
      </c>
      <c r="OD26" s="55">
        <f t="shared" ref="OD26" si="330">+DATE(YEAR(OC26),MONTH(OC26)+1,DAY(OC26))</f>
        <v>54848</v>
      </c>
      <c r="OE26" s="55">
        <f t="shared" ref="OE26" si="331">+DATE(YEAR(OD26),MONTH(OD26)+1,DAY(OD26))</f>
        <v>54879</v>
      </c>
      <c r="OF26" s="55">
        <f t="shared" ref="OF26" si="332">+DATE(YEAR(OE26),MONTH(OE26)+1,DAY(OE26))</f>
        <v>54909</v>
      </c>
      <c r="OG26" s="55">
        <f t="shared" ref="OG26" si="333">+DATE(YEAR(OF26),MONTH(OF26)+1,DAY(OF26))</f>
        <v>54940</v>
      </c>
      <c r="OH26" s="55">
        <f t="shared" ref="OH26" si="334">+DATE(YEAR(OG26),MONTH(OG26)+1,DAY(OG26))</f>
        <v>54970</v>
      </c>
      <c r="OI26" s="55">
        <f t="shared" ref="OI26" si="335">+DATE(YEAR(OH26),MONTH(OH26)+1,DAY(OH26))</f>
        <v>55001</v>
      </c>
      <c r="OJ26" s="55">
        <f t="shared" ref="OJ26" si="336">+DATE(YEAR(OI26),MONTH(OI26)+1,DAY(OI26))</f>
        <v>55032</v>
      </c>
      <c r="OK26" s="55">
        <f t="shared" ref="OK26" si="337">+DATE(YEAR(OJ26),MONTH(OJ26)+1,DAY(OJ26))</f>
        <v>55062</v>
      </c>
      <c r="OL26" s="55">
        <f t="shared" ref="OL26" si="338">+DATE(YEAR(OK26),MONTH(OK26)+1,DAY(OK26))</f>
        <v>55093</v>
      </c>
      <c r="OM26" s="55">
        <f t="shared" ref="OM26" si="339">+DATE(YEAR(OL26),MONTH(OL26)+1,DAY(OL26))</f>
        <v>55123</v>
      </c>
      <c r="ON26" s="43" t="s">
        <v>24</v>
      </c>
    </row>
    <row r="27" spans="3:404" x14ac:dyDescent="0.2">
      <c r="CN27" s="55"/>
      <c r="ON27" s="43" t="s">
        <v>24</v>
      </c>
    </row>
    <row r="28" spans="3:404" x14ac:dyDescent="0.2">
      <c r="D28" s="43" t="str">
        <f t="shared" ref="D28:D35" si="340">+D10</f>
        <v>E-368 - Non Labor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  <c r="IU28" s="56"/>
      <c r="IV28" s="56"/>
      <c r="IW28" s="56"/>
      <c r="IX28" s="56"/>
      <c r="IY28" s="56"/>
      <c r="IZ28" s="56"/>
      <c r="JA28" s="56"/>
      <c r="JB28" s="56"/>
      <c r="JC28" s="56"/>
      <c r="JD28" s="56"/>
      <c r="JE28" s="56"/>
      <c r="JF28" s="56"/>
      <c r="JG28" s="56"/>
      <c r="JH28" s="56"/>
      <c r="JI28" s="56"/>
      <c r="JJ28" s="56"/>
      <c r="JK28" s="56"/>
      <c r="JL28" s="56"/>
      <c r="JM28" s="56"/>
      <c r="JN28" s="56"/>
      <c r="JO28" s="56"/>
      <c r="JP28" s="56"/>
      <c r="JQ28" s="56"/>
      <c r="JR28" s="56"/>
      <c r="JS28" s="56"/>
      <c r="JT28" s="56"/>
      <c r="JU28" s="56"/>
      <c r="JV28" s="56"/>
      <c r="JW28" s="56"/>
      <c r="JX28" s="56"/>
      <c r="JY28" s="56"/>
      <c r="JZ28" s="56"/>
      <c r="KA28" s="56"/>
      <c r="KB28" s="56"/>
      <c r="KC28" s="56"/>
      <c r="KD28" s="56"/>
      <c r="KE28" s="56"/>
      <c r="KF28" s="56"/>
      <c r="KG28" s="56"/>
      <c r="KH28" s="56"/>
      <c r="KI28" s="56"/>
      <c r="KJ28" s="56"/>
      <c r="KK28" s="56"/>
      <c r="KL28" s="56"/>
      <c r="KM28" s="56"/>
      <c r="KN28" s="56"/>
      <c r="KO28" s="56"/>
      <c r="KP28" s="56"/>
      <c r="KQ28" s="56"/>
      <c r="KR28" s="56"/>
      <c r="KS28" s="56"/>
      <c r="KT28" s="56"/>
      <c r="KU28" s="56"/>
      <c r="KV28" s="56"/>
      <c r="KW28" s="56"/>
      <c r="KX28" s="56"/>
      <c r="KY28" s="56"/>
      <c r="KZ28" s="56"/>
      <c r="LA28" s="56"/>
      <c r="LB28" s="56"/>
      <c r="LC28" s="56"/>
      <c r="LD28" s="56"/>
      <c r="LE28" s="56"/>
      <c r="LF28" s="56"/>
      <c r="LG28" s="56"/>
      <c r="LH28" s="56"/>
      <c r="LI28" s="56"/>
      <c r="LJ28" s="56"/>
      <c r="LK28" s="56"/>
      <c r="LL28" s="56"/>
      <c r="LM28" s="56"/>
      <c r="LN28" s="56"/>
      <c r="LO28" s="56"/>
      <c r="LP28" s="56"/>
      <c r="LQ28" s="56"/>
      <c r="LR28" s="56"/>
      <c r="LS28" s="56"/>
      <c r="LT28" s="56"/>
      <c r="LU28" s="56"/>
      <c r="LV28" s="56"/>
      <c r="LW28" s="56"/>
      <c r="LX28" s="56"/>
      <c r="LY28" s="56"/>
      <c r="LZ28" s="56"/>
      <c r="MA28" s="56"/>
      <c r="MB28" s="56"/>
      <c r="MC28" s="56"/>
      <c r="MD28" s="56"/>
      <c r="ME28" s="56"/>
      <c r="MF28" s="56"/>
      <c r="MG28" s="56"/>
      <c r="MH28" s="56"/>
      <c r="MI28" s="56"/>
      <c r="MJ28" s="56"/>
      <c r="MK28" s="56"/>
      <c r="ML28" s="56"/>
      <c r="MM28" s="56"/>
      <c r="MN28" s="56"/>
      <c r="MO28" s="56"/>
      <c r="MP28" s="56"/>
      <c r="MQ28" s="56"/>
      <c r="MR28" s="56"/>
      <c r="MS28" s="56"/>
      <c r="MT28" s="56"/>
      <c r="MU28" s="56"/>
      <c r="MV28" s="56"/>
      <c r="MW28" s="56"/>
      <c r="MX28" s="56"/>
      <c r="MY28" s="56"/>
      <c r="MZ28" s="56"/>
      <c r="NA28" s="56"/>
      <c r="NB28" s="56"/>
      <c r="NC28" s="56"/>
      <c r="ND28" s="56"/>
      <c r="NE28" s="56"/>
      <c r="NF28" s="56"/>
      <c r="NG28" s="56"/>
      <c r="NH28" s="56"/>
      <c r="NI28" s="56"/>
      <c r="NJ28" s="56"/>
      <c r="NK28" s="56"/>
      <c r="NL28" s="56"/>
      <c r="NM28" s="56"/>
      <c r="NN28" s="56"/>
      <c r="NO28" s="56"/>
      <c r="NP28" s="56"/>
      <c r="NQ28" s="56"/>
      <c r="NR28" s="56"/>
      <c r="NS28" s="56"/>
      <c r="NT28" s="56"/>
      <c r="NU28" s="56"/>
      <c r="NV28" s="56"/>
      <c r="NW28" s="56"/>
      <c r="NX28" s="56"/>
      <c r="NY28" s="56"/>
      <c r="NZ28" s="56"/>
      <c r="OA28" s="56"/>
      <c r="OB28" s="56"/>
      <c r="OC28" s="56"/>
      <c r="OD28" s="56"/>
      <c r="OE28" s="56"/>
      <c r="OF28" s="56"/>
      <c r="OG28" s="56"/>
      <c r="OH28" s="56"/>
      <c r="OI28" s="56"/>
      <c r="OJ28" s="56"/>
      <c r="OK28" s="56"/>
      <c r="OL28" s="56"/>
      <c r="OM28" s="56"/>
      <c r="ON28" s="43" t="s">
        <v>24</v>
      </c>
    </row>
    <row r="29" spans="3:404" x14ac:dyDescent="0.2">
      <c r="D29" s="43" t="str">
        <f t="shared" si="340"/>
        <v>E-368 - Labor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  <c r="IU29" s="56"/>
      <c r="IV29" s="56"/>
      <c r="IW29" s="56"/>
      <c r="IX29" s="56"/>
      <c r="IY29" s="56"/>
      <c r="IZ29" s="56"/>
      <c r="JA29" s="56"/>
      <c r="JB29" s="56"/>
      <c r="JC29" s="56"/>
      <c r="JD29" s="56"/>
      <c r="JE29" s="56"/>
      <c r="JF29" s="56"/>
      <c r="JG29" s="56"/>
      <c r="JH29" s="56"/>
      <c r="JI29" s="56"/>
      <c r="JJ29" s="56"/>
      <c r="JK29" s="56"/>
      <c r="JL29" s="56"/>
      <c r="JM29" s="56"/>
      <c r="JN29" s="56"/>
      <c r="JO29" s="56"/>
      <c r="JP29" s="56"/>
      <c r="JQ29" s="56"/>
      <c r="JR29" s="56"/>
      <c r="JS29" s="56"/>
      <c r="JT29" s="56"/>
      <c r="JU29" s="56"/>
      <c r="JV29" s="56"/>
      <c r="JW29" s="56"/>
      <c r="JX29" s="56"/>
      <c r="JY29" s="56"/>
      <c r="JZ29" s="56"/>
      <c r="KA29" s="56"/>
      <c r="KB29" s="56"/>
      <c r="KC29" s="56"/>
      <c r="KD29" s="56"/>
      <c r="KE29" s="56"/>
      <c r="KF29" s="56"/>
      <c r="KG29" s="56"/>
      <c r="KH29" s="56"/>
      <c r="KI29" s="56"/>
      <c r="KJ29" s="56"/>
      <c r="KK29" s="56"/>
      <c r="KL29" s="56"/>
      <c r="KM29" s="56"/>
      <c r="KN29" s="56"/>
      <c r="KO29" s="56"/>
      <c r="KP29" s="56"/>
      <c r="KQ29" s="56"/>
      <c r="KR29" s="56"/>
      <c r="KS29" s="56"/>
      <c r="KT29" s="56"/>
      <c r="KU29" s="56"/>
      <c r="KV29" s="56"/>
      <c r="KW29" s="56"/>
      <c r="KX29" s="56"/>
      <c r="KY29" s="56"/>
      <c r="KZ29" s="56"/>
      <c r="LA29" s="56"/>
      <c r="LB29" s="56"/>
      <c r="LC29" s="56"/>
      <c r="LD29" s="56"/>
      <c r="LE29" s="56"/>
      <c r="LF29" s="56"/>
      <c r="LG29" s="56"/>
      <c r="LH29" s="56"/>
      <c r="LI29" s="56"/>
      <c r="LJ29" s="56"/>
      <c r="LK29" s="56"/>
      <c r="LL29" s="56"/>
      <c r="LM29" s="56"/>
      <c r="LN29" s="56"/>
      <c r="LO29" s="56"/>
      <c r="LP29" s="56"/>
      <c r="LQ29" s="56"/>
      <c r="LR29" s="56"/>
      <c r="LS29" s="56"/>
      <c r="LT29" s="56"/>
      <c r="LU29" s="56"/>
      <c r="LV29" s="56"/>
      <c r="LW29" s="56"/>
      <c r="LX29" s="56"/>
      <c r="LY29" s="56"/>
      <c r="LZ29" s="56"/>
      <c r="MA29" s="56"/>
      <c r="MB29" s="56"/>
      <c r="MC29" s="56"/>
      <c r="MD29" s="56"/>
      <c r="ME29" s="56"/>
      <c r="MF29" s="56"/>
      <c r="MG29" s="56"/>
      <c r="MH29" s="56"/>
      <c r="MI29" s="56"/>
      <c r="MJ29" s="56"/>
      <c r="MK29" s="56"/>
      <c r="ML29" s="56"/>
      <c r="MM29" s="56"/>
      <c r="MN29" s="56"/>
      <c r="MO29" s="56"/>
      <c r="MP29" s="56"/>
      <c r="MQ29" s="56"/>
      <c r="MR29" s="56"/>
      <c r="MS29" s="56"/>
      <c r="MT29" s="56"/>
      <c r="MU29" s="56"/>
      <c r="MV29" s="56"/>
      <c r="MW29" s="56"/>
      <c r="MX29" s="56"/>
      <c r="MY29" s="56"/>
      <c r="MZ29" s="56"/>
      <c r="NA29" s="56"/>
      <c r="NB29" s="56"/>
      <c r="NC29" s="56"/>
      <c r="ND29" s="56"/>
      <c r="NE29" s="56"/>
      <c r="NF29" s="56"/>
      <c r="NG29" s="56"/>
      <c r="NH29" s="56"/>
      <c r="NI29" s="56"/>
      <c r="NJ29" s="56"/>
      <c r="NK29" s="56"/>
      <c r="NL29" s="56"/>
      <c r="NM29" s="56"/>
      <c r="NN29" s="56"/>
      <c r="NO29" s="56"/>
      <c r="NP29" s="56"/>
      <c r="NQ29" s="56"/>
      <c r="NR29" s="56"/>
      <c r="NS29" s="56"/>
      <c r="NT29" s="56"/>
      <c r="NU29" s="56"/>
      <c r="NV29" s="56"/>
      <c r="NW29" s="56"/>
      <c r="NX29" s="56"/>
      <c r="NY29" s="56"/>
      <c r="NZ29" s="56"/>
      <c r="OA29" s="56"/>
      <c r="OB29" s="56"/>
      <c r="OC29" s="56"/>
      <c r="OD29" s="56"/>
      <c r="OE29" s="56"/>
      <c r="OF29" s="56"/>
      <c r="OG29" s="56"/>
      <c r="OH29" s="56"/>
      <c r="OI29" s="56"/>
      <c r="OJ29" s="56"/>
      <c r="OK29" s="56"/>
      <c r="OL29" s="56"/>
      <c r="OM29" s="56"/>
      <c r="ON29" s="43" t="s">
        <v>24</v>
      </c>
    </row>
    <row r="30" spans="3:404" x14ac:dyDescent="0.2">
      <c r="D30" s="43" t="str">
        <f t="shared" si="340"/>
        <v>E-369.1 - Non Labor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  <c r="IU30" s="56"/>
      <c r="IV30" s="56"/>
      <c r="IW30" s="56"/>
      <c r="IX30" s="56"/>
      <c r="IY30" s="56"/>
      <c r="IZ30" s="56"/>
      <c r="JA30" s="56"/>
      <c r="JB30" s="56"/>
      <c r="JC30" s="56"/>
      <c r="JD30" s="56"/>
      <c r="JE30" s="56"/>
      <c r="JF30" s="56"/>
      <c r="JG30" s="56"/>
      <c r="JH30" s="56"/>
      <c r="JI30" s="56"/>
      <c r="JJ30" s="56"/>
      <c r="JK30" s="56"/>
      <c r="JL30" s="56"/>
      <c r="JM30" s="56"/>
      <c r="JN30" s="56"/>
      <c r="JO30" s="56"/>
      <c r="JP30" s="56"/>
      <c r="JQ30" s="56"/>
      <c r="JR30" s="56"/>
      <c r="JS30" s="56"/>
      <c r="JT30" s="56"/>
      <c r="JU30" s="56"/>
      <c r="JV30" s="56"/>
      <c r="JW30" s="56"/>
      <c r="JX30" s="56"/>
      <c r="JY30" s="56"/>
      <c r="JZ30" s="56"/>
      <c r="KA30" s="56"/>
      <c r="KB30" s="56"/>
      <c r="KC30" s="56"/>
      <c r="KD30" s="56"/>
      <c r="KE30" s="56"/>
      <c r="KF30" s="56"/>
      <c r="KG30" s="56"/>
      <c r="KH30" s="56"/>
      <c r="KI30" s="56"/>
      <c r="KJ30" s="56"/>
      <c r="KK30" s="56"/>
      <c r="KL30" s="56"/>
      <c r="KM30" s="56"/>
      <c r="KN30" s="56"/>
      <c r="KO30" s="56"/>
      <c r="KP30" s="56"/>
      <c r="KQ30" s="56"/>
      <c r="KR30" s="56"/>
      <c r="KS30" s="56"/>
      <c r="KT30" s="56"/>
      <c r="KU30" s="56"/>
      <c r="KV30" s="56"/>
      <c r="KW30" s="56"/>
      <c r="KX30" s="56"/>
      <c r="KY30" s="56"/>
      <c r="KZ30" s="56"/>
      <c r="LA30" s="56"/>
      <c r="LB30" s="56"/>
      <c r="LC30" s="56"/>
      <c r="LD30" s="56"/>
      <c r="LE30" s="56"/>
      <c r="LF30" s="56"/>
      <c r="LG30" s="56"/>
      <c r="LH30" s="56"/>
      <c r="LI30" s="56"/>
      <c r="LJ30" s="56"/>
      <c r="LK30" s="56"/>
      <c r="LL30" s="56"/>
      <c r="LM30" s="56"/>
      <c r="LN30" s="56"/>
      <c r="LO30" s="56"/>
      <c r="LP30" s="56"/>
      <c r="LQ30" s="56"/>
      <c r="LR30" s="56"/>
      <c r="LS30" s="56"/>
      <c r="LT30" s="56"/>
      <c r="LU30" s="56"/>
      <c r="LV30" s="56"/>
      <c r="LW30" s="56"/>
      <c r="LX30" s="56"/>
      <c r="LY30" s="56"/>
      <c r="LZ30" s="56"/>
      <c r="MA30" s="56"/>
      <c r="MB30" s="56"/>
      <c r="MC30" s="56"/>
      <c r="MD30" s="56"/>
      <c r="ME30" s="56"/>
      <c r="MF30" s="56"/>
      <c r="MG30" s="56"/>
      <c r="MH30" s="56"/>
      <c r="MI30" s="56"/>
      <c r="MJ30" s="56"/>
      <c r="MK30" s="56"/>
      <c r="ML30" s="56"/>
      <c r="MM30" s="56"/>
      <c r="MN30" s="56"/>
      <c r="MO30" s="56"/>
      <c r="MP30" s="56"/>
      <c r="MQ30" s="56"/>
      <c r="MR30" s="56"/>
      <c r="MS30" s="56"/>
      <c r="MT30" s="56"/>
      <c r="MU30" s="56"/>
      <c r="MV30" s="56"/>
      <c r="MW30" s="56"/>
      <c r="MX30" s="56"/>
      <c r="MY30" s="56"/>
      <c r="MZ30" s="56"/>
      <c r="NA30" s="56"/>
      <c r="NB30" s="56"/>
      <c r="NC30" s="56"/>
      <c r="ND30" s="56"/>
      <c r="NE30" s="56"/>
      <c r="NF30" s="56"/>
      <c r="NG30" s="56"/>
      <c r="NH30" s="56"/>
      <c r="NI30" s="56"/>
      <c r="NJ30" s="56"/>
      <c r="NK30" s="56"/>
      <c r="NL30" s="56"/>
      <c r="NM30" s="56"/>
      <c r="NN30" s="56"/>
      <c r="NO30" s="56"/>
      <c r="NP30" s="56"/>
      <c r="NQ30" s="56"/>
      <c r="NR30" s="56"/>
      <c r="NS30" s="56"/>
      <c r="NT30" s="56"/>
      <c r="NU30" s="56"/>
      <c r="NV30" s="56"/>
      <c r="NW30" s="56"/>
      <c r="NX30" s="56"/>
      <c r="NY30" s="56"/>
      <c r="NZ30" s="56"/>
      <c r="OA30" s="56"/>
      <c r="OB30" s="56"/>
      <c r="OC30" s="56"/>
      <c r="OD30" s="56"/>
      <c r="OE30" s="56"/>
      <c r="OF30" s="56"/>
      <c r="OG30" s="56"/>
      <c r="OH30" s="56"/>
      <c r="OI30" s="56"/>
      <c r="OJ30" s="56"/>
      <c r="OK30" s="56"/>
      <c r="OL30" s="56"/>
      <c r="OM30" s="56"/>
      <c r="ON30" s="43" t="s">
        <v>24</v>
      </c>
    </row>
    <row r="31" spans="3:404" x14ac:dyDescent="0.2">
      <c r="D31" s="43" t="str">
        <f t="shared" si="340"/>
        <v>E-369.1 - Labor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  <c r="IR31" s="56"/>
      <c r="IS31" s="56"/>
      <c r="IT31" s="56"/>
      <c r="IU31" s="56"/>
      <c r="IV31" s="56"/>
      <c r="IW31" s="56"/>
      <c r="IX31" s="56"/>
      <c r="IY31" s="56"/>
      <c r="IZ31" s="56"/>
      <c r="JA31" s="56"/>
      <c r="JB31" s="56"/>
      <c r="JC31" s="56"/>
      <c r="JD31" s="56"/>
      <c r="JE31" s="56"/>
      <c r="JF31" s="56"/>
      <c r="JG31" s="56"/>
      <c r="JH31" s="56"/>
      <c r="JI31" s="56"/>
      <c r="JJ31" s="56"/>
      <c r="JK31" s="56"/>
      <c r="JL31" s="56"/>
      <c r="JM31" s="56"/>
      <c r="JN31" s="56"/>
      <c r="JO31" s="56"/>
      <c r="JP31" s="56"/>
      <c r="JQ31" s="56"/>
      <c r="JR31" s="56"/>
      <c r="JS31" s="56"/>
      <c r="JT31" s="56"/>
      <c r="JU31" s="56"/>
      <c r="JV31" s="56"/>
      <c r="JW31" s="56"/>
      <c r="JX31" s="56"/>
      <c r="JY31" s="56"/>
      <c r="JZ31" s="56"/>
      <c r="KA31" s="56"/>
      <c r="KB31" s="56"/>
      <c r="KC31" s="56"/>
      <c r="KD31" s="56"/>
      <c r="KE31" s="56"/>
      <c r="KF31" s="56"/>
      <c r="KG31" s="56"/>
      <c r="KH31" s="56"/>
      <c r="KI31" s="56"/>
      <c r="KJ31" s="56"/>
      <c r="KK31" s="56"/>
      <c r="KL31" s="56"/>
      <c r="KM31" s="56"/>
      <c r="KN31" s="56"/>
      <c r="KO31" s="56"/>
      <c r="KP31" s="56"/>
      <c r="KQ31" s="56"/>
      <c r="KR31" s="56"/>
      <c r="KS31" s="56"/>
      <c r="KT31" s="56"/>
      <c r="KU31" s="56"/>
      <c r="KV31" s="56"/>
      <c r="KW31" s="56"/>
      <c r="KX31" s="56"/>
      <c r="KY31" s="56"/>
      <c r="KZ31" s="56"/>
      <c r="LA31" s="56"/>
      <c r="LB31" s="56"/>
      <c r="LC31" s="56"/>
      <c r="LD31" s="56"/>
      <c r="LE31" s="56"/>
      <c r="LF31" s="56"/>
      <c r="LG31" s="56"/>
      <c r="LH31" s="56"/>
      <c r="LI31" s="56"/>
      <c r="LJ31" s="56"/>
      <c r="LK31" s="56"/>
      <c r="LL31" s="56"/>
      <c r="LM31" s="56"/>
      <c r="LN31" s="56"/>
      <c r="LO31" s="56"/>
      <c r="LP31" s="56"/>
      <c r="LQ31" s="56"/>
      <c r="LR31" s="56"/>
      <c r="LS31" s="56"/>
      <c r="LT31" s="56"/>
      <c r="LU31" s="56"/>
      <c r="LV31" s="56"/>
      <c r="LW31" s="56"/>
      <c r="LX31" s="56"/>
      <c r="LY31" s="56"/>
      <c r="LZ31" s="56"/>
      <c r="MA31" s="56"/>
      <c r="MB31" s="56"/>
      <c r="MC31" s="56"/>
      <c r="MD31" s="56"/>
      <c r="ME31" s="56"/>
      <c r="MF31" s="56"/>
      <c r="MG31" s="56"/>
      <c r="MH31" s="56"/>
      <c r="MI31" s="56"/>
      <c r="MJ31" s="56"/>
      <c r="MK31" s="56"/>
      <c r="ML31" s="56"/>
      <c r="MM31" s="56"/>
      <c r="MN31" s="56"/>
      <c r="MO31" s="56"/>
      <c r="MP31" s="56"/>
      <c r="MQ31" s="56"/>
      <c r="MR31" s="56"/>
      <c r="MS31" s="56"/>
      <c r="MT31" s="56"/>
      <c r="MU31" s="56"/>
      <c r="MV31" s="56"/>
      <c r="MW31" s="56"/>
      <c r="MX31" s="56"/>
      <c r="MY31" s="56"/>
      <c r="MZ31" s="56"/>
      <c r="NA31" s="56"/>
      <c r="NB31" s="56"/>
      <c r="NC31" s="56"/>
      <c r="ND31" s="56"/>
      <c r="NE31" s="56"/>
      <c r="NF31" s="56"/>
      <c r="NG31" s="56"/>
      <c r="NH31" s="56"/>
      <c r="NI31" s="56"/>
      <c r="NJ31" s="56"/>
      <c r="NK31" s="56"/>
      <c r="NL31" s="56"/>
      <c r="NM31" s="56"/>
      <c r="NN31" s="56"/>
      <c r="NO31" s="56"/>
      <c r="NP31" s="56"/>
      <c r="NQ31" s="56"/>
      <c r="NR31" s="56"/>
      <c r="NS31" s="56"/>
      <c r="NT31" s="56"/>
      <c r="NU31" s="56"/>
      <c r="NV31" s="56"/>
      <c r="NW31" s="56"/>
      <c r="NX31" s="56"/>
      <c r="NY31" s="56"/>
      <c r="NZ31" s="56"/>
      <c r="OA31" s="56"/>
      <c r="OB31" s="56"/>
      <c r="OC31" s="56"/>
      <c r="OD31" s="56"/>
      <c r="OE31" s="56"/>
      <c r="OF31" s="56"/>
      <c r="OG31" s="56"/>
      <c r="OH31" s="56"/>
      <c r="OI31" s="56"/>
      <c r="OJ31" s="56"/>
      <c r="OK31" s="56"/>
      <c r="OL31" s="56"/>
      <c r="OM31" s="56"/>
      <c r="ON31" s="43" t="s">
        <v>24</v>
      </c>
    </row>
    <row r="32" spans="3:404" x14ac:dyDescent="0.2">
      <c r="D32" s="43" t="str">
        <f t="shared" si="340"/>
        <v>E-398 - Non Labor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>
        <f>'Residential Costs'!$B$59/72</f>
        <v>807187.5</v>
      </c>
      <c r="AG32" s="56">
        <f>'Residential Costs'!$B$59/72</f>
        <v>807187.5</v>
      </c>
      <c r="AH32" s="56">
        <f>'Residential Costs'!$B$59/72</f>
        <v>807187.5</v>
      </c>
      <c r="AI32" s="56">
        <f>'Residential Costs'!$B$59/72</f>
        <v>807187.5</v>
      </c>
      <c r="AJ32" s="56">
        <f>'Residential Costs'!$B$59/72</f>
        <v>807187.5</v>
      </c>
      <c r="AK32" s="56">
        <f>'Residential Costs'!$B$59/72</f>
        <v>807187.5</v>
      </c>
      <c r="AL32" s="56">
        <f>'Residential Costs'!$B$59/72</f>
        <v>807187.5</v>
      </c>
      <c r="AM32" s="56">
        <f>'Residential Costs'!$B$59/72</f>
        <v>807187.5</v>
      </c>
      <c r="AN32" s="56">
        <f>'Residential Costs'!$B$59/72</f>
        <v>807187.5</v>
      </c>
      <c r="AO32" s="56">
        <f>'Residential Costs'!$B$59/72</f>
        <v>807187.5</v>
      </c>
      <c r="AP32" s="56">
        <f>'Residential Costs'!$B$59/72</f>
        <v>807187.5</v>
      </c>
      <c r="AQ32" s="56">
        <f>'Residential Costs'!$B$59/72</f>
        <v>807187.5</v>
      </c>
      <c r="AR32" s="56">
        <f>'Residential Costs'!$B$59/72</f>
        <v>807187.5</v>
      </c>
      <c r="AS32" s="56">
        <f>'Residential Costs'!$B$59/72</f>
        <v>807187.5</v>
      </c>
      <c r="AT32" s="56">
        <f>'Residential Costs'!$B$59/72</f>
        <v>807187.5</v>
      </c>
      <c r="AU32" s="56">
        <f>'Residential Costs'!$B$59/72</f>
        <v>807187.5</v>
      </c>
      <c r="AV32" s="56">
        <f>'Residential Costs'!$B$59/72</f>
        <v>807187.5</v>
      </c>
      <c r="AW32" s="56">
        <f>'Residential Costs'!$B$59/72</f>
        <v>807187.5</v>
      </c>
      <c r="AX32" s="56">
        <f>'Residential Costs'!$B$59/72</f>
        <v>807187.5</v>
      </c>
      <c r="AY32" s="56">
        <f>'Residential Costs'!$B$59/72</f>
        <v>807187.5</v>
      </c>
      <c r="AZ32" s="56">
        <f>'Residential Costs'!$B$59/72</f>
        <v>807187.5</v>
      </c>
      <c r="BA32" s="56">
        <f>'Residential Costs'!$B$59/72</f>
        <v>807187.5</v>
      </c>
      <c r="BB32" s="56">
        <f>'Residential Costs'!$B$59/72</f>
        <v>807187.5</v>
      </c>
      <c r="BC32" s="56">
        <f>'Residential Costs'!$B$59/72</f>
        <v>807187.5</v>
      </c>
      <c r="BD32" s="56">
        <f>'Residential Costs'!$B$59/72</f>
        <v>807187.5</v>
      </c>
      <c r="BE32" s="56">
        <f>'Residential Costs'!$B$59/72</f>
        <v>807187.5</v>
      </c>
      <c r="BF32" s="56">
        <f>'Residential Costs'!$B$59/72</f>
        <v>807187.5</v>
      </c>
      <c r="BG32" s="56">
        <f>'Residential Costs'!$B$59/72</f>
        <v>807187.5</v>
      </c>
      <c r="BH32" s="56">
        <f>'Residential Costs'!$B$59/72</f>
        <v>807187.5</v>
      </c>
      <c r="BI32" s="56">
        <f>'Residential Costs'!$B$59/72</f>
        <v>807187.5</v>
      </c>
      <c r="BJ32" s="56">
        <f>'Residential Costs'!$B$59/72</f>
        <v>807187.5</v>
      </c>
      <c r="BK32" s="56">
        <f>'Residential Costs'!$B$59/72</f>
        <v>807187.5</v>
      </c>
      <c r="BL32" s="56">
        <f>'Residential Costs'!$B$59/72</f>
        <v>807187.5</v>
      </c>
      <c r="BM32" s="56">
        <f>'Residential Costs'!$B$59/72</f>
        <v>807187.5</v>
      </c>
      <c r="BN32" s="56">
        <f>'Residential Costs'!$B$59/72</f>
        <v>807187.5</v>
      </c>
      <c r="BO32" s="56">
        <f>'Residential Costs'!$B$59/72</f>
        <v>807187.5</v>
      </c>
      <c r="BP32" s="56">
        <f>'Residential Costs'!$B$59/72</f>
        <v>807187.5</v>
      </c>
      <c r="BQ32" s="56">
        <f>'Residential Costs'!$B$59/72</f>
        <v>807187.5</v>
      </c>
      <c r="BR32" s="56">
        <f>'Residential Costs'!$B$59/72</f>
        <v>807187.5</v>
      </c>
      <c r="BS32" s="56">
        <f>'Residential Costs'!$B$59/72</f>
        <v>807187.5</v>
      </c>
      <c r="BT32" s="56">
        <f>'Residential Costs'!$B$59/72</f>
        <v>807187.5</v>
      </c>
      <c r="BU32" s="56">
        <f>'Residential Costs'!$B$59/72</f>
        <v>807187.5</v>
      </c>
      <c r="BV32" s="56">
        <f>'Residential Costs'!$B$59/72</f>
        <v>807187.5</v>
      </c>
      <c r="BW32" s="56">
        <f>'Residential Costs'!$B$59/72</f>
        <v>807187.5</v>
      </c>
      <c r="BX32" s="56">
        <f>'Residential Costs'!$B$59/72</f>
        <v>807187.5</v>
      </c>
      <c r="BY32" s="56">
        <f>'Residential Costs'!$B$59/72</f>
        <v>807187.5</v>
      </c>
      <c r="BZ32" s="56">
        <f>'Residential Costs'!$B$59/72</f>
        <v>807187.5</v>
      </c>
      <c r="CA32" s="56">
        <f>'Residential Costs'!$B$59/72</f>
        <v>807187.5</v>
      </c>
      <c r="CB32" s="56">
        <f>'Residential Costs'!$B$59/72</f>
        <v>807187.5</v>
      </c>
      <c r="CC32" s="56">
        <f>'Residential Costs'!$B$59/72</f>
        <v>807187.5</v>
      </c>
      <c r="CD32" s="56">
        <f>'Residential Costs'!$B$59/72</f>
        <v>807187.5</v>
      </c>
      <c r="CE32" s="56">
        <f>'Residential Costs'!$B$59/72</f>
        <v>807187.5</v>
      </c>
      <c r="CF32" s="56">
        <f>'Residential Costs'!$B$59/72</f>
        <v>807187.5</v>
      </c>
      <c r="CG32" s="56">
        <f>'Residential Costs'!$B$59/72</f>
        <v>807187.5</v>
      </c>
      <c r="CH32" s="56">
        <f>'Residential Costs'!$B$59/72</f>
        <v>807187.5</v>
      </c>
      <c r="CI32" s="56">
        <f>'Residential Costs'!$B$59/72</f>
        <v>807187.5</v>
      </c>
      <c r="CJ32" s="56">
        <f>'Residential Costs'!$B$59/72</f>
        <v>807187.5</v>
      </c>
      <c r="CK32" s="56">
        <f>'Residential Costs'!$B$59/72</f>
        <v>807187.5</v>
      </c>
      <c r="CL32" s="56">
        <f>'Residential Costs'!$B$59/72</f>
        <v>807187.5</v>
      </c>
      <c r="CM32" s="56">
        <f>'Residential Costs'!$B$59/72</f>
        <v>807187.5</v>
      </c>
      <c r="CN32" s="56">
        <f>'Residential Costs'!$B$59/72</f>
        <v>807187.5</v>
      </c>
      <c r="CO32" s="56">
        <f>'Residential Costs'!$B$59/72</f>
        <v>807187.5</v>
      </c>
      <c r="CP32" s="56">
        <f>'Residential Costs'!$B$59/72</f>
        <v>807187.5</v>
      </c>
      <c r="CQ32" s="56">
        <f>'Residential Costs'!$B$59/72</f>
        <v>807187.5</v>
      </c>
      <c r="CR32" s="56">
        <f>'Residential Costs'!$B$59/72</f>
        <v>807187.5</v>
      </c>
      <c r="CS32" s="56">
        <f>'Residential Costs'!$B$59/72</f>
        <v>807187.5</v>
      </c>
      <c r="CT32" s="56">
        <f>'Residential Costs'!$B$59/72</f>
        <v>807187.5</v>
      </c>
      <c r="CU32" s="56">
        <f>'Residential Costs'!$B$59/72</f>
        <v>807187.5</v>
      </c>
      <c r="CV32" s="56">
        <f>'Residential Costs'!$B$59/72</f>
        <v>807187.5</v>
      </c>
      <c r="CW32" s="56">
        <f>'Residential Costs'!$B$59/72</f>
        <v>807187.5</v>
      </c>
      <c r="CX32" s="56">
        <f>'Residential Costs'!$B$59/72</f>
        <v>807187.5</v>
      </c>
      <c r="CY32" s="56">
        <f>'Residential Costs'!$B$59/72</f>
        <v>807187.5</v>
      </c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  <c r="IR32" s="56"/>
      <c r="IS32" s="56"/>
      <c r="IT32" s="56"/>
      <c r="IU32" s="56"/>
      <c r="IV32" s="56"/>
      <c r="IW32" s="56"/>
      <c r="IX32" s="56"/>
      <c r="IY32" s="56"/>
      <c r="IZ32" s="56"/>
      <c r="JA32" s="56"/>
      <c r="JB32" s="56"/>
      <c r="JC32" s="56"/>
      <c r="JD32" s="56"/>
      <c r="JE32" s="56"/>
      <c r="JF32" s="56"/>
      <c r="JG32" s="56"/>
      <c r="JH32" s="56"/>
      <c r="JI32" s="56"/>
      <c r="JJ32" s="56"/>
      <c r="JK32" s="56"/>
      <c r="JL32" s="56"/>
      <c r="JM32" s="56"/>
      <c r="JN32" s="56"/>
      <c r="JO32" s="56"/>
      <c r="JP32" s="56"/>
      <c r="JQ32" s="56"/>
      <c r="JR32" s="56"/>
      <c r="JS32" s="56"/>
      <c r="JT32" s="56"/>
      <c r="JU32" s="56"/>
      <c r="JV32" s="56"/>
      <c r="JW32" s="56"/>
      <c r="JX32" s="56"/>
      <c r="JY32" s="56"/>
      <c r="JZ32" s="56"/>
      <c r="KA32" s="56"/>
      <c r="KB32" s="56"/>
      <c r="KC32" s="56"/>
      <c r="KD32" s="56"/>
      <c r="KE32" s="56"/>
      <c r="KF32" s="56"/>
      <c r="KG32" s="56"/>
      <c r="KH32" s="56"/>
      <c r="KI32" s="56"/>
      <c r="KJ32" s="56"/>
      <c r="KK32" s="56"/>
      <c r="KL32" s="56"/>
      <c r="KM32" s="56"/>
      <c r="KN32" s="56"/>
      <c r="KO32" s="56"/>
      <c r="KP32" s="56"/>
      <c r="KQ32" s="56"/>
      <c r="KR32" s="56"/>
      <c r="KS32" s="56"/>
      <c r="KT32" s="56"/>
      <c r="KU32" s="56"/>
      <c r="KV32" s="56"/>
      <c r="KW32" s="56"/>
      <c r="KX32" s="56"/>
      <c r="KY32" s="56"/>
      <c r="KZ32" s="56"/>
      <c r="LA32" s="56"/>
      <c r="LB32" s="56"/>
      <c r="LC32" s="56"/>
      <c r="LD32" s="56"/>
      <c r="LE32" s="56"/>
      <c r="LF32" s="56"/>
      <c r="LG32" s="56"/>
      <c r="LH32" s="56"/>
      <c r="LI32" s="56"/>
      <c r="LJ32" s="56"/>
      <c r="LK32" s="56"/>
      <c r="LL32" s="56"/>
      <c r="LM32" s="56"/>
      <c r="LN32" s="56"/>
      <c r="LO32" s="56"/>
      <c r="LP32" s="56"/>
      <c r="LQ32" s="56"/>
      <c r="LR32" s="56"/>
      <c r="LS32" s="56"/>
      <c r="LT32" s="56"/>
      <c r="LU32" s="56"/>
      <c r="LV32" s="56"/>
      <c r="LW32" s="56"/>
      <c r="LX32" s="56"/>
      <c r="LY32" s="56"/>
      <c r="LZ32" s="56"/>
      <c r="MA32" s="56"/>
      <c r="MB32" s="56"/>
      <c r="MC32" s="56"/>
      <c r="MD32" s="56"/>
      <c r="ME32" s="56"/>
      <c r="MF32" s="56"/>
      <c r="MG32" s="56"/>
      <c r="MH32" s="56"/>
      <c r="MI32" s="56"/>
      <c r="MJ32" s="56"/>
      <c r="MK32" s="56"/>
      <c r="ML32" s="56"/>
      <c r="MM32" s="56"/>
      <c r="MN32" s="56"/>
      <c r="MO32" s="56"/>
      <c r="MP32" s="56"/>
      <c r="MQ32" s="56"/>
      <c r="MR32" s="56"/>
      <c r="MS32" s="56"/>
      <c r="MT32" s="56"/>
      <c r="MU32" s="56"/>
      <c r="MV32" s="56"/>
      <c r="MW32" s="56"/>
      <c r="MX32" s="56"/>
      <c r="MY32" s="56"/>
      <c r="MZ32" s="56"/>
      <c r="NA32" s="56"/>
      <c r="NB32" s="56"/>
      <c r="NC32" s="56"/>
      <c r="ND32" s="56"/>
      <c r="NE32" s="56"/>
      <c r="NF32" s="56"/>
      <c r="NG32" s="56"/>
      <c r="NH32" s="56"/>
      <c r="NI32" s="56"/>
      <c r="NJ32" s="56"/>
      <c r="NK32" s="56"/>
      <c r="NL32" s="56"/>
      <c r="NM32" s="56"/>
      <c r="NN32" s="56"/>
      <c r="NO32" s="56"/>
      <c r="NP32" s="56"/>
      <c r="NQ32" s="56"/>
      <c r="NR32" s="56"/>
      <c r="NS32" s="56"/>
      <c r="NT32" s="56"/>
      <c r="NU32" s="56"/>
      <c r="NV32" s="56"/>
      <c r="NW32" s="56"/>
      <c r="NX32" s="56"/>
      <c r="NY32" s="56"/>
      <c r="NZ32" s="56"/>
      <c r="OA32" s="56"/>
      <c r="OB32" s="56"/>
      <c r="OC32" s="56"/>
      <c r="OD32" s="56"/>
      <c r="OE32" s="56"/>
      <c r="OF32" s="56"/>
      <c r="OG32" s="56"/>
      <c r="OH32" s="56"/>
      <c r="OI32" s="56"/>
      <c r="OJ32" s="56"/>
      <c r="OK32" s="56"/>
      <c r="OL32" s="56"/>
      <c r="OM32" s="56"/>
      <c r="ON32" s="43" t="s">
        <v>24</v>
      </c>
    </row>
    <row r="33" spans="3:404" x14ac:dyDescent="0.2">
      <c r="D33" s="43" t="str">
        <f t="shared" si="340"/>
        <v>E-398 - Labor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>
        <f>'Residential Costs'!$B$60/72</f>
        <v>1878572.9166666667</v>
      </c>
      <c r="AG33" s="56">
        <f>'Residential Costs'!$B$60/72</f>
        <v>1878572.9166666667</v>
      </c>
      <c r="AH33" s="56">
        <f>'Residential Costs'!$B$60/72</f>
        <v>1878572.9166666667</v>
      </c>
      <c r="AI33" s="56">
        <f>'Residential Costs'!$B$60/72</f>
        <v>1878572.9166666667</v>
      </c>
      <c r="AJ33" s="56">
        <f>'Residential Costs'!$B$60/72</f>
        <v>1878572.9166666667</v>
      </c>
      <c r="AK33" s="56">
        <f>'Residential Costs'!$B$60/72</f>
        <v>1878572.9166666667</v>
      </c>
      <c r="AL33" s="56">
        <f>'Residential Costs'!$B$60/72</f>
        <v>1878572.9166666667</v>
      </c>
      <c r="AM33" s="56">
        <f>'Residential Costs'!$B$60/72</f>
        <v>1878572.9166666667</v>
      </c>
      <c r="AN33" s="56">
        <f>'Residential Costs'!$B$60/72</f>
        <v>1878572.9166666667</v>
      </c>
      <c r="AO33" s="56">
        <f>'Residential Costs'!$B$60/72</f>
        <v>1878572.9166666667</v>
      </c>
      <c r="AP33" s="56">
        <f>'Residential Costs'!$B$60/72</f>
        <v>1878572.9166666667</v>
      </c>
      <c r="AQ33" s="56">
        <f>'Residential Costs'!$B$60/72</f>
        <v>1878572.9166666667</v>
      </c>
      <c r="AR33" s="56">
        <f>'Residential Costs'!$B$60/72</f>
        <v>1878572.9166666667</v>
      </c>
      <c r="AS33" s="56">
        <f>'Residential Costs'!$B$60/72</f>
        <v>1878572.9166666667</v>
      </c>
      <c r="AT33" s="56">
        <f>'Residential Costs'!$B$60/72</f>
        <v>1878572.9166666667</v>
      </c>
      <c r="AU33" s="56">
        <f>'Residential Costs'!$B$60/72</f>
        <v>1878572.9166666667</v>
      </c>
      <c r="AV33" s="56">
        <f>'Residential Costs'!$B$60/72</f>
        <v>1878572.9166666667</v>
      </c>
      <c r="AW33" s="56">
        <f>'Residential Costs'!$B$60/72</f>
        <v>1878572.9166666667</v>
      </c>
      <c r="AX33" s="56">
        <f>'Residential Costs'!$B$60/72</f>
        <v>1878572.9166666667</v>
      </c>
      <c r="AY33" s="56">
        <f>'Residential Costs'!$B$60/72</f>
        <v>1878572.9166666667</v>
      </c>
      <c r="AZ33" s="56">
        <f>'Residential Costs'!$B$60/72</f>
        <v>1878572.9166666667</v>
      </c>
      <c r="BA33" s="56">
        <f>'Residential Costs'!$B$60/72</f>
        <v>1878572.9166666667</v>
      </c>
      <c r="BB33" s="56">
        <f>'Residential Costs'!$B$60/72</f>
        <v>1878572.9166666667</v>
      </c>
      <c r="BC33" s="56">
        <f>'Residential Costs'!$B$60/72</f>
        <v>1878572.9166666667</v>
      </c>
      <c r="BD33" s="56">
        <f>'Residential Costs'!$B$60/72</f>
        <v>1878572.9166666667</v>
      </c>
      <c r="BE33" s="56">
        <f>'Residential Costs'!$B$60/72</f>
        <v>1878572.9166666667</v>
      </c>
      <c r="BF33" s="56">
        <f>'Residential Costs'!$B$60/72</f>
        <v>1878572.9166666667</v>
      </c>
      <c r="BG33" s="56">
        <f>'Residential Costs'!$B$60/72</f>
        <v>1878572.9166666667</v>
      </c>
      <c r="BH33" s="56">
        <f>'Residential Costs'!$B$60/72</f>
        <v>1878572.9166666667</v>
      </c>
      <c r="BI33" s="56">
        <f>'Residential Costs'!$B$60/72</f>
        <v>1878572.9166666667</v>
      </c>
      <c r="BJ33" s="56">
        <f>'Residential Costs'!$B$60/72</f>
        <v>1878572.9166666667</v>
      </c>
      <c r="BK33" s="56">
        <f>'Residential Costs'!$B$60/72</f>
        <v>1878572.9166666667</v>
      </c>
      <c r="BL33" s="56">
        <f>'Residential Costs'!$B$60/72</f>
        <v>1878572.9166666667</v>
      </c>
      <c r="BM33" s="56">
        <f>'Residential Costs'!$B$60/72</f>
        <v>1878572.9166666667</v>
      </c>
      <c r="BN33" s="56">
        <f>'Residential Costs'!$B$60/72</f>
        <v>1878572.9166666667</v>
      </c>
      <c r="BO33" s="56">
        <f>'Residential Costs'!$B$60/72</f>
        <v>1878572.9166666667</v>
      </c>
      <c r="BP33" s="56">
        <f>'Residential Costs'!$B$60/72</f>
        <v>1878572.9166666667</v>
      </c>
      <c r="BQ33" s="56">
        <f>'Residential Costs'!$B$60/72</f>
        <v>1878572.9166666667</v>
      </c>
      <c r="BR33" s="56">
        <f>'Residential Costs'!$B$60/72</f>
        <v>1878572.9166666667</v>
      </c>
      <c r="BS33" s="56">
        <f>'Residential Costs'!$B$60/72</f>
        <v>1878572.9166666667</v>
      </c>
      <c r="BT33" s="56">
        <f>'Residential Costs'!$B$60/72</f>
        <v>1878572.9166666667</v>
      </c>
      <c r="BU33" s="56">
        <f>'Residential Costs'!$B$60/72</f>
        <v>1878572.9166666667</v>
      </c>
      <c r="BV33" s="56">
        <f>'Residential Costs'!$B$60/72</f>
        <v>1878572.9166666667</v>
      </c>
      <c r="BW33" s="56">
        <f>'Residential Costs'!$B$60/72</f>
        <v>1878572.9166666667</v>
      </c>
      <c r="BX33" s="56">
        <f>'Residential Costs'!$B$60/72</f>
        <v>1878572.9166666667</v>
      </c>
      <c r="BY33" s="56">
        <f>'Residential Costs'!$B$60/72</f>
        <v>1878572.9166666667</v>
      </c>
      <c r="BZ33" s="56">
        <f>'Residential Costs'!$B$60/72</f>
        <v>1878572.9166666667</v>
      </c>
      <c r="CA33" s="56">
        <f>'Residential Costs'!$B$60/72</f>
        <v>1878572.9166666667</v>
      </c>
      <c r="CB33" s="56">
        <f>'Residential Costs'!$B$60/72</f>
        <v>1878572.9166666667</v>
      </c>
      <c r="CC33" s="56">
        <f>'Residential Costs'!$B$60/72</f>
        <v>1878572.9166666667</v>
      </c>
      <c r="CD33" s="56">
        <f>'Residential Costs'!$B$60/72</f>
        <v>1878572.9166666667</v>
      </c>
      <c r="CE33" s="56">
        <f>'Residential Costs'!$B$60/72</f>
        <v>1878572.9166666667</v>
      </c>
      <c r="CF33" s="56">
        <f>'Residential Costs'!$B$60/72</f>
        <v>1878572.9166666667</v>
      </c>
      <c r="CG33" s="56">
        <f>'Residential Costs'!$B$60/72</f>
        <v>1878572.9166666667</v>
      </c>
      <c r="CH33" s="56">
        <f>'Residential Costs'!$B$60/72</f>
        <v>1878572.9166666667</v>
      </c>
      <c r="CI33" s="56">
        <f>'Residential Costs'!$B$60/72</f>
        <v>1878572.9166666667</v>
      </c>
      <c r="CJ33" s="56">
        <f>'Residential Costs'!$B$60/72</f>
        <v>1878572.9166666667</v>
      </c>
      <c r="CK33" s="56">
        <f>'Residential Costs'!$B$60/72</f>
        <v>1878572.9166666667</v>
      </c>
      <c r="CL33" s="56">
        <f>'Residential Costs'!$B$60/72</f>
        <v>1878572.9166666667</v>
      </c>
      <c r="CM33" s="56">
        <f>'Residential Costs'!$B$60/72</f>
        <v>1878572.9166666667</v>
      </c>
      <c r="CN33" s="56">
        <f>'Residential Costs'!$B$60/72</f>
        <v>1878572.9166666667</v>
      </c>
      <c r="CO33" s="56">
        <f>'Residential Costs'!$B$60/72</f>
        <v>1878572.9166666667</v>
      </c>
      <c r="CP33" s="56">
        <f>'Residential Costs'!$B$60/72</f>
        <v>1878572.9166666667</v>
      </c>
      <c r="CQ33" s="56">
        <f>'Residential Costs'!$B$60/72</f>
        <v>1878572.9166666667</v>
      </c>
      <c r="CR33" s="56">
        <f>'Residential Costs'!$B$60/72</f>
        <v>1878572.9166666667</v>
      </c>
      <c r="CS33" s="56">
        <f>'Residential Costs'!$B$60/72</f>
        <v>1878572.9166666667</v>
      </c>
      <c r="CT33" s="56">
        <f>'Residential Costs'!$B$60/72</f>
        <v>1878572.9166666667</v>
      </c>
      <c r="CU33" s="56">
        <f>'Residential Costs'!$B$60/72</f>
        <v>1878572.9166666667</v>
      </c>
      <c r="CV33" s="56">
        <f>'Residential Costs'!$B$60/72</f>
        <v>1878572.9166666667</v>
      </c>
      <c r="CW33" s="56">
        <f>'Residential Costs'!$B$60/72</f>
        <v>1878572.9166666667</v>
      </c>
      <c r="CX33" s="56">
        <f>'Residential Costs'!$B$60/72</f>
        <v>1878572.9166666667</v>
      </c>
      <c r="CY33" s="56">
        <f>'Residential Costs'!$B$60/72</f>
        <v>1878572.9166666667</v>
      </c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  <c r="IR33" s="56"/>
      <c r="IS33" s="56"/>
      <c r="IT33" s="56"/>
      <c r="IU33" s="56"/>
      <c r="IV33" s="56"/>
      <c r="IW33" s="56"/>
      <c r="IX33" s="56"/>
      <c r="IY33" s="56"/>
      <c r="IZ33" s="56"/>
      <c r="JA33" s="56"/>
      <c r="JB33" s="56"/>
      <c r="JC33" s="56"/>
      <c r="JD33" s="56"/>
      <c r="JE33" s="56"/>
      <c r="JF33" s="56"/>
      <c r="JG33" s="56"/>
      <c r="JH33" s="56"/>
      <c r="JI33" s="56"/>
      <c r="JJ33" s="56"/>
      <c r="JK33" s="56"/>
      <c r="JL33" s="56"/>
      <c r="JM33" s="56"/>
      <c r="JN33" s="56"/>
      <c r="JO33" s="56"/>
      <c r="JP33" s="56"/>
      <c r="JQ33" s="56"/>
      <c r="JR33" s="56"/>
      <c r="JS33" s="56"/>
      <c r="JT33" s="56"/>
      <c r="JU33" s="56"/>
      <c r="JV33" s="56"/>
      <c r="JW33" s="56"/>
      <c r="JX33" s="56"/>
      <c r="JY33" s="56"/>
      <c r="JZ33" s="56"/>
      <c r="KA33" s="56"/>
      <c r="KB33" s="56"/>
      <c r="KC33" s="56"/>
      <c r="KD33" s="56"/>
      <c r="KE33" s="56"/>
      <c r="KF33" s="56"/>
      <c r="KG33" s="56"/>
      <c r="KH33" s="56"/>
      <c r="KI33" s="56"/>
      <c r="KJ33" s="56"/>
      <c r="KK33" s="56"/>
      <c r="KL33" s="56"/>
      <c r="KM33" s="56"/>
      <c r="KN33" s="56"/>
      <c r="KO33" s="56"/>
      <c r="KP33" s="56"/>
      <c r="KQ33" s="56"/>
      <c r="KR33" s="56"/>
      <c r="KS33" s="56"/>
      <c r="KT33" s="56"/>
      <c r="KU33" s="56"/>
      <c r="KV33" s="56"/>
      <c r="KW33" s="56"/>
      <c r="KX33" s="56"/>
      <c r="KY33" s="56"/>
      <c r="KZ33" s="56"/>
      <c r="LA33" s="56"/>
      <c r="LB33" s="56"/>
      <c r="LC33" s="56"/>
      <c r="LD33" s="56"/>
      <c r="LE33" s="56"/>
      <c r="LF33" s="56"/>
      <c r="LG33" s="56"/>
      <c r="LH33" s="56"/>
      <c r="LI33" s="56"/>
      <c r="LJ33" s="56"/>
      <c r="LK33" s="56"/>
      <c r="LL33" s="56"/>
      <c r="LM33" s="56"/>
      <c r="LN33" s="56"/>
      <c r="LO33" s="56"/>
      <c r="LP33" s="56"/>
      <c r="LQ33" s="56"/>
      <c r="LR33" s="56"/>
      <c r="LS33" s="56"/>
      <c r="LT33" s="56"/>
      <c r="LU33" s="56"/>
      <c r="LV33" s="56"/>
      <c r="LW33" s="56"/>
      <c r="LX33" s="56"/>
      <c r="LY33" s="56"/>
      <c r="LZ33" s="56"/>
      <c r="MA33" s="56"/>
      <c r="MB33" s="56"/>
      <c r="MC33" s="56"/>
      <c r="MD33" s="56"/>
      <c r="ME33" s="56"/>
      <c r="MF33" s="56"/>
      <c r="MG33" s="56"/>
      <c r="MH33" s="56"/>
      <c r="MI33" s="56"/>
      <c r="MJ33" s="56"/>
      <c r="MK33" s="56"/>
      <c r="ML33" s="56"/>
      <c r="MM33" s="56"/>
      <c r="MN33" s="56"/>
      <c r="MO33" s="56"/>
      <c r="MP33" s="56"/>
      <c r="MQ33" s="56"/>
      <c r="MR33" s="56"/>
      <c r="MS33" s="56"/>
      <c r="MT33" s="56"/>
      <c r="MU33" s="56"/>
      <c r="MV33" s="56"/>
      <c r="MW33" s="56"/>
      <c r="MX33" s="56"/>
      <c r="MY33" s="56"/>
      <c r="MZ33" s="56"/>
      <c r="NA33" s="56"/>
      <c r="NB33" s="56"/>
      <c r="NC33" s="56"/>
      <c r="ND33" s="56"/>
      <c r="NE33" s="56"/>
      <c r="NF33" s="56"/>
      <c r="NG33" s="56"/>
      <c r="NH33" s="56"/>
      <c r="NI33" s="56"/>
      <c r="NJ33" s="56"/>
      <c r="NK33" s="56"/>
      <c r="NL33" s="56"/>
      <c r="NM33" s="56"/>
      <c r="NN33" s="56"/>
      <c r="NO33" s="56"/>
      <c r="NP33" s="56"/>
      <c r="NQ33" s="56"/>
      <c r="NR33" s="56"/>
      <c r="NS33" s="56"/>
      <c r="NT33" s="56"/>
      <c r="NU33" s="56"/>
      <c r="NV33" s="56"/>
      <c r="NW33" s="56"/>
      <c r="NX33" s="56"/>
      <c r="NY33" s="56"/>
      <c r="NZ33" s="56"/>
      <c r="OA33" s="56"/>
      <c r="OB33" s="56"/>
      <c r="OC33" s="56"/>
      <c r="OD33" s="56"/>
      <c r="OE33" s="56"/>
      <c r="OF33" s="56"/>
      <c r="OG33" s="56"/>
      <c r="OH33" s="56"/>
      <c r="OI33" s="56"/>
      <c r="OJ33" s="56"/>
      <c r="OK33" s="56"/>
      <c r="OL33" s="56"/>
      <c r="OM33" s="56"/>
      <c r="ON33" s="43" t="s">
        <v>24</v>
      </c>
    </row>
    <row r="34" spans="3:404" x14ac:dyDescent="0.2">
      <c r="D34" s="43" t="str">
        <f t="shared" si="340"/>
        <v>C-303 - Purchased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>
        <f>'Residential Costs'!$B$65/8</f>
        <v>19000</v>
      </c>
      <c r="Y34" s="56">
        <f>'Residential Costs'!$B$65/8</f>
        <v>19000</v>
      </c>
      <c r="Z34" s="56">
        <f>'Residential Costs'!$B$65/8</f>
        <v>19000</v>
      </c>
      <c r="AA34" s="56">
        <f>'Residential Costs'!$B$65/8</f>
        <v>19000</v>
      </c>
      <c r="AB34" s="56">
        <f>'Residential Costs'!$B$65/8</f>
        <v>19000</v>
      </c>
      <c r="AC34" s="56">
        <f>'Residential Costs'!$B$65/8</f>
        <v>19000</v>
      </c>
      <c r="AD34" s="56">
        <f>'Residential Costs'!$B$65/8</f>
        <v>19000</v>
      </c>
      <c r="AE34" s="56">
        <f>'Residential Costs'!$B$65/8</f>
        <v>19000</v>
      </c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258">
        <f t="shared" ref="CF34:CM35" si="341">+X34*0</f>
        <v>0</v>
      </c>
      <c r="CG34" s="258">
        <f t="shared" si="341"/>
        <v>0</v>
      </c>
      <c r="CH34" s="258">
        <f t="shared" si="341"/>
        <v>0</v>
      </c>
      <c r="CI34" s="258">
        <f t="shared" si="341"/>
        <v>0</v>
      </c>
      <c r="CJ34" s="258">
        <f t="shared" si="341"/>
        <v>0</v>
      </c>
      <c r="CK34" s="258">
        <f t="shared" si="341"/>
        <v>0</v>
      </c>
      <c r="CL34" s="258">
        <f t="shared" si="341"/>
        <v>0</v>
      </c>
      <c r="CM34" s="258">
        <f t="shared" si="341"/>
        <v>0</v>
      </c>
      <c r="CN34" s="56">
        <f t="shared" ref="CN34:EM35" si="342">+AF34</f>
        <v>0</v>
      </c>
      <c r="CO34" s="56">
        <f t="shared" si="342"/>
        <v>0</v>
      </c>
      <c r="CP34" s="56">
        <f t="shared" si="342"/>
        <v>0</v>
      </c>
      <c r="CQ34" s="56">
        <f t="shared" si="342"/>
        <v>0</v>
      </c>
      <c r="CR34" s="56">
        <f t="shared" si="342"/>
        <v>0</v>
      </c>
      <c r="CS34" s="56">
        <f t="shared" si="342"/>
        <v>0</v>
      </c>
      <c r="CT34" s="56">
        <f t="shared" si="342"/>
        <v>0</v>
      </c>
      <c r="CU34" s="56">
        <f t="shared" si="342"/>
        <v>0</v>
      </c>
      <c r="CV34" s="56">
        <f t="shared" si="342"/>
        <v>0</v>
      </c>
      <c r="CW34" s="56">
        <f t="shared" si="342"/>
        <v>0</v>
      </c>
      <c r="CX34" s="56">
        <f t="shared" si="342"/>
        <v>0</v>
      </c>
      <c r="CY34" s="56">
        <f t="shared" si="342"/>
        <v>0</v>
      </c>
      <c r="CZ34" s="56">
        <f t="shared" si="342"/>
        <v>0</v>
      </c>
      <c r="DA34" s="56">
        <f t="shared" si="342"/>
        <v>0</v>
      </c>
      <c r="DB34" s="56">
        <f t="shared" si="342"/>
        <v>0</v>
      </c>
      <c r="DC34" s="56">
        <f t="shared" si="342"/>
        <v>0</v>
      </c>
      <c r="DD34" s="56">
        <f t="shared" si="342"/>
        <v>0</v>
      </c>
      <c r="DE34" s="56">
        <f t="shared" si="342"/>
        <v>0</v>
      </c>
      <c r="DF34" s="56">
        <f t="shared" si="342"/>
        <v>0</v>
      </c>
      <c r="DG34" s="56">
        <f t="shared" si="342"/>
        <v>0</v>
      </c>
      <c r="DH34" s="56">
        <f t="shared" si="342"/>
        <v>0</v>
      </c>
      <c r="DI34" s="56">
        <f t="shared" si="342"/>
        <v>0</v>
      </c>
      <c r="DJ34" s="56">
        <f t="shared" si="342"/>
        <v>0</v>
      </c>
      <c r="DK34" s="56">
        <f t="shared" si="342"/>
        <v>0</v>
      </c>
      <c r="DL34" s="56">
        <f t="shared" si="342"/>
        <v>0</v>
      </c>
      <c r="DM34" s="56">
        <f t="shared" si="342"/>
        <v>0</v>
      </c>
      <c r="DN34" s="56">
        <f t="shared" si="342"/>
        <v>0</v>
      </c>
      <c r="DO34" s="56">
        <f t="shared" si="342"/>
        <v>0</v>
      </c>
      <c r="DP34" s="56">
        <f t="shared" si="342"/>
        <v>0</v>
      </c>
      <c r="DQ34" s="56">
        <f t="shared" si="342"/>
        <v>0</v>
      </c>
      <c r="DR34" s="56">
        <f t="shared" si="342"/>
        <v>0</v>
      </c>
      <c r="DS34" s="56">
        <f t="shared" si="342"/>
        <v>0</v>
      </c>
      <c r="DT34" s="56">
        <f t="shared" si="342"/>
        <v>0</v>
      </c>
      <c r="DU34" s="56">
        <f t="shared" si="342"/>
        <v>0</v>
      </c>
      <c r="DV34" s="56">
        <f t="shared" si="342"/>
        <v>0</v>
      </c>
      <c r="DW34" s="56">
        <f t="shared" si="342"/>
        <v>0</v>
      </c>
      <c r="DX34" s="56">
        <f t="shared" si="342"/>
        <v>0</v>
      </c>
      <c r="DY34" s="56">
        <f t="shared" si="342"/>
        <v>0</v>
      </c>
      <c r="DZ34" s="56">
        <f t="shared" si="342"/>
        <v>0</v>
      </c>
      <c r="EA34" s="56">
        <f t="shared" si="342"/>
        <v>0</v>
      </c>
      <c r="EB34" s="56">
        <f t="shared" si="342"/>
        <v>0</v>
      </c>
      <c r="EC34" s="56">
        <f t="shared" si="342"/>
        <v>0</v>
      </c>
      <c r="ED34" s="56">
        <f t="shared" si="342"/>
        <v>0</v>
      </c>
      <c r="EE34" s="56">
        <f t="shared" si="342"/>
        <v>0</v>
      </c>
      <c r="EF34" s="56">
        <f t="shared" si="342"/>
        <v>0</v>
      </c>
      <c r="EG34" s="56">
        <f t="shared" si="342"/>
        <v>0</v>
      </c>
      <c r="EH34" s="56">
        <f t="shared" si="342"/>
        <v>0</v>
      </c>
      <c r="EI34" s="56">
        <f t="shared" si="342"/>
        <v>0</v>
      </c>
      <c r="EJ34" s="56">
        <f t="shared" si="342"/>
        <v>0</v>
      </c>
      <c r="EK34" s="56">
        <f t="shared" si="342"/>
        <v>0</v>
      </c>
      <c r="EL34" s="56">
        <f t="shared" si="342"/>
        <v>0</v>
      </c>
      <c r="EM34" s="56">
        <f t="shared" si="342"/>
        <v>0</v>
      </c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  <c r="IR34" s="56"/>
      <c r="IS34" s="56"/>
      <c r="IT34" s="56"/>
      <c r="IU34" s="56"/>
      <c r="IV34" s="56"/>
      <c r="IW34" s="56"/>
      <c r="IX34" s="56"/>
      <c r="IY34" s="56"/>
      <c r="IZ34" s="56"/>
      <c r="JA34" s="56"/>
      <c r="JB34" s="56"/>
      <c r="JC34" s="56"/>
      <c r="JD34" s="56"/>
      <c r="JE34" s="56"/>
      <c r="JF34" s="56"/>
      <c r="JG34" s="56"/>
      <c r="JH34" s="56"/>
      <c r="JI34" s="56"/>
      <c r="JJ34" s="56"/>
      <c r="JK34" s="56"/>
      <c r="JL34" s="56"/>
      <c r="JM34" s="56"/>
      <c r="JN34" s="56"/>
      <c r="JO34" s="56"/>
      <c r="JP34" s="56"/>
      <c r="JQ34" s="56"/>
      <c r="JR34" s="56"/>
      <c r="JS34" s="56"/>
      <c r="JT34" s="56"/>
      <c r="JU34" s="56"/>
      <c r="JV34" s="56"/>
      <c r="JW34" s="56"/>
      <c r="JX34" s="56"/>
      <c r="JY34" s="56"/>
      <c r="JZ34" s="56"/>
      <c r="KA34" s="56"/>
      <c r="KB34" s="56"/>
      <c r="KC34" s="56"/>
      <c r="KD34" s="56"/>
      <c r="KE34" s="56"/>
      <c r="KF34" s="56"/>
      <c r="KG34" s="56"/>
      <c r="KH34" s="56"/>
      <c r="KI34" s="56"/>
      <c r="KJ34" s="56"/>
      <c r="KK34" s="56"/>
      <c r="KL34" s="56"/>
      <c r="KM34" s="56"/>
      <c r="KN34" s="56"/>
      <c r="KO34" s="56"/>
      <c r="KP34" s="56"/>
      <c r="KQ34" s="56"/>
      <c r="KR34" s="56"/>
      <c r="KS34" s="56"/>
      <c r="KT34" s="56"/>
      <c r="KU34" s="56"/>
      <c r="KV34" s="56"/>
      <c r="KW34" s="56"/>
      <c r="KX34" s="56"/>
      <c r="KY34" s="56"/>
      <c r="KZ34" s="56"/>
      <c r="LA34" s="56"/>
      <c r="LB34" s="56"/>
      <c r="LC34" s="56"/>
      <c r="LD34" s="56"/>
      <c r="LE34" s="56"/>
      <c r="LF34" s="56"/>
      <c r="LG34" s="56"/>
      <c r="LH34" s="56"/>
      <c r="LI34" s="56"/>
      <c r="LJ34" s="56"/>
      <c r="LK34" s="56"/>
      <c r="LL34" s="56"/>
      <c r="LM34" s="56"/>
      <c r="LN34" s="56"/>
      <c r="LO34" s="56"/>
      <c r="LP34" s="56"/>
      <c r="LQ34" s="56"/>
      <c r="LR34" s="56"/>
      <c r="LS34" s="56"/>
      <c r="LT34" s="56"/>
      <c r="LU34" s="56"/>
      <c r="LV34" s="56"/>
      <c r="LW34" s="56"/>
      <c r="LX34" s="56"/>
      <c r="LY34" s="56"/>
      <c r="LZ34" s="56"/>
      <c r="MA34" s="56"/>
      <c r="MB34" s="56"/>
      <c r="MC34" s="56"/>
      <c r="MD34" s="56"/>
      <c r="ME34" s="56"/>
      <c r="MF34" s="56"/>
      <c r="MG34" s="56"/>
      <c r="MH34" s="56"/>
      <c r="MI34" s="56"/>
      <c r="MJ34" s="56"/>
      <c r="MK34" s="56"/>
      <c r="ML34" s="56"/>
      <c r="MM34" s="56"/>
      <c r="MN34" s="56"/>
      <c r="MO34" s="56"/>
      <c r="MP34" s="56"/>
      <c r="MQ34" s="56"/>
      <c r="MR34" s="56"/>
      <c r="MS34" s="56"/>
      <c r="MT34" s="56"/>
      <c r="MU34" s="56"/>
      <c r="MV34" s="56"/>
      <c r="MW34" s="56"/>
      <c r="MX34" s="56"/>
      <c r="MY34" s="56"/>
      <c r="MZ34" s="56"/>
      <c r="NA34" s="56"/>
      <c r="NB34" s="56"/>
      <c r="NC34" s="56"/>
      <c r="ND34" s="56"/>
      <c r="NE34" s="56"/>
      <c r="NF34" s="56"/>
      <c r="NG34" s="56"/>
      <c r="NH34" s="56"/>
      <c r="NI34" s="56"/>
      <c r="NJ34" s="56"/>
      <c r="NK34" s="56"/>
      <c r="NL34" s="56"/>
      <c r="NM34" s="56"/>
      <c r="NN34" s="56"/>
      <c r="NO34" s="56"/>
      <c r="NP34" s="56"/>
      <c r="NQ34" s="56"/>
      <c r="NR34" s="56"/>
      <c r="NS34" s="56"/>
      <c r="NT34" s="56"/>
      <c r="NU34" s="56"/>
      <c r="NV34" s="56"/>
      <c r="NW34" s="56"/>
      <c r="NX34" s="56"/>
      <c r="NY34" s="56"/>
      <c r="NZ34" s="56"/>
      <c r="OA34" s="56"/>
      <c r="OB34" s="56"/>
      <c r="OC34" s="56"/>
      <c r="OD34" s="56"/>
      <c r="OE34" s="56"/>
      <c r="OF34" s="56"/>
      <c r="OG34" s="56"/>
      <c r="OH34" s="56"/>
      <c r="OI34" s="56"/>
      <c r="OJ34" s="56"/>
      <c r="OK34" s="56"/>
      <c r="OL34" s="56"/>
      <c r="OM34" s="56"/>
      <c r="ON34" s="43" t="s">
        <v>24</v>
      </c>
    </row>
    <row r="35" spans="3:404" x14ac:dyDescent="0.2">
      <c r="D35" s="43" t="str">
        <f t="shared" si="340"/>
        <v>C-303 - SDS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>
        <f>'Residential Costs'!$B$64/8</f>
        <v>931000</v>
      </c>
      <c r="Y35" s="56">
        <f>'Residential Costs'!$B$64/8</f>
        <v>931000</v>
      </c>
      <c r="Z35" s="56">
        <f>'Residential Costs'!$B$64/8</f>
        <v>931000</v>
      </c>
      <c r="AA35" s="56">
        <f>'Residential Costs'!$B$64/8</f>
        <v>931000</v>
      </c>
      <c r="AB35" s="56">
        <f>'Residential Costs'!$B$64/8</f>
        <v>931000</v>
      </c>
      <c r="AC35" s="56">
        <f>'Residential Costs'!$B$64/8</f>
        <v>931000</v>
      </c>
      <c r="AD35" s="56">
        <f>'Residential Costs'!$B$64/8</f>
        <v>931000</v>
      </c>
      <c r="AE35" s="56">
        <f>'Residential Costs'!$B$64/8</f>
        <v>931000</v>
      </c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258">
        <f t="shared" si="341"/>
        <v>0</v>
      </c>
      <c r="CG35" s="258">
        <f t="shared" si="341"/>
        <v>0</v>
      </c>
      <c r="CH35" s="258">
        <f t="shared" si="341"/>
        <v>0</v>
      </c>
      <c r="CI35" s="258">
        <f t="shared" si="341"/>
        <v>0</v>
      </c>
      <c r="CJ35" s="258">
        <f t="shared" si="341"/>
        <v>0</v>
      </c>
      <c r="CK35" s="258">
        <f t="shared" si="341"/>
        <v>0</v>
      </c>
      <c r="CL35" s="258">
        <f t="shared" si="341"/>
        <v>0</v>
      </c>
      <c r="CM35" s="258">
        <f t="shared" si="341"/>
        <v>0</v>
      </c>
      <c r="CN35" s="56">
        <f t="shared" si="342"/>
        <v>0</v>
      </c>
      <c r="CO35" s="56">
        <f t="shared" si="342"/>
        <v>0</v>
      </c>
      <c r="CP35" s="56">
        <f t="shared" si="342"/>
        <v>0</v>
      </c>
      <c r="CQ35" s="56">
        <f t="shared" si="342"/>
        <v>0</v>
      </c>
      <c r="CR35" s="56">
        <f t="shared" si="342"/>
        <v>0</v>
      </c>
      <c r="CS35" s="56">
        <f t="shared" si="342"/>
        <v>0</v>
      </c>
      <c r="CT35" s="56">
        <f t="shared" si="342"/>
        <v>0</v>
      </c>
      <c r="CU35" s="56">
        <f t="shared" si="342"/>
        <v>0</v>
      </c>
      <c r="CV35" s="56">
        <f t="shared" si="342"/>
        <v>0</v>
      </c>
      <c r="CW35" s="56">
        <f t="shared" si="342"/>
        <v>0</v>
      </c>
      <c r="CX35" s="56">
        <f t="shared" si="342"/>
        <v>0</v>
      </c>
      <c r="CY35" s="56">
        <f t="shared" si="342"/>
        <v>0</v>
      </c>
      <c r="CZ35" s="56">
        <f t="shared" si="342"/>
        <v>0</v>
      </c>
      <c r="DA35" s="56">
        <f t="shared" si="342"/>
        <v>0</v>
      </c>
      <c r="DB35" s="56">
        <f t="shared" si="342"/>
        <v>0</v>
      </c>
      <c r="DC35" s="56">
        <f t="shared" si="342"/>
        <v>0</v>
      </c>
      <c r="DD35" s="56">
        <f t="shared" si="342"/>
        <v>0</v>
      </c>
      <c r="DE35" s="56">
        <f t="shared" si="342"/>
        <v>0</v>
      </c>
      <c r="DF35" s="56">
        <f t="shared" si="342"/>
        <v>0</v>
      </c>
      <c r="DG35" s="56">
        <f t="shared" si="342"/>
        <v>0</v>
      </c>
      <c r="DH35" s="56">
        <f t="shared" si="342"/>
        <v>0</v>
      </c>
      <c r="DI35" s="56">
        <f t="shared" si="342"/>
        <v>0</v>
      </c>
      <c r="DJ35" s="56">
        <f t="shared" si="342"/>
        <v>0</v>
      </c>
      <c r="DK35" s="56">
        <f t="shared" si="342"/>
        <v>0</v>
      </c>
      <c r="DL35" s="56">
        <f t="shared" si="342"/>
        <v>0</v>
      </c>
      <c r="DM35" s="56">
        <f t="shared" si="342"/>
        <v>0</v>
      </c>
      <c r="DN35" s="56">
        <f t="shared" si="342"/>
        <v>0</v>
      </c>
      <c r="DO35" s="56">
        <f t="shared" si="342"/>
        <v>0</v>
      </c>
      <c r="DP35" s="56">
        <f t="shared" si="342"/>
        <v>0</v>
      </c>
      <c r="DQ35" s="56">
        <f t="shared" si="342"/>
        <v>0</v>
      </c>
      <c r="DR35" s="56">
        <f t="shared" si="342"/>
        <v>0</v>
      </c>
      <c r="DS35" s="56">
        <f t="shared" si="342"/>
        <v>0</v>
      </c>
      <c r="DT35" s="56">
        <f t="shared" si="342"/>
        <v>0</v>
      </c>
      <c r="DU35" s="56">
        <f t="shared" si="342"/>
        <v>0</v>
      </c>
      <c r="DV35" s="56">
        <f t="shared" si="342"/>
        <v>0</v>
      </c>
      <c r="DW35" s="56">
        <f t="shared" si="342"/>
        <v>0</v>
      </c>
      <c r="DX35" s="56">
        <f t="shared" si="342"/>
        <v>0</v>
      </c>
      <c r="DY35" s="56">
        <f t="shared" si="342"/>
        <v>0</v>
      </c>
      <c r="DZ35" s="56">
        <f t="shared" si="342"/>
        <v>0</v>
      </c>
      <c r="EA35" s="56">
        <f t="shared" si="342"/>
        <v>0</v>
      </c>
      <c r="EB35" s="56">
        <f t="shared" si="342"/>
        <v>0</v>
      </c>
      <c r="EC35" s="56">
        <f t="shared" si="342"/>
        <v>0</v>
      </c>
      <c r="ED35" s="56">
        <f t="shared" si="342"/>
        <v>0</v>
      </c>
      <c r="EE35" s="56">
        <f t="shared" si="342"/>
        <v>0</v>
      </c>
      <c r="EF35" s="56">
        <f t="shared" si="342"/>
        <v>0</v>
      </c>
      <c r="EG35" s="56">
        <f t="shared" si="342"/>
        <v>0</v>
      </c>
      <c r="EH35" s="56">
        <f t="shared" si="342"/>
        <v>0</v>
      </c>
      <c r="EI35" s="56">
        <f t="shared" si="342"/>
        <v>0</v>
      </c>
      <c r="EJ35" s="56">
        <f t="shared" si="342"/>
        <v>0</v>
      </c>
      <c r="EK35" s="56">
        <f t="shared" si="342"/>
        <v>0</v>
      </c>
      <c r="EL35" s="56">
        <f t="shared" si="342"/>
        <v>0</v>
      </c>
      <c r="EM35" s="56">
        <f t="shared" si="342"/>
        <v>0</v>
      </c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  <c r="IX35" s="56"/>
      <c r="IY35" s="56"/>
      <c r="IZ35" s="56"/>
      <c r="JA35" s="56"/>
      <c r="JB35" s="56"/>
      <c r="JC35" s="56"/>
      <c r="JD35" s="56"/>
      <c r="JE35" s="56"/>
      <c r="JF35" s="56"/>
      <c r="JG35" s="56"/>
      <c r="JH35" s="56"/>
      <c r="JI35" s="56"/>
      <c r="JJ35" s="56"/>
      <c r="JK35" s="56"/>
      <c r="JL35" s="56"/>
      <c r="JM35" s="56"/>
      <c r="JN35" s="56"/>
      <c r="JO35" s="56"/>
      <c r="JP35" s="56"/>
      <c r="JQ35" s="56"/>
      <c r="JR35" s="56"/>
      <c r="JS35" s="56"/>
      <c r="JT35" s="56"/>
      <c r="JU35" s="56"/>
      <c r="JV35" s="56"/>
      <c r="JW35" s="56"/>
      <c r="JX35" s="56"/>
      <c r="JY35" s="56"/>
      <c r="JZ35" s="56"/>
      <c r="KA35" s="56"/>
      <c r="KB35" s="56"/>
      <c r="KC35" s="56"/>
      <c r="KD35" s="56"/>
      <c r="KE35" s="56"/>
      <c r="KF35" s="56"/>
      <c r="KG35" s="56"/>
      <c r="KH35" s="56"/>
      <c r="KI35" s="56"/>
      <c r="KJ35" s="56"/>
      <c r="KK35" s="56"/>
      <c r="KL35" s="56"/>
      <c r="KM35" s="56"/>
      <c r="KN35" s="56"/>
      <c r="KO35" s="56"/>
      <c r="KP35" s="56"/>
      <c r="KQ35" s="56"/>
      <c r="KR35" s="56"/>
      <c r="KS35" s="56"/>
      <c r="KT35" s="56"/>
      <c r="KU35" s="56"/>
      <c r="KV35" s="56"/>
      <c r="KW35" s="56"/>
      <c r="KX35" s="56"/>
      <c r="KY35" s="56"/>
      <c r="KZ35" s="56"/>
      <c r="LA35" s="56"/>
      <c r="LB35" s="56"/>
      <c r="LC35" s="56"/>
      <c r="LD35" s="56"/>
      <c r="LE35" s="56"/>
      <c r="LF35" s="56"/>
      <c r="LG35" s="56"/>
      <c r="LH35" s="56"/>
      <c r="LI35" s="56"/>
      <c r="LJ35" s="56"/>
      <c r="LK35" s="56"/>
      <c r="LL35" s="56"/>
      <c r="LM35" s="56"/>
      <c r="LN35" s="56"/>
      <c r="LO35" s="56"/>
      <c r="LP35" s="56"/>
      <c r="LQ35" s="56"/>
      <c r="LR35" s="56"/>
      <c r="LS35" s="56"/>
      <c r="LT35" s="56"/>
      <c r="LU35" s="56"/>
      <c r="LV35" s="56"/>
      <c r="LW35" s="56"/>
      <c r="LX35" s="56"/>
      <c r="LY35" s="56"/>
      <c r="LZ35" s="56"/>
      <c r="MA35" s="56"/>
      <c r="MB35" s="56"/>
      <c r="MC35" s="56"/>
      <c r="MD35" s="56"/>
      <c r="ME35" s="56"/>
      <c r="MF35" s="56"/>
      <c r="MG35" s="56"/>
      <c r="MH35" s="56"/>
      <c r="MI35" s="56"/>
      <c r="MJ35" s="56"/>
      <c r="MK35" s="56"/>
      <c r="ML35" s="56"/>
      <c r="MM35" s="56"/>
      <c r="MN35" s="56"/>
      <c r="MO35" s="56"/>
      <c r="MP35" s="56"/>
      <c r="MQ35" s="56"/>
      <c r="MR35" s="56"/>
      <c r="MS35" s="56"/>
      <c r="MT35" s="56"/>
      <c r="MU35" s="56"/>
      <c r="MV35" s="56"/>
      <c r="MW35" s="56"/>
      <c r="MX35" s="56"/>
      <c r="MY35" s="56"/>
      <c r="MZ35" s="56"/>
      <c r="NA35" s="56"/>
      <c r="NB35" s="56"/>
      <c r="NC35" s="56"/>
      <c r="ND35" s="56"/>
      <c r="NE35" s="56"/>
      <c r="NF35" s="56"/>
      <c r="NG35" s="56"/>
      <c r="NH35" s="56"/>
      <c r="NI35" s="56"/>
      <c r="NJ35" s="56"/>
      <c r="NK35" s="56"/>
      <c r="NL35" s="56"/>
      <c r="NM35" s="56"/>
      <c r="NN35" s="56"/>
      <c r="NO35" s="56"/>
      <c r="NP35" s="56"/>
      <c r="NQ35" s="56"/>
      <c r="NR35" s="56"/>
      <c r="NS35" s="56"/>
      <c r="NT35" s="56"/>
      <c r="NU35" s="56"/>
      <c r="NV35" s="56"/>
      <c r="NW35" s="56"/>
      <c r="NX35" s="56"/>
      <c r="NY35" s="56"/>
      <c r="NZ35" s="56"/>
      <c r="OA35" s="56"/>
      <c r="OB35" s="56"/>
      <c r="OC35" s="56"/>
      <c r="OD35" s="56"/>
      <c r="OE35" s="56"/>
      <c r="OF35" s="56"/>
      <c r="OG35" s="56"/>
      <c r="OH35" s="56"/>
      <c r="OI35" s="56"/>
      <c r="OJ35" s="56"/>
      <c r="OK35" s="56"/>
      <c r="OL35" s="56"/>
      <c r="OM35" s="56"/>
      <c r="ON35" s="43" t="s">
        <v>24</v>
      </c>
    </row>
    <row r="36" spans="3:404" x14ac:dyDescent="0.2">
      <c r="D36" s="43" t="str">
        <f t="shared" ref="D36:D37" si="343">+D18</f>
        <v>O&amp;M - Replacement Non-Labor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258">
        <f>+$AF$32/5*0</f>
        <v>0</v>
      </c>
      <c r="FU36" s="258">
        <f t="shared" ref="FU36:GE36" si="344">+$AF$32/5*0</f>
        <v>0</v>
      </c>
      <c r="FV36" s="258">
        <f t="shared" si="344"/>
        <v>0</v>
      </c>
      <c r="FW36" s="258">
        <f t="shared" si="344"/>
        <v>0</v>
      </c>
      <c r="FX36" s="258">
        <f t="shared" si="344"/>
        <v>0</v>
      </c>
      <c r="FY36" s="258">
        <f t="shared" si="344"/>
        <v>0</v>
      </c>
      <c r="FZ36" s="258">
        <f t="shared" si="344"/>
        <v>0</v>
      </c>
      <c r="GA36" s="258">
        <f t="shared" si="344"/>
        <v>0</v>
      </c>
      <c r="GB36" s="258">
        <f t="shared" si="344"/>
        <v>0</v>
      </c>
      <c r="GC36" s="258">
        <f t="shared" si="344"/>
        <v>0</v>
      </c>
      <c r="GD36" s="258">
        <f t="shared" si="344"/>
        <v>0</v>
      </c>
      <c r="GE36" s="258">
        <f t="shared" si="344"/>
        <v>0</v>
      </c>
      <c r="GF36" s="258">
        <f>+$AF$32/5*2*0</f>
        <v>0</v>
      </c>
      <c r="GG36" s="258">
        <f t="shared" ref="GG36:GQ36" si="345">+$AF$32/5*2*0</f>
        <v>0</v>
      </c>
      <c r="GH36" s="258">
        <f t="shared" si="345"/>
        <v>0</v>
      </c>
      <c r="GI36" s="258">
        <f t="shared" si="345"/>
        <v>0</v>
      </c>
      <c r="GJ36" s="258">
        <f t="shared" si="345"/>
        <v>0</v>
      </c>
      <c r="GK36" s="258">
        <f t="shared" si="345"/>
        <v>0</v>
      </c>
      <c r="GL36" s="258">
        <f t="shared" si="345"/>
        <v>0</v>
      </c>
      <c r="GM36" s="258">
        <f t="shared" si="345"/>
        <v>0</v>
      </c>
      <c r="GN36" s="258">
        <f t="shared" si="345"/>
        <v>0</v>
      </c>
      <c r="GO36" s="258">
        <f t="shared" si="345"/>
        <v>0</v>
      </c>
      <c r="GP36" s="258">
        <f t="shared" si="345"/>
        <v>0</v>
      </c>
      <c r="GQ36" s="258">
        <f t="shared" si="345"/>
        <v>0</v>
      </c>
      <c r="GR36" s="258">
        <f>+$AF$32/5*3*0</f>
        <v>0</v>
      </c>
      <c r="GS36" s="258">
        <f t="shared" ref="GS36:HC36" si="346">+$AF$32/5*3*0</f>
        <v>0</v>
      </c>
      <c r="GT36" s="258">
        <f t="shared" si="346"/>
        <v>0</v>
      </c>
      <c r="GU36" s="258">
        <f t="shared" si="346"/>
        <v>0</v>
      </c>
      <c r="GV36" s="258">
        <f t="shared" si="346"/>
        <v>0</v>
      </c>
      <c r="GW36" s="258">
        <f t="shared" si="346"/>
        <v>0</v>
      </c>
      <c r="GX36" s="258">
        <f t="shared" si="346"/>
        <v>0</v>
      </c>
      <c r="GY36" s="258">
        <f t="shared" si="346"/>
        <v>0</v>
      </c>
      <c r="GZ36" s="258">
        <f t="shared" si="346"/>
        <v>0</v>
      </c>
      <c r="HA36" s="258">
        <f t="shared" si="346"/>
        <v>0</v>
      </c>
      <c r="HB36" s="258">
        <f t="shared" si="346"/>
        <v>0</v>
      </c>
      <c r="HC36" s="258">
        <f t="shared" si="346"/>
        <v>0</v>
      </c>
      <c r="HD36" s="258">
        <f>+$AF$32/5*4*0</f>
        <v>0</v>
      </c>
      <c r="HE36" s="258">
        <f t="shared" ref="HE36:HO36" si="347">+$AF$32/5*4*0</f>
        <v>0</v>
      </c>
      <c r="HF36" s="258">
        <f t="shared" si="347"/>
        <v>0</v>
      </c>
      <c r="HG36" s="258">
        <f t="shared" si="347"/>
        <v>0</v>
      </c>
      <c r="HH36" s="258">
        <f t="shared" si="347"/>
        <v>0</v>
      </c>
      <c r="HI36" s="258">
        <f t="shared" si="347"/>
        <v>0</v>
      </c>
      <c r="HJ36" s="258">
        <f t="shared" si="347"/>
        <v>0</v>
      </c>
      <c r="HK36" s="258">
        <f t="shared" si="347"/>
        <v>0</v>
      </c>
      <c r="HL36" s="258">
        <f t="shared" si="347"/>
        <v>0</v>
      </c>
      <c r="HM36" s="258">
        <f t="shared" si="347"/>
        <v>0</v>
      </c>
      <c r="HN36" s="258">
        <f t="shared" si="347"/>
        <v>0</v>
      </c>
      <c r="HO36" s="258">
        <f t="shared" si="347"/>
        <v>0</v>
      </c>
      <c r="HP36" s="258">
        <f>+$AF$32/5*5*0</f>
        <v>0</v>
      </c>
      <c r="HQ36" s="258">
        <f t="shared" ref="HQ36:IM36" si="348">+$AF$32/5*5*0</f>
        <v>0</v>
      </c>
      <c r="HR36" s="258">
        <f t="shared" si="348"/>
        <v>0</v>
      </c>
      <c r="HS36" s="258">
        <f t="shared" si="348"/>
        <v>0</v>
      </c>
      <c r="HT36" s="258">
        <f t="shared" si="348"/>
        <v>0</v>
      </c>
      <c r="HU36" s="258">
        <f t="shared" si="348"/>
        <v>0</v>
      </c>
      <c r="HV36" s="258">
        <f t="shared" si="348"/>
        <v>0</v>
      </c>
      <c r="HW36" s="258">
        <f t="shared" si="348"/>
        <v>0</v>
      </c>
      <c r="HX36" s="258">
        <f t="shared" si="348"/>
        <v>0</v>
      </c>
      <c r="HY36" s="258">
        <f t="shared" si="348"/>
        <v>0</v>
      </c>
      <c r="HZ36" s="258">
        <f t="shared" si="348"/>
        <v>0</v>
      </c>
      <c r="IA36" s="258">
        <f t="shared" si="348"/>
        <v>0</v>
      </c>
      <c r="IB36" s="258">
        <f t="shared" si="348"/>
        <v>0</v>
      </c>
      <c r="IC36" s="258">
        <f t="shared" si="348"/>
        <v>0</v>
      </c>
      <c r="ID36" s="258">
        <f t="shared" si="348"/>
        <v>0</v>
      </c>
      <c r="IE36" s="258">
        <f t="shared" si="348"/>
        <v>0</v>
      </c>
      <c r="IF36" s="258">
        <f t="shared" si="348"/>
        <v>0</v>
      </c>
      <c r="IG36" s="258">
        <f t="shared" si="348"/>
        <v>0</v>
      </c>
      <c r="IH36" s="258">
        <f t="shared" si="348"/>
        <v>0</v>
      </c>
      <c r="II36" s="258">
        <f t="shared" si="348"/>
        <v>0</v>
      </c>
      <c r="IJ36" s="258">
        <f t="shared" si="348"/>
        <v>0</v>
      </c>
      <c r="IK36" s="258">
        <f t="shared" si="348"/>
        <v>0</v>
      </c>
      <c r="IL36" s="258">
        <f t="shared" si="348"/>
        <v>0</v>
      </c>
      <c r="IM36" s="258">
        <f t="shared" si="348"/>
        <v>0</v>
      </c>
      <c r="IN36" s="258">
        <f>+$AF$32/5*4*0</f>
        <v>0</v>
      </c>
      <c r="IO36" s="258">
        <f t="shared" ref="IO36:IY36" si="349">+$AF$32/5*4*0</f>
        <v>0</v>
      </c>
      <c r="IP36" s="258">
        <f t="shared" si="349"/>
        <v>0</v>
      </c>
      <c r="IQ36" s="258">
        <f t="shared" si="349"/>
        <v>0</v>
      </c>
      <c r="IR36" s="258">
        <f t="shared" si="349"/>
        <v>0</v>
      </c>
      <c r="IS36" s="258">
        <f t="shared" si="349"/>
        <v>0</v>
      </c>
      <c r="IT36" s="258">
        <f t="shared" si="349"/>
        <v>0</v>
      </c>
      <c r="IU36" s="258">
        <f t="shared" si="349"/>
        <v>0</v>
      </c>
      <c r="IV36" s="258">
        <f t="shared" si="349"/>
        <v>0</v>
      </c>
      <c r="IW36" s="258">
        <f t="shared" si="349"/>
        <v>0</v>
      </c>
      <c r="IX36" s="258">
        <f t="shared" si="349"/>
        <v>0</v>
      </c>
      <c r="IY36" s="258">
        <f t="shared" si="349"/>
        <v>0</v>
      </c>
      <c r="IZ36" s="258">
        <f>+$AF$32/5*3*0</f>
        <v>0</v>
      </c>
      <c r="JA36" s="258">
        <f t="shared" ref="JA36:JK36" si="350">+$AF$32/5*3*0</f>
        <v>0</v>
      </c>
      <c r="JB36" s="258">
        <f t="shared" si="350"/>
        <v>0</v>
      </c>
      <c r="JC36" s="258">
        <f t="shared" si="350"/>
        <v>0</v>
      </c>
      <c r="JD36" s="258">
        <f t="shared" si="350"/>
        <v>0</v>
      </c>
      <c r="JE36" s="258">
        <f t="shared" si="350"/>
        <v>0</v>
      </c>
      <c r="JF36" s="258">
        <f t="shared" si="350"/>
        <v>0</v>
      </c>
      <c r="JG36" s="258">
        <f t="shared" si="350"/>
        <v>0</v>
      </c>
      <c r="JH36" s="258">
        <f t="shared" si="350"/>
        <v>0</v>
      </c>
      <c r="JI36" s="258">
        <f t="shared" si="350"/>
        <v>0</v>
      </c>
      <c r="JJ36" s="258">
        <f t="shared" si="350"/>
        <v>0</v>
      </c>
      <c r="JK36" s="258">
        <f t="shared" si="350"/>
        <v>0</v>
      </c>
      <c r="JL36" s="258">
        <f>+$AF$32/5*2*0</f>
        <v>0</v>
      </c>
      <c r="JM36" s="258">
        <f t="shared" ref="JM36:JW36" si="351">+$AF$32/5*2*0</f>
        <v>0</v>
      </c>
      <c r="JN36" s="258">
        <f t="shared" si="351"/>
        <v>0</v>
      </c>
      <c r="JO36" s="258">
        <f t="shared" si="351"/>
        <v>0</v>
      </c>
      <c r="JP36" s="258">
        <f t="shared" si="351"/>
        <v>0</v>
      </c>
      <c r="JQ36" s="258">
        <f t="shared" si="351"/>
        <v>0</v>
      </c>
      <c r="JR36" s="258">
        <f t="shared" si="351"/>
        <v>0</v>
      </c>
      <c r="JS36" s="258">
        <f t="shared" si="351"/>
        <v>0</v>
      </c>
      <c r="JT36" s="258">
        <f t="shared" si="351"/>
        <v>0</v>
      </c>
      <c r="JU36" s="258">
        <f t="shared" si="351"/>
        <v>0</v>
      </c>
      <c r="JV36" s="258">
        <f t="shared" si="351"/>
        <v>0</v>
      </c>
      <c r="JW36" s="258">
        <f t="shared" si="351"/>
        <v>0</v>
      </c>
      <c r="JX36" s="258">
        <f>+$AF$32/5*1*0</f>
        <v>0</v>
      </c>
      <c r="JY36" s="258">
        <f t="shared" ref="JY36:KI36" si="352">+$AF$32/5*1*0</f>
        <v>0</v>
      </c>
      <c r="JZ36" s="258">
        <f t="shared" si="352"/>
        <v>0</v>
      </c>
      <c r="KA36" s="258">
        <f t="shared" si="352"/>
        <v>0</v>
      </c>
      <c r="KB36" s="258">
        <f t="shared" si="352"/>
        <v>0</v>
      </c>
      <c r="KC36" s="258">
        <f t="shared" si="352"/>
        <v>0</v>
      </c>
      <c r="KD36" s="258">
        <f t="shared" si="352"/>
        <v>0</v>
      </c>
      <c r="KE36" s="258">
        <f t="shared" si="352"/>
        <v>0</v>
      </c>
      <c r="KF36" s="258">
        <f t="shared" si="352"/>
        <v>0</v>
      </c>
      <c r="KG36" s="258">
        <f t="shared" si="352"/>
        <v>0</v>
      </c>
      <c r="KH36" s="258">
        <f t="shared" si="352"/>
        <v>0</v>
      </c>
      <c r="KI36" s="258">
        <f t="shared" si="352"/>
        <v>0</v>
      </c>
      <c r="KJ36" s="56"/>
      <c r="KK36" s="56"/>
      <c r="KL36" s="56"/>
      <c r="KM36" s="56"/>
      <c r="KN36" s="56"/>
      <c r="KO36" s="56"/>
      <c r="KP36" s="56"/>
      <c r="KQ36" s="56"/>
      <c r="KR36" s="56"/>
      <c r="KS36" s="56"/>
      <c r="KT36" s="56"/>
      <c r="KU36" s="56"/>
      <c r="KV36" s="56">
        <f>+FT36</f>
        <v>0</v>
      </c>
      <c r="KW36" s="56">
        <f t="shared" ref="KW36:NH37" si="353">+FU36</f>
        <v>0</v>
      </c>
      <c r="KX36" s="56">
        <f t="shared" si="353"/>
        <v>0</v>
      </c>
      <c r="KY36" s="56">
        <f t="shared" si="353"/>
        <v>0</v>
      </c>
      <c r="KZ36" s="56">
        <f t="shared" si="353"/>
        <v>0</v>
      </c>
      <c r="LA36" s="56">
        <f t="shared" si="353"/>
        <v>0</v>
      </c>
      <c r="LB36" s="56">
        <f t="shared" si="353"/>
        <v>0</v>
      </c>
      <c r="LC36" s="56">
        <f t="shared" si="353"/>
        <v>0</v>
      </c>
      <c r="LD36" s="56">
        <f t="shared" si="353"/>
        <v>0</v>
      </c>
      <c r="LE36" s="56">
        <f t="shared" si="353"/>
        <v>0</v>
      </c>
      <c r="LF36" s="56">
        <f t="shared" si="353"/>
        <v>0</v>
      </c>
      <c r="LG36" s="56">
        <f t="shared" si="353"/>
        <v>0</v>
      </c>
      <c r="LH36" s="56">
        <f t="shared" si="353"/>
        <v>0</v>
      </c>
      <c r="LI36" s="56">
        <f t="shared" si="353"/>
        <v>0</v>
      </c>
      <c r="LJ36" s="56">
        <f t="shared" si="353"/>
        <v>0</v>
      </c>
      <c r="LK36" s="56">
        <f t="shared" si="353"/>
        <v>0</v>
      </c>
      <c r="LL36" s="56">
        <f t="shared" si="353"/>
        <v>0</v>
      </c>
      <c r="LM36" s="56">
        <f t="shared" si="353"/>
        <v>0</v>
      </c>
      <c r="LN36" s="56">
        <f t="shared" si="353"/>
        <v>0</v>
      </c>
      <c r="LO36" s="56">
        <f t="shared" si="353"/>
        <v>0</v>
      </c>
      <c r="LP36" s="56">
        <f t="shared" si="353"/>
        <v>0</v>
      </c>
      <c r="LQ36" s="56">
        <f t="shared" si="353"/>
        <v>0</v>
      </c>
      <c r="LR36" s="56">
        <f t="shared" si="353"/>
        <v>0</v>
      </c>
      <c r="LS36" s="56">
        <f t="shared" si="353"/>
        <v>0</v>
      </c>
      <c r="LT36" s="56">
        <f t="shared" si="353"/>
        <v>0</v>
      </c>
      <c r="LU36" s="56">
        <f t="shared" si="353"/>
        <v>0</v>
      </c>
      <c r="LV36" s="56">
        <f t="shared" si="353"/>
        <v>0</v>
      </c>
      <c r="LW36" s="56">
        <f t="shared" si="353"/>
        <v>0</v>
      </c>
      <c r="LX36" s="56">
        <f t="shared" si="353"/>
        <v>0</v>
      </c>
      <c r="LY36" s="56">
        <f t="shared" si="353"/>
        <v>0</v>
      </c>
      <c r="LZ36" s="56">
        <f t="shared" si="353"/>
        <v>0</v>
      </c>
      <c r="MA36" s="56">
        <f t="shared" si="353"/>
        <v>0</v>
      </c>
      <c r="MB36" s="56">
        <f t="shared" si="353"/>
        <v>0</v>
      </c>
      <c r="MC36" s="56">
        <f t="shared" si="353"/>
        <v>0</v>
      </c>
      <c r="MD36" s="56">
        <f t="shared" si="353"/>
        <v>0</v>
      </c>
      <c r="ME36" s="56">
        <f t="shared" si="353"/>
        <v>0</v>
      </c>
      <c r="MF36" s="56">
        <f t="shared" si="353"/>
        <v>0</v>
      </c>
      <c r="MG36" s="56">
        <f t="shared" si="353"/>
        <v>0</v>
      </c>
      <c r="MH36" s="56">
        <f t="shared" si="353"/>
        <v>0</v>
      </c>
      <c r="MI36" s="56">
        <f t="shared" si="353"/>
        <v>0</v>
      </c>
      <c r="MJ36" s="56">
        <f t="shared" si="353"/>
        <v>0</v>
      </c>
      <c r="MK36" s="56">
        <f t="shared" si="353"/>
        <v>0</v>
      </c>
      <c r="ML36" s="56">
        <f t="shared" si="353"/>
        <v>0</v>
      </c>
      <c r="MM36" s="56">
        <f t="shared" si="353"/>
        <v>0</v>
      </c>
      <c r="MN36" s="56">
        <f t="shared" si="353"/>
        <v>0</v>
      </c>
      <c r="MO36" s="56">
        <f t="shared" si="353"/>
        <v>0</v>
      </c>
      <c r="MP36" s="56">
        <f t="shared" si="353"/>
        <v>0</v>
      </c>
      <c r="MQ36" s="56">
        <f t="shared" si="353"/>
        <v>0</v>
      </c>
      <c r="MR36" s="56">
        <f t="shared" si="353"/>
        <v>0</v>
      </c>
      <c r="MS36" s="56">
        <f t="shared" si="353"/>
        <v>0</v>
      </c>
      <c r="MT36" s="56">
        <f t="shared" si="353"/>
        <v>0</v>
      </c>
      <c r="MU36" s="56">
        <f t="shared" si="353"/>
        <v>0</v>
      </c>
      <c r="MV36" s="56">
        <f t="shared" si="353"/>
        <v>0</v>
      </c>
      <c r="MW36" s="56">
        <f t="shared" si="353"/>
        <v>0</v>
      </c>
      <c r="MX36" s="56">
        <f t="shared" si="353"/>
        <v>0</v>
      </c>
      <c r="MY36" s="56">
        <f t="shared" si="353"/>
        <v>0</v>
      </c>
      <c r="MZ36" s="56">
        <f t="shared" si="353"/>
        <v>0</v>
      </c>
      <c r="NA36" s="56">
        <f t="shared" si="353"/>
        <v>0</v>
      </c>
      <c r="NB36" s="56">
        <f t="shared" si="353"/>
        <v>0</v>
      </c>
      <c r="NC36" s="56">
        <f t="shared" si="353"/>
        <v>0</v>
      </c>
      <c r="ND36" s="56">
        <f t="shared" si="353"/>
        <v>0</v>
      </c>
      <c r="NE36" s="56">
        <f t="shared" si="353"/>
        <v>0</v>
      </c>
      <c r="NF36" s="56">
        <f t="shared" si="353"/>
        <v>0</v>
      </c>
      <c r="NG36" s="56">
        <f t="shared" si="353"/>
        <v>0</v>
      </c>
      <c r="NH36" s="56">
        <f t="shared" si="353"/>
        <v>0</v>
      </c>
      <c r="NI36" s="56">
        <f t="shared" ref="NI36:OM37" si="354">+IG36</f>
        <v>0</v>
      </c>
      <c r="NJ36" s="56">
        <f t="shared" si="354"/>
        <v>0</v>
      </c>
      <c r="NK36" s="56">
        <f t="shared" si="354"/>
        <v>0</v>
      </c>
      <c r="NL36" s="56">
        <f t="shared" si="354"/>
        <v>0</v>
      </c>
      <c r="NM36" s="56">
        <f t="shared" si="354"/>
        <v>0</v>
      </c>
      <c r="NN36" s="56">
        <f t="shared" si="354"/>
        <v>0</v>
      </c>
      <c r="NO36" s="56">
        <f t="shared" si="354"/>
        <v>0</v>
      </c>
      <c r="NP36" s="56">
        <f t="shared" si="354"/>
        <v>0</v>
      </c>
      <c r="NQ36" s="56">
        <f t="shared" si="354"/>
        <v>0</v>
      </c>
      <c r="NR36" s="56">
        <f t="shared" si="354"/>
        <v>0</v>
      </c>
      <c r="NS36" s="56">
        <f t="shared" si="354"/>
        <v>0</v>
      </c>
      <c r="NT36" s="56">
        <f t="shared" si="354"/>
        <v>0</v>
      </c>
      <c r="NU36" s="56">
        <f t="shared" si="354"/>
        <v>0</v>
      </c>
      <c r="NV36" s="56">
        <f t="shared" si="354"/>
        <v>0</v>
      </c>
      <c r="NW36" s="56">
        <f t="shared" si="354"/>
        <v>0</v>
      </c>
      <c r="NX36" s="56">
        <f t="shared" si="354"/>
        <v>0</v>
      </c>
      <c r="NY36" s="56">
        <f t="shared" si="354"/>
        <v>0</v>
      </c>
      <c r="NZ36" s="56">
        <f t="shared" si="354"/>
        <v>0</v>
      </c>
      <c r="OA36" s="56">
        <f t="shared" si="354"/>
        <v>0</v>
      </c>
      <c r="OB36" s="56">
        <f t="shared" si="354"/>
        <v>0</v>
      </c>
      <c r="OC36" s="56">
        <f t="shared" si="354"/>
        <v>0</v>
      </c>
      <c r="OD36" s="56">
        <f t="shared" si="354"/>
        <v>0</v>
      </c>
      <c r="OE36" s="56">
        <f t="shared" si="354"/>
        <v>0</v>
      </c>
      <c r="OF36" s="56">
        <f t="shared" si="354"/>
        <v>0</v>
      </c>
      <c r="OG36" s="56">
        <f t="shared" si="354"/>
        <v>0</v>
      </c>
      <c r="OH36" s="56">
        <f t="shared" si="354"/>
        <v>0</v>
      </c>
      <c r="OI36" s="56">
        <f t="shared" si="354"/>
        <v>0</v>
      </c>
      <c r="OJ36" s="56">
        <f t="shared" si="354"/>
        <v>0</v>
      </c>
      <c r="OK36" s="56">
        <f t="shared" si="354"/>
        <v>0</v>
      </c>
      <c r="OL36" s="56">
        <f t="shared" si="354"/>
        <v>0</v>
      </c>
      <c r="OM36" s="56">
        <f t="shared" si="354"/>
        <v>0</v>
      </c>
      <c r="ON36" s="43" t="s">
        <v>24</v>
      </c>
    </row>
    <row r="37" spans="3:404" x14ac:dyDescent="0.2">
      <c r="D37" s="43" t="str">
        <f t="shared" si="343"/>
        <v>O&amp;M - Replacement Labor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258">
        <f>+$AF$33/5*0</f>
        <v>0</v>
      </c>
      <c r="FU37" s="258">
        <f t="shared" ref="FU37:GE37" si="355">+$AF$33/5*0</f>
        <v>0</v>
      </c>
      <c r="FV37" s="258">
        <f t="shared" si="355"/>
        <v>0</v>
      </c>
      <c r="FW37" s="258">
        <f t="shared" si="355"/>
        <v>0</v>
      </c>
      <c r="FX37" s="258">
        <f t="shared" si="355"/>
        <v>0</v>
      </c>
      <c r="FY37" s="258">
        <f t="shared" si="355"/>
        <v>0</v>
      </c>
      <c r="FZ37" s="258">
        <f t="shared" si="355"/>
        <v>0</v>
      </c>
      <c r="GA37" s="258">
        <f t="shared" si="355"/>
        <v>0</v>
      </c>
      <c r="GB37" s="258">
        <f t="shared" si="355"/>
        <v>0</v>
      </c>
      <c r="GC37" s="258">
        <f t="shared" si="355"/>
        <v>0</v>
      </c>
      <c r="GD37" s="258">
        <f t="shared" si="355"/>
        <v>0</v>
      </c>
      <c r="GE37" s="258">
        <f t="shared" si="355"/>
        <v>0</v>
      </c>
      <c r="GF37" s="258">
        <f>+$AF$33/5*2*0</f>
        <v>0</v>
      </c>
      <c r="GG37" s="258">
        <f t="shared" ref="GG37:GQ37" si="356">+$AF$33/5*2*0</f>
        <v>0</v>
      </c>
      <c r="GH37" s="258">
        <f t="shared" si="356"/>
        <v>0</v>
      </c>
      <c r="GI37" s="258">
        <f t="shared" si="356"/>
        <v>0</v>
      </c>
      <c r="GJ37" s="258">
        <f t="shared" si="356"/>
        <v>0</v>
      </c>
      <c r="GK37" s="258">
        <f t="shared" si="356"/>
        <v>0</v>
      </c>
      <c r="GL37" s="258">
        <f t="shared" si="356"/>
        <v>0</v>
      </c>
      <c r="GM37" s="258">
        <f t="shared" si="356"/>
        <v>0</v>
      </c>
      <c r="GN37" s="258">
        <f t="shared" si="356"/>
        <v>0</v>
      </c>
      <c r="GO37" s="258">
        <f t="shared" si="356"/>
        <v>0</v>
      </c>
      <c r="GP37" s="258">
        <f t="shared" si="356"/>
        <v>0</v>
      </c>
      <c r="GQ37" s="258">
        <f t="shared" si="356"/>
        <v>0</v>
      </c>
      <c r="GR37" s="258">
        <f>+$AF$33/5*3*0</f>
        <v>0</v>
      </c>
      <c r="GS37" s="258">
        <f t="shared" ref="GS37:HC37" si="357">+$AF$33/5*3*0</f>
        <v>0</v>
      </c>
      <c r="GT37" s="258">
        <f t="shared" si="357"/>
        <v>0</v>
      </c>
      <c r="GU37" s="258">
        <f t="shared" si="357"/>
        <v>0</v>
      </c>
      <c r="GV37" s="258">
        <f t="shared" si="357"/>
        <v>0</v>
      </c>
      <c r="GW37" s="258">
        <f t="shared" si="357"/>
        <v>0</v>
      </c>
      <c r="GX37" s="258">
        <f t="shared" si="357"/>
        <v>0</v>
      </c>
      <c r="GY37" s="258">
        <f t="shared" si="357"/>
        <v>0</v>
      </c>
      <c r="GZ37" s="258">
        <f t="shared" si="357"/>
        <v>0</v>
      </c>
      <c r="HA37" s="258">
        <f t="shared" si="357"/>
        <v>0</v>
      </c>
      <c r="HB37" s="258">
        <f t="shared" si="357"/>
        <v>0</v>
      </c>
      <c r="HC37" s="258">
        <f t="shared" si="357"/>
        <v>0</v>
      </c>
      <c r="HD37" s="258">
        <f>+$AF$33/5*4*0</f>
        <v>0</v>
      </c>
      <c r="HE37" s="258">
        <f t="shared" ref="HE37:HO37" si="358">+$AF$33/5*4*0</f>
        <v>0</v>
      </c>
      <c r="HF37" s="258">
        <f t="shared" si="358"/>
        <v>0</v>
      </c>
      <c r="HG37" s="258">
        <f t="shared" si="358"/>
        <v>0</v>
      </c>
      <c r="HH37" s="258">
        <f t="shared" si="358"/>
        <v>0</v>
      </c>
      <c r="HI37" s="258">
        <f t="shared" si="358"/>
        <v>0</v>
      </c>
      <c r="HJ37" s="258">
        <f t="shared" si="358"/>
        <v>0</v>
      </c>
      <c r="HK37" s="258">
        <f t="shared" si="358"/>
        <v>0</v>
      </c>
      <c r="HL37" s="258">
        <f t="shared" si="358"/>
        <v>0</v>
      </c>
      <c r="HM37" s="258">
        <f t="shared" si="358"/>
        <v>0</v>
      </c>
      <c r="HN37" s="258">
        <f t="shared" si="358"/>
        <v>0</v>
      </c>
      <c r="HO37" s="258">
        <f t="shared" si="358"/>
        <v>0</v>
      </c>
      <c r="HP37" s="258">
        <f>+$AF$33/5*5*0</f>
        <v>0</v>
      </c>
      <c r="HQ37" s="258">
        <f t="shared" ref="HQ37:IM37" si="359">+$AF$33/5*5*0</f>
        <v>0</v>
      </c>
      <c r="HR37" s="258">
        <f t="shared" si="359"/>
        <v>0</v>
      </c>
      <c r="HS37" s="258">
        <f t="shared" si="359"/>
        <v>0</v>
      </c>
      <c r="HT37" s="258">
        <f t="shared" si="359"/>
        <v>0</v>
      </c>
      <c r="HU37" s="258">
        <f t="shared" si="359"/>
        <v>0</v>
      </c>
      <c r="HV37" s="258">
        <f t="shared" si="359"/>
        <v>0</v>
      </c>
      <c r="HW37" s="258">
        <f t="shared" si="359"/>
        <v>0</v>
      </c>
      <c r="HX37" s="258">
        <f t="shared" si="359"/>
        <v>0</v>
      </c>
      <c r="HY37" s="258">
        <f t="shared" si="359"/>
        <v>0</v>
      </c>
      <c r="HZ37" s="258">
        <f t="shared" si="359"/>
        <v>0</v>
      </c>
      <c r="IA37" s="258">
        <f t="shared" si="359"/>
        <v>0</v>
      </c>
      <c r="IB37" s="258">
        <f t="shared" si="359"/>
        <v>0</v>
      </c>
      <c r="IC37" s="258">
        <f t="shared" si="359"/>
        <v>0</v>
      </c>
      <c r="ID37" s="258">
        <f t="shared" si="359"/>
        <v>0</v>
      </c>
      <c r="IE37" s="258">
        <f t="shared" si="359"/>
        <v>0</v>
      </c>
      <c r="IF37" s="258">
        <f t="shared" si="359"/>
        <v>0</v>
      </c>
      <c r="IG37" s="258">
        <f t="shared" si="359"/>
        <v>0</v>
      </c>
      <c r="IH37" s="258">
        <f t="shared" si="359"/>
        <v>0</v>
      </c>
      <c r="II37" s="258">
        <f t="shared" si="359"/>
        <v>0</v>
      </c>
      <c r="IJ37" s="258">
        <f t="shared" si="359"/>
        <v>0</v>
      </c>
      <c r="IK37" s="258">
        <f t="shared" si="359"/>
        <v>0</v>
      </c>
      <c r="IL37" s="258">
        <f t="shared" si="359"/>
        <v>0</v>
      </c>
      <c r="IM37" s="258">
        <f t="shared" si="359"/>
        <v>0</v>
      </c>
      <c r="IN37" s="258">
        <f>+$AF$33/5*4*0</f>
        <v>0</v>
      </c>
      <c r="IO37" s="258">
        <f t="shared" ref="IO37:IY37" si="360">+$AF$33/5*4*0</f>
        <v>0</v>
      </c>
      <c r="IP37" s="258">
        <f t="shared" si="360"/>
        <v>0</v>
      </c>
      <c r="IQ37" s="258">
        <f t="shared" si="360"/>
        <v>0</v>
      </c>
      <c r="IR37" s="258">
        <f t="shared" si="360"/>
        <v>0</v>
      </c>
      <c r="IS37" s="258">
        <f t="shared" si="360"/>
        <v>0</v>
      </c>
      <c r="IT37" s="258">
        <f t="shared" si="360"/>
        <v>0</v>
      </c>
      <c r="IU37" s="258">
        <f t="shared" si="360"/>
        <v>0</v>
      </c>
      <c r="IV37" s="258">
        <f t="shared" si="360"/>
        <v>0</v>
      </c>
      <c r="IW37" s="258">
        <f t="shared" si="360"/>
        <v>0</v>
      </c>
      <c r="IX37" s="258">
        <f t="shared" si="360"/>
        <v>0</v>
      </c>
      <c r="IY37" s="258">
        <f t="shared" si="360"/>
        <v>0</v>
      </c>
      <c r="IZ37" s="258">
        <f>+$AF$33/5*3*0</f>
        <v>0</v>
      </c>
      <c r="JA37" s="258">
        <f t="shared" ref="JA37:JK37" si="361">+$AF$33/5*3*0</f>
        <v>0</v>
      </c>
      <c r="JB37" s="258">
        <f t="shared" si="361"/>
        <v>0</v>
      </c>
      <c r="JC37" s="258">
        <f t="shared" si="361"/>
        <v>0</v>
      </c>
      <c r="JD37" s="258">
        <f t="shared" si="361"/>
        <v>0</v>
      </c>
      <c r="JE37" s="258">
        <f t="shared" si="361"/>
        <v>0</v>
      </c>
      <c r="JF37" s="258">
        <f t="shared" si="361"/>
        <v>0</v>
      </c>
      <c r="JG37" s="258">
        <f t="shared" si="361"/>
        <v>0</v>
      </c>
      <c r="JH37" s="258">
        <f t="shared" si="361"/>
        <v>0</v>
      </c>
      <c r="JI37" s="258">
        <f t="shared" si="361"/>
        <v>0</v>
      </c>
      <c r="JJ37" s="258">
        <f t="shared" si="361"/>
        <v>0</v>
      </c>
      <c r="JK37" s="258">
        <f t="shared" si="361"/>
        <v>0</v>
      </c>
      <c r="JL37" s="258">
        <f>+$AF$33/5*2*0</f>
        <v>0</v>
      </c>
      <c r="JM37" s="258">
        <f t="shared" ref="JM37:JW37" si="362">+$AF$33/5*2*0</f>
        <v>0</v>
      </c>
      <c r="JN37" s="258">
        <f t="shared" si="362"/>
        <v>0</v>
      </c>
      <c r="JO37" s="258">
        <f t="shared" si="362"/>
        <v>0</v>
      </c>
      <c r="JP37" s="258">
        <f t="shared" si="362"/>
        <v>0</v>
      </c>
      <c r="JQ37" s="258">
        <f t="shared" si="362"/>
        <v>0</v>
      </c>
      <c r="JR37" s="258">
        <f t="shared" si="362"/>
        <v>0</v>
      </c>
      <c r="JS37" s="258">
        <f t="shared" si="362"/>
        <v>0</v>
      </c>
      <c r="JT37" s="258">
        <f t="shared" si="362"/>
        <v>0</v>
      </c>
      <c r="JU37" s="258">
        <f t="shared" si="362"/>
        <v>0</v>
      </c>
      <c r="JV37" s="258">
        <f t="shared" si="362"/>
        <v>0</v>
      </c>
      <c r="JW37" s="258">
        <f t="shared" si="362"/>
        <v>0</v>
      </c>
      <c r="JX37" s="258">
        <f>+$AF$33/5*1*0</f>
        <v>0</v>
      </c>
      <c r="JY37" s="258">
        <f t="shared" ref="JY37:KI37" si="363">+$AF$33/5*1*0</f>
        <v>0</v>
      </c>
      <c r="JZ37" s="258">
        <f t="shared" si="363"/>
        <v>0</v>
      </c>
      <c r="KA37" s="258">
        <f t="shared" si="363"/>
        <v>0</v>
      </c>
      <c r="KB37" s="258">
        <f t="shared" si="363"/>
        <v>0</v>
      </c>
      <c r="KC37" s="258">
        <f t="shared" si="363"/>
        <v>0</v>
      </c>
      <c r="KD37" s="258">
        <f t="shared" si="363"/>
        <v>0</v>
      </c>
      <c r="KE37" s="258">
        <f t="shared" si="363"/>
        <v>0</v>
      </c>
      <c r="KF37" s="258">
        <f t="shared" si="363"/>
        <v>0</v>
      </c>
      <c r="KG37" s="258">
        <f t="shared" si="363"/>
        <v>0</v>
      </c>
      <c r="KH37" s="258">
        <f t="shared" si="363"/>
        <v>0</v>
      </c>
      <c r="KI37" s="258">
        <f t="shared" si="363"/>
        <v>0</v>
      </c>
      <c r="KJ37" s="56"/>
      <c r="KK37" s="56"/>
      <c r="KL37" s="56"/>
      <c r="KM37" s="56"/>
      <c r="KN37" s="56"/>
      <c r="KO37" s="56"/>
      <c r="KP37" s="56"/>
      <c r="KQ37" s="56"/>
      <c r="KR37" s="56"/>
      <c r="KS37" s="56"/>
      <c r="KT37" s="56"/>
      <c r="KU37" s="56"/>
      <c r="KV37" s="56">
        <f>+FT37</f>
        <v>0</v>
      </c>
      <c r="KW37" s="56">
        <f t="shared" si="353"/>
        <v>0</v>
      </c>
      <c r="KX37" s="56">
        <f t="shared" si="353"/>
        <v>0</v>
      </c>
      <c r="KY37" s="56">
        <f t="shared" si="353"/>
        <v>0</v>
      </c>
      <c r="KZ37" s="56">
        <f t="shared" si="353"/>
        <v>0</v>
      </c>
      <c r="LA37" s="56">
        <f t="shared" si="353"/>
        <v>0</v>
      </c>
      <c r="LB37" s="56">
        <f t="shared" si="353"/>
        <v>0</v>
      </c>
      <c r="LC37" s="56">
        <f t="shared" si="353"/>
        <v>0</v>
      </c>
      <c r="LD37" s="56">
        <f t="shared" si="353"/>
        <v>0</v>
      </c>
      <c r="LE37" s="56">
        <f t="shared" si="353"/>
        <v>0</v>
      </c>
      <c r="LF37" s="56">
        <f t="shared" si="353"/>
        <v>0</v>
      </c>
      <c r="LG37" s="56">
        <f t="shared" si="353"/>
        <v>0</v>
      </c>
      <c r="LH37" s="56">
        <f t="shared" si="353"/>
        <v>0</v>
      </c>
      <c r="LI37" s="56">
        <f t="shared" si="353"/>
        <v>0</v>
      </c>
      <c r="LJ37" s="56">
        <f t="shared" si="353"/>
        <v>0</v>
      </c>
      <c r="LK37" s="56">
        <f t="shared" si="353"/>
        <v>0</v>
      </c>
      <c r="LL37" s="56">
        <f t="shared" si="353"/>
        <v>0</v>
      </c>
      <c r="LM37" s="56">
        <f t="shared" si="353"/>
        <v>0</v>
      </c>
      <c r="LN37" s="56">
        <f t="shared" si="353"/>
        <v>0</v>
      </c>
      <c r="LO37" s="56">
        <f t="shared" si="353"/>
        <v>0</v>
      </c>
      <c r="LP37" s="56">
        <f t="shared" si="353"/>
        <v>0</v>
      </c>
      <c r="LQ37" s="56">
        <f t="shared" si="353"/>
        <v>0</v>
      </c>
      <c r="LR37" s="56">
        <f t="shared" si="353"/>
        <v>0</v>
      </c>
      <c r="LS37" s="56">
        <f t="shared" si="353"/>
        <v>0</v>
      </c>
      <c r="LT37" s="56">
        <f t="shared" si="353"/>
        <v>0</v>
      </c>
      <c r="LU37" s="56">
        <f t="shared" si="353"/>
        <v>0</v>
      </c>
      <c r="LV37" s="56">
        <f t="shared" si="353"/>
        <v>0</v>
      </c>
      <c r="LW37" s="56">
        <f t="shared" si="353"/>
        <v>0</v>
      </c>
      <c r="LX37" s="56">
        <f t="shared" si="353"/>
        <v>0</v>
      </c>
      <c r="LY37" s="56">
        <f t="shared" si="353"/>
        <v>0</v>
      </c>
      <c r="LZ37" s="56">
        <f t="shared" si="353"/>
        <v>0</v>
      </c>
      <c r="MA37" s="56">
        <f t="shared" si="353"/>
        <v>0</v>
      </c>
      <c r="MB37" s="56">
        <f t="shared" si="353"/>
        <v>0</v>
      </c>
      <c r="MC37" s="56">
        <f t="shared" si="353"/>
        <v>0</v>
      </c>
      <c r="MD37" s="56">
        <f t="shared" si="353"/>
        <v>0</v>
      </c>
      <c r="ME37" s="56">
        <f t="shared" si="353"/>
        <v>0</v>
      </c>
      <c r="MF37" s="56">
        <f t="shared" si="353"/>
        <v>0</v>
      </c>
      <c r="MG37" s="56">
        <f t="shared" si="353"/>
        <v>0</v>
      </c>
      <c r="MH37" s="56">
        <f t="shared" si="353"/>
        <v>0</v>
      </c>
      <c r="MI37" s="56">
        <f t="shared" si="353"/>
        <v>0</v>
      </c>
      <c r="MJ37" s="56">
        <f t="shared" si="353"/>
        <v>0</v>
      </c>
      <c r="MK37" s="56">
        <f t="shared" si="353"/>
        <v>0</v>
      </c>
      <c r="ML37" s="56">
        <f t="shared" si="353"/>
        <v>0</v>
      </c>
      <c r="MM37" s="56">
        <f t="shared" si="353"/>
        <v>0</v>
      </c>
      <c r="MN37" s="56">
        <f t="shared" si="353"/>
        <v>0</v>
      </c>
      <c r="MO37" s="56">
        <f t="shared" si="353"/>
        <v>0</v>
      </c>
      <c r="MP37" s="56">
        <f t="shared" si="353"/>
        <v>0</v>
      </c>
      <c r="MQ37" s="56">
        <f t="shared" si="353"/>
        <v>0</v>
      </c>
      <c r="MR37" s="56">
        <f t="shared" si="353"/>
        <v>0</v>
      </c>
      <c r="MS37" s="56">
        <f t="shared" si="353"/>
        <v>0</v>
      </c>
      <c r="MT37" s="56">
        <f t="shared" si="353"/>
        <v>0</v>
      </c>
      <c r="MU37" s="56">
        <f t="shared" si="353"/>
        <v>0</v>
      </c>
      <c r="MV37" s="56">
        <f t="shared" si="353"/>
        <v>0</v>
      </c>
      <c r="MW37" s="56">
        <f t="shared" si="353"/>
        <v>0</v>
      </c>
      <c r="MX37" s="56">
        <f t="shared" si="353"/>
        <v>0</v>
      </c>
      <c r="MY37" s="56">
        <f t="shared" si="353"/>
        <v>0</v>
      </c>
      <c r="MZ37" s="56">
        <f t="shared" si="353"/>
        <v>0</v>
      </c>
      <c r="NA37" s="56">
        <f t="shared" si="353"/>
        <v>0</v>
      </c>
      <c r="NB37" s="56">
        <f t="shared" si="353"/>
        <v>0</v>
      </c>
      <c r="NC37" s="56">
        <f t="shared" si="353"/>
        <v>0</v>
      </c>
      <c r="ND37" s="56">
        <f t="shared" si="353"/>
        <v>0</v>
      </c>
      <c r="NE37" s="56">
        <f t="shared" si="353"/>
        <v>0</v>
      </c>
      <c r="NF37" s="56">
        <f t="shared" si="353"/>
        <v>0</v>
      </c>
      <c r="NG37" s="56">
        <f t="shared" si="353"/>
        <v>0</v>
      </c>
      <c r="NH37" s="56">
        <f t="shared" si="353"/>
        <v>0</v>
      </c>
      <c r="NI37" s="56">
        <f t="shared" si="354"/>
        <v>0</v>
      </c>
      <c r="NJ37" s="56">
        <f t="shared" si="354"/>
        <v>0</v>
      </c>
      <c r="NK37" s="56">
        <f t="shared" si="354"/>
        <v>0</v>
      </c>
      <c r="NL37" s="56">
        <f t="shared" si="354"/>
        <v>0</v>
      </c>
      <c r="NM37" s="56">
        <f t="shared" si="354"/>
        <v>0</v>
      </c>
      <c r="NN37" s="56">
        <f t="shared" si="354"/>
        <v>0</v>
      </c>
      <c r="NO37" s="56">
        <f t="shared" si="354"/>
        <v>0</v>
      </c>
      <c r="NP37" s="56">
        <f t="shared" si="354"/>
        <v>0</v>
      </c>
      <c r="NQ37" s="56">
        <f t="shared" si="354"/>
        <v>0</v>
      </c>
      <c r="NR37" s="56">
        <f t="shared" si="354"/>
        <v>0</v>
      </c>
      <c r="NS37" s="56">
        <f t="shared" si="354"/>
        <v>0</v>
      </c>
      <c r="NT37" s="56">
        <f t="shared" si="354"/>
        <v>0</v>
      </c>
      <c r="NU37" s="56">
        <f t="shared" si="354"/>
        <v>0</v>
      </c>
      <c r="NV37" s="56">
        <f t="shared" si="354"/>
        <v>0</v>
      </c>
      <c r="NW37" s="56">
        <f t="shared" si="354"/>
        <v>0</v>
      </c>
      <c r="NX37" s="56">
        <f t="shared" si="354"/>
        <v>0</v>
      </c>
      <c r="NY37" s="56">
        <f t="shared" si="354"/>
        <v>0</v>
      </c>
      <c r="NZ37" s="56">
        <f t="shared" si="354"/>
        <v>0</v>
      </c>
      <c r="OA37" s="56">
        <f t="shared" si="354"/>
        <v>0</v>
      </c>
      <c r="OB37" s="56">
        <f t="shared" si="354"/>
        <v>0</v>
      </c>
      <c r="OC37" s="56">
        <f t="shared" si="354"/>
        <v>0</v>
      </c>
      <c r="OD37" s="56">
        <f t="shared" si="354"/>
        <v>0</v>
      </c>
      <c r="OE37" s="56">
        <f t="shared" si="354"/>
        <v>0</v>
      </c>
      <c r="OF37" s="56">
        <f t="shared" si="354"/>
        <v>0</v>
      </c>
      <c r="OG37" s="56">
        <f t="shared" si="354"/>
        <v>0</v>
      </c>
      <c r="OH37" s="56">
        <f t="shared" si="354"/>
        <v>0</v>
      </c>
      <c r="OI37" s="56">
        <f t="shared" si="354"/>
        <v>0</v>
      </c>
      <c r="OJ37" s="56">
        <f t="shared" si="354"/>
        <v>0</v>
      </c>
      <c r="OK37" s="56">
        <f t="shared" si="354"/>
        <v>0</v>
      </c>
      <c r="OL37" s="56">
        <f t="shared" si="354"/>
        <v>0</v>
      </c>
      <c r="OM37" s="56">
        <f t="shared" si="354"/>
        <v>0</v>
      </c>
      <c r="ON37" s="43" t="s">
        <v>24</v>
      </c>
    </row>
    <row r="38" spans="3:404" x14ac:dyDescent="0.2">
      <c r="D38" s="43" t="str">
        <f>+D20</f>
        <v>O&amp;M - Non-Labor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>
        <f>'Residential Costs'!$C$71/72</f>
        <v>14583.333333333334</v>
      </c>
      <c r="AG38" s="56">
        <f>'Residential Costs'!$C$71/72</f>
        <v>14583.333333333334</v>
      </c>
      <c r="AH38" s="56">
        <f>'Residential Costs'!$C$71/72</f>
        <v>14583.333333333334</v>
      </c>
      <c r="AI38" s="56">
        <f>'Residential Costs'!$C$71/72</f>
        <v>14583.333333333334</v>
      </c>
      <c r="AJ38" s="56">
        <f>'Residential Costs'!$C$71/72</f>
        <v>14583.333333333334</v>
      </c>
      <c r="AK38" s="56">
        <f>'Residential Costs'!$C$71/72</f>
        <v>14583.333333333334</v>
      </c>
      <c r="AL38" s="56">
        <f>'Residential Costs'!$C$71/72</f>
        <v>14583.333333333334</v>
      </c>
      <c r="AM38" s="56">
        <f>'Residential Costs'!$C$71/72</f>
        <v>14583.333333333334</v>
      </c>
      <c r="AN38" s="56">
        <f>'Residential Costs'!$C$71/72</f>
        <v>14583.333333333334</v>
      </c>
      <c r="AO38" s="56">
        <f>'Residential Costs'!$C$71/72</f>
        <v>14583.333333333334</v>
      </c>
      <c r="AP38" s="56">
        <f>'Residential Costs'!$C$71/72</f>
        <v>14583.333333333334</v>
      </c>
      <c r="AQ38" s="56">
        <f>'Residential Costs'!$C$71/72</f>
        <v>14583.333333333334</v>
      </c>
      <c r="AR38" s="56">
        <f>'Residential Costs'!$C$71/72</f>
        <v>14583.333333333334</v>
      </c>
      <c r="AS38" s="56">
        <f>'Residential Costs'!$C$71/72</f>
        <v>14583.333333333334</v>
      </c>
      <c r="AT38" s="56">
        <f>'Residential Costs'!$C$71/72</f>
        <v>14583.333333333334</v>
      </c>
      <c r="AU38" s="56">
        <f>'Residential Costs'!$C$71/72</f>
        <v>14583.333333333334</v>
      </c>
      <c r="AV38" s="56">
        <f>'Residential Costs'!$C$71/72</f>
        <v>14583.333333333334</v>
      </c>
      <c r="AW38" s="56">
        <f>'Residential Costs'!$C$71/72</f>
        <v>14583.333333333334</v>
      </c>
      <c r="AX38" s="56">
        <f>'Residential Costs'!$C$71/72</f>
        <v>14583.333333333334</v>
      </c>
      <c r="AY38" s="56">
        <f>'Residential Costs'!$C$71/72</f>
        <v>14583.333333333334</v>
      </c>
      <c r="AZ38" s="56">
        <f>'Residential Costs'!$C$71/72</f>
        <v>14583.333333333334</v>
      </c>
      <c r="BA38" s="56">
        <f>'Residential Costs'!$C$71/72</f>
        <v>14583.333333333334</v>
      </c>
      <c r="BB38" s="56">
        <f>'Residential Costs'!$C$71/72</f>
        <v>14583.333333333334</v>
      </c>
      <c r="BC38" s="56">
        <f>'Residential Costs'!$C$71/72</f>
        <v>14583.333333333334</v>
      </c>
      <c r="BD38" s="56">
        <f>'Residential Costs'!$C$71/72</f>
        <v>14583.333333333334</v>
      </c>
      <c r="BE38" s="56">
        <f>'Residential Costs'!$C$71/72</f>
        <v>14583.333333333334</v>
      </c>
      <c r="BF38" s="56">
        <f>'Residential Costs'!$C$71/72</f>
        <v>14583.333333333334</v>
      </c>
      <c r="BG38" s="56">
        <f>'Residential Costs'!$C$71/72</f>
        <v>14583.333333333334</v>
      </c>
      <c r="BH38" s="56">
        <f>'Residential Costs'!$C$71/72</f>
        <v>14583.333333333334</v>
      </c>
      <c r="BI38" s="56">
        <f>'Residential Costs'!$C$71/72</f>
        <v>14583.333333333334</v>
      </c>
      <c r="BJ38" s="56">
        <f>'Residential Costs'!$C$71/72</f>
        <v>14583.333333333334</v>
      </c>
      <c r="BK38" s="56">
        <f>'Residential Costs'!$C$71/72</f>
        <v>14583.333333333334</v>
      </c>
      <c r="BL38" s="56">
        <f>'Residential Costs'!$C$71/72</f>
        <v>14583.333333333334</v>
      </c>
      <c r="BM38" s="56">
        <f>'Residential Costs'!$C$71/72</f>
        <v>14583.333333333334</v>
      </c>
      <c r="BN38" s="56">
        <f>'Residential Costs'!$C$71/72</f>
        <v>14583.333333333334</v>
      </c>
      <c r="BO38" s="56">
        <f>'Residential Costs'!$C$71/72</f>
        <v>14583.333333333334</v>
      </c>
      <c r="BP38" s="56">
        <f>'Residential Costs'!$C$71/72</f>
        <v>14583.333333333334</v>
      </c>
      <c r="BQ38" s="56">
        <f>'Residential Costs'!$C$71/72</f>
        <v>14583.333333333334</v>
      </c>
      <c r="BR38" s="56">
        <f>'Residential Costs'!$C$71/72</f>
        <v>14583.333333333334</v>
      </c>
      <c r="BS38" s="56">
        <f>'Residential Costs'!$C$71/72</f>
        <v>14583.333333333334</v>
      </c>
      <c r="BT38" s="56">
        <f>'Residential Costs'!$C$71/72</f>
        <v>14583.333333333334</v>
      </c>
      <c r="BU38" s="56">
        <f>'Residential Costs'!$C$71/72</f>
        <v>14583.333333333334</v>
      </c>
      <c r="BV38" s="56">
        <f>'Residential Costs'!$C$71/72</f>
        <v>14583.333333333334</v>
      </c>
      <c r="BW38" s="56">
        <f>'Residential Costs'!$C$71/72</f>
        <v>14583.333333333334</v>
      </c>
      <c r="BX38" s="56">
        <f>'Residential Costs'!$C$71/72</f>
        <v>14583.333333333334</v>
      </c>
      <c r="BY38" s="56">
        <f>'Residential Costs'!$C$71/72</f>
        <v>14583.333333333334</v>
      </c>
      <c r="BZ38" s="56">
        <f>'Residential Costs'!$C$71/72</f>
        <v>14583.333333333334</v>
      </c>
      <c r="CA38" s="56">
        <f>'Residential Costs'!$C$71/72</f>
        <v>14583.333333333334</v>
      </c>
      <c r="CB38" s="56">
        <f>'Residential Costs'!$C$71/72</f>
        <v>14583.333333333334</v>
      </c>
      <c r="CC38" s="56">
        <f>'Residential Costs'!$C$71/72</f>
        <v>14583.333333333334</v>
      </c>
      <c r="CD38" s="56">
        <f>'Residential Costs'!$C$71/72</f>
        <v>14583.333333333334</v>
      </c>
      <c r="CE38" s="56">
        <f>'Residential Costs'!$C$71/72</f>
        <v>14583.333333333334</v>
      </c>
      <c r="CF38" s="56">
        <f>'Residential Costs'!$C$71/72</f>
        <v>14583.333333333334</v>
      </c>
      <c r="CG38" s="56">
        <f>'Residential Costs'!$C$71/72</f>
        <v>14583.333333333334</v>
      </c>
      <c r="CH38" s="56">
        <f>'Residential Costs'!$C$71/72</f>
        <v>14583.333333333334</v>
      </c>
      <c r="CI38" s="56">
        <f>'Residential Costs'!$C$71/72</f>
        <v>14583.333333333334</v>
      </c>
      <c r="CJ38" s="56">
        <f>'Residential Costs'!$C$71/72</f>
        <v>14583.333333333334</v>
      </c>
      <c r="CK38" s="56">
        <f>'Residential Costs'!$C$71/72</f>
        <v>14583.333333333334</v>
      </c>
      <c r="CL38" s="56">
        <f>'Residential Costs'!$C$71/72</f>
        <v>14583.333333333334</v>
      </c>
      <c r="CM38" s="56">
        <f>'Residential Costs'!$C$71/72</f>
        <v>14583.333333333334</v>
      </c>
      <c r="CN38" s="56">
        <f>'Residential Costs'!$C$71/72</f>
        <v>14583.333333333334</v>
      </c>
      <c r="CO38" s="56">
        <f>'Residential Costs'!$C$71/72</f>
        <v>14583.333333333334</v>
      </c>
      <c r="CP38" s="56">
        <f>'Residential Costs'!$C$71/72</f>
        <v>14583.333333333334</v>
      </c>
      <c r="CQ38" s="56">
        <f>'Residential Costs'!$C$71/72</f>
        <v>14583.333333333334</v>
      </c>
      <c r="CR38" s="56">
        <f>'Residential Costs'!$C$71/72</f>
        <v>14583.333333333334</v>
      </c>
      <c r="CS38" s="56">
        <f>'Residential Costs'!$C$71/72</f>
        <v>14583.333333333334</v>
      </c>
      <c r="CT38" s="56">
        <f>'Residential Costs'!$C$71/72</f>
        <v>14583.333333333334</v>
      </c>
      <c r="CU38" s="56">
        <f>'Residential Costs'!$C$71/72</f>
        <v>14583.333333333334</v>
      </c>
      <c r="CV38" s="56">
        <f>'Residential Costs'!$C$71/72</f>
        <v>14583.333333333334</v>
      </c>
      <c r="CW38" s="56">
        <f>'Residential Costs'!$C$71/72</f>
        <v>14583.333333333334</v>
      </c>
      <c r="CX38" s="56">
        <f>'Residential Costs'!$C$71/72</f>
        <v>14583.333333333334</v>
      </c>
      <c r="CY38" s="56">
        <f>'Residential Costs'!$C$71/72</f>
        <v>14583.333333333334</v>
      </c>
      <c r="CZ38" s="56">
        <f>+SUM('Residential Costs'!C82,'Residential Costs'!$C$84)/12</f>
        <v>187500</v>
      </c>
      <c r="DA38" s="56">
        <f>+CZ38</f>
        <v>187500</v>
      </c>
      <c r="DB38" s="56">
        <f t="shared" ref="DB38:EM38" si="364">+DA38</f>
        <v>187500</v>
      </c>
      <c r="DC38" s="56">
        <f t="shared" si="364"/>
        <v>187500</v>
      </c>
      <c r="DD38" s="56">
        <f t="shared" si="364"/>
        <v>187500</v>
      </c>
      <c r="DE38" s="56">
        <f t="shared" si="364"/>
        <v>187500</v>
      </c>
      <c r="DF38" s="56">
        <f t="shared" si="364"/>
        <v>187500</v>
      </c>
      <c r="DG38" s="56">
        <f t="shared" si="364"/>
        <v>187500</v>
      </c>
      <c r="DH38" s="56">
        <f t="shared" si="364"/>
        <v>187500</v>
      </c>
      <c r="DI38" s="56">
        <f t="shared" si="364"/>
        <v>187500</v>
      </c>
      <c r="DJ38" s="56">
        <f t="shared" si="364"/>
        <v>187500</v>
      </c>
      <c r="DK38" s="56">
        <f t="shared" si="364"/>
        <v>187500</v>
      </c>
      <c r="DL38" s="56">
        <f t="shared" si="364"/>
        <v>187500</v>
      </c>
      <c r="DM38" s="56">
        <f t="shared" si="364"/>
        <v>187500</v>
      </c>
      <c r="DN38" s="56">
        <f t="shared" si="364"/>
        <v>187500</v>
      </c>
      <c r="DO38" s="56">
        <f t="shared" si="364"/>
        <v>187500</v>
      </c>
      <c r="DP38" s="56">
        <f t="shared" si="364"/>
        <v>187500</v>
      </c>
      <c r="DQ38" s="56">
        <f t="shared" si="364"/>
        <v>187500</v>
      </c>
      <c r="DR38" s="56">
        <f t="shared" si="364"/>
        <v>187500</v>
      </c>
      <c r="DS38" s="56">
        <f t="shared" si="364"/>
        <v>187500</v>
      </c>
      <c r="DT38" s="56">
        <f t="shared" si="364"/>
        <v>187500</v>
      </c>
      <c r="DU38" s="56">
        <f t="shared" si="364"/>
        <v>187500</v>
      </c>
      <c r="DV38" s="56">
        <f t="shared" si="364"/>
        <v>187500</v>
      </c>
      <c r="DW38" s="56">
        <f t="shared" si="364"/>
        <v>187500</v>
      </c>
      <c r="DX38" s="56">
        <f t="shared" si="364"/>
        <v>187500</v>
      </c>
      <c r="DY38" s="56">
        <f t="shared" si="364"/>
        <v>187500</v>
      </c>
      <c r="DZ38" s="56">
        <f t="shared" si="364"/>
        <v>187500</v>
      </c>
      <c r="EA38" s="56">
        <f t="shared" si="364"/>
        <v>187500</v>
      </c>
      <c r="EB38" s="56">
        <f t="shared" si="364"/>
        <v>187500</v>
      </c>
      <c r="EC38" s="56">
        <f t="shared" si="364"/>
        <v>187500</v>
      </c>
      <c r="ED38" s="56">
        <f t="shared" si="364"/>
        <v>187500</v>
      </c>
      <c r="EE38" s="56">
        <f t="shared" si="364"/>
        <v>187500</v>
      </c>
      <c r="EF38" s="56">
        <f t="shared" si="364"/>
        <v>187500</v>
      </c>
      <c r="EG38" s="56">
        <f t="shared" si="364"/>
        <v>187500</v>
      </c>
      <c r="EH38" s="56">
        <f t="shared" si="364"/>
        <v>187500</v>
      </c>
      <c r="EI38" s="56">
        <f t="shared" si="364"/>
        <v>187500</v>
      </c>
      <c r="EJ38" s="56">
        <f t="shared" si="364"/>
        <v>187500</v>
      </c>
      <c r="EK38" s="56">
        <f t="shared" si="364"/>
        <v>187500</v>
      </c>
      <c r="EL38" s="56">
        <f t="shared" si="364"/>
        <v>187500</v>
      </c>
      <c r="EM38" s="56">
        <f t="shared" si="364"/>
        <v>187500</v>
      </c>
      <c r="EN38" s="56">
        <f>+$EM$38+$F$22*CF34</f>
        <v>187500</v>
      </c>
      <c r="EO38" s="56">
        <f t="shared" ref="EO38:EV38" si="365">+$EM$38+$F$22*CG34</f>
        <v>187500</v>
      </c>
      <c r="EP38" s="56">
        <f t="shared" si="365"/>
        <v>187500</v>
      </c>
      <c r="EQ38" s="56">
        <f t="shared" si="365"/>
        <v>187500</v>
      </c>
      <c r="ER38" s="56">
        <f t="shared" si="365"/>
        <v>187500</v>
      </c>
      <c r="ES38" s="56">
        <f t="shared" si="365"/>
        <v>187500</v>
      </c>
      <c r="ET38" s="56">
        <f t="shared" si="365"/>
        <v>187500</v>
      </c>
      <c r="EU38" s="56">
        <f t="shared" si="365"/>
        <v>187500</v>
      </c>
      <c r="EV38" s="56">
        <f t="shared" si="365"/>
        <v>187500</v>
      </c>
      <c r="EW38" s="56">
        <f>+$CZ$38</f>
        <v>187500</v>
      </c>
      <c r="EX38" s="56">
        <f t="shared" ref="EX38:GU38" si="366">+$CZ$38</f>
        <v>187500</v>
      </c>
      <c r="EY38" s="56">
        <f t="shared" si="366"/>
        <v>187500</v>
      </c>
      <c r="EZ38" s="56">
        <f t="shared" si="366"/>
        <v>187500</v>
      </c>
      <c r="FA38" s="56">
        <f t="shared" si="366"/>
        <v>187500</v>
      </c>
      <c r="FB38" s="56">
        <f t="shared" si="366"/>
        <v>187500</v>
      </c>
      <c r="FC38" s="56">
        <f t="shared" si="366"/>
        <v>187500</v>
      </c>
      <c r="FD38" s="56">
        <f t="shared" si="366"/>
        <v>187500</v>
      </c>
      <c r="FE38" s="56">
        <f t="shared" si="366"/>
        <v>187500</v>
      </c>
      <c r="FF38" s="56">
        <f t="shared" si="366"/>
        <v>187500</v>
      </c>
      <c r="FG38" s="56">
        <f t="shared" si="366"/>
        <v>187500</v>
      </c>
      <c r="FH38" s="56">
        <f t="shared" si="366"/>
        <v>187500</v>
      </c>
      <c r="FI38" s="56">
        <f t="shared" si="366"/>
        <v>187500</v>
      </c>
      <c r="FJ38" s="56">
        <f t="shared" si="366"/>
        <v>187500</v>
      </c>
      <c r="FK38" s="56">
        <f t="shared" si="366"/>
        <v>187500</v>
      </c>
      <c r="FL38" s="56">
        <f t="shared" si="366"/>
        <v>187500</v>
      </c>
      <c r="FM38" s="56">
        <f t="shared" si="366"/>
        <v>187500</v>
      </c>
      <c r="FN38" s="56">
        <f t="shared" si="366"/>
        <v>187500</v>
      </c>
      <c r="FO38" s="56">
        <f t="shared" si="366"/>
        <v>187500</v>
      </c>
      <c r="FP38" s="56">
        <f t="shared" si="366"/>
        <v>187500</v>
      </c>
      <c r="FQ38" s="56">
        <f t="shared" si="366"/>
        <v>187500</v>
      </c>
      <c r="FR38" s="56">
        <f t="shared" si="366"/>
        <v>187500</v>
      </c>
      <c r="FS38" s="56">
        <f t="shared" si="366"/>
        <v>187500</v>
      </c>
      <c r="FT38" s="56">
        <f t="shared" si="366"/>
        <v>187500</v>
      </c>
      <c r="FU38" s="56">
        <f t="shared" si="366"/>
        <v>187500</v>
      </c>
      <c r="FV38" s="56">
        <f t="shared" si="366"/>
        <v>187500</v>
      </c>
      <c r="FW38" s="56">
        <f t="shared" si="366"/>
        <v>187500</v>
      </c>
      <c r="FX38" s="56">
        <f t="shared" si="366"/>
        <v>187500</v>
      </c>
      <c r="FY38" s="56">
        <f t="shared" si="366"/>
        <v>187500</v>
      </c>
      <c r="FZ38" s="56">
        <f t="shared" si="366"/>
        <v>187500</v>
      </c>
      <c r="GA38" s="56">
        <f t="shared" si="366"/>
        <v>187500</v>
      </c>
      <c r="GB38" s="56">
        <f t="shared" si="366"/>
        <v>187500</v>
      </c>
      <c r="GC38" s="56">
        <f t="shared" si="366"/>
        <v>187500</v>
      </c>
      <c r="GD38" s="56">
        <f t="shared" si="366"/>
        <v>187500</v>
      </c>
      <c r="GE38" s="56">
        <f t="shared" si="366"/>
        <v>187500</v>
      </c>
      <c r="GF38" s="56">
        <f t="shared" si="366"/>
        <v>187500</v>
      </c>
      <c r="GG38" s="56">
        <f t="shared" si="366"/>
        <v>187500</v>
      </c>
      <c r="GH38" s="56">
        <f t="shared" si="366"/>
        <v>187500</v>
      </c>
      <c r="GI38" s="56">
        <f t="shared" si="366"/>
        <v>187500</v>
      </c>
      <c r="GJ38" s="56">
        <f t="shared" si="366"/>
        <v>187500</v>
      </c>
      <c r="GK38" s="56">
        <f t="shared" si="366"/>
        <v>187500</v>
      </c>
      <c r="GL38" s="56">
        <f t="shared" si="366"/>
        <v>187500</v>
      </c>
      <c r="GM38" s="56">
        <f t="shared" si="366"/>
        <v>187500</v>
      </c>
      <c r="GN38" s="56">
        <f t="shared" si="366"/>
        <v>187500</v>
      </c>
      <c r="GO38" s="56">
        <f t="shared" si="366"/>
        <v>187500</v>
      </c>
      <c r="GP38" s="56">
        <f t="shared" si="366"/>
        <v>187500</v>
      </c>
      <c r="GQ38" s="56">
        <f t="shared" si="366"/>
        <v>187500</v>
      </c>
      <c r="GR38" s="56">
        <f t="shared" si="366"/>
        <v>187500</v>
      </c>
      <c r="GS38" s="56">
        <f t="shared" si="366"/>
        <v>187500</v>
      </c>
      <c r="GT38" s="56">
        <f t="shared" si="366"/>
        <v>187500</v>
      </c>
      <c r="GU38" s="56">
        <f t="shared" si="366"/>
        <v>187500</v>
      </c>
      <c r="GV38" s="56">
        <f>+EN38</f>
        <v>187500</v>
      </c>
      <c r="GW38" s="56">
        <f t="shared" ref="GW38:JH39" si="367">+EO38</f>
        <v>187500</v>
      </c>
      <c r="GX38" s="56">
        <f t="shared" si="367"/>
        <v>187500</v>
      </c>
      <c r="GY38" s="56">
        <f t="shared" si="367"/>
        <v>187500</v>
      </c>
      <c r="GZ38" s="56">
        <f t="shared" si="367"/>
        <v>187500</v>
      </c>
      <c r="HA38" s="56">
        <f t="shared" si="367"/>
        <v>187500</v>
      </c>
      <c r="HB38" s="56">
        <f t="shared" si="367"/>
        <v>187500</v>
      </c>
      <c r="HC38" s="56">
        <f t="shared" si="367"/>
        <v>187500</v>
      </c>
      <c r="HD38" s="56">
        <f t="shared" si="367"/>
        <v>187500</v>
      </c>
      <c r="HE38" s="56">
        <f t="shared" si="367"/>
        <v>187500</v>
      </c>
      <c r="HF38" s="56">
        <f t="shared" si="367"/>
        <v>187500</v>
      </c>
      <c r="HG38" s="56">
        <f t="shared" si="367"/>
        <v>187500</v>
      </c>
      <c r="HH38" s="56">
        <f t="shared" si="367"/>
        <v>187500</v>
      </c>
      <c r="HI38" s="56">
        <f t="shared" si="367"/>
        <v>187500</v>
      </c>
      <c r="HJ38" s="56">
        <f t="shared" si="367"/>
        <v>187500</v>
      </c>
      <c r="HK38" s="56">
        <f t="shared" si="367"/>
        <v>187500</v>
      </c>
      <c r="HL38" s="56">
        <f t="shared" si="367"/>
        <v>187500</v>
      </c>
      <c r="HM38" s="56">
        <f t="shared" si="367"/>
        <v>187500</v>
      </c>
      <c r="HN38" s="56">
        <f t="shared" si="367"/>
        <v>187500</v>
      </c>
      <c r="HO38" s="56">
        <f t="shared" si="367"/>
        <v>187500</v>
      </c>
      <c r="HP38" s="56">
        <f t="shared" si="367"/>
        <v>187500</v>
      </c>
      <c r="HQ38" s="56">
        <f t="shared" si="367"/>
        <v>187500</v>
      </c>
      <c r="HR38" s="56">
        <f t="shared" si="367"/>
        <v>187500</v>
      </c>
      <c r="HS38" s="56">
        <f t="shared" si="367"/>
        <v>187500</v>
      </c>
      <c r="HT38" s="56">
        <f t="shared" si="367"/>
        <v>187500</v>
      </c>
      <c r="HU38" s="56">
        <f t="shared" si="367"/>
        <v>187500</v>
      </c>
      <c r="HV38" s="56">
        <f t="shared" si="367"/>
        <v>187500</v>
      </c>
      <c r="HW38" s="56">
        <f t="shared" si="367"/>
        <v>187500</v>
      </c>
      <c r="HX38" s="56">
        <f t="shared" si="367"/>
        <v>187500</v>
      </c>
      <c r="HY38" s="56">
        <f t="shared" si="367"/>
        <v>187500</v>
      </c>
      <c r="HZ38" s="56">
        <f t="shared" si="367"/>
        <v>187500</v>
      </c>
      <c r="IA38" s="56">
        <f t="shared" si="367"/>
        <v>187500</v>
      </c>
      <c r="IB38" s="56">
        <f t="shared" si="367"/>
        <v>187500</v>
      </c>
      <c r="IC38" s="56">
        <f t="shared" si="367"/>
        <v>187500</v>
      </c>
      <c r="ID38" s="56">
        <f t="shared" si="367"/>
        <v>187500</v>
      </c>
      <c r="IE38" s="56">
        <f t="shared" si="367"/>
        <v>187500</v>
      </c>
      <c r="IF38" s="56">
        <f t="shared" si="367"/>
        <v>187500</v>
      </c>
      <c r="IG38" s="56">
        <f t="shared" si="367"/>
        <v>187500</v>
      </c>
      <c r="IH38" s="56">
        <f t="shared" si="367"/>
        <v>187500</v>
      </c>
      <c r="II38" s="56">
        <f t="shared" si="367"/>
        <v>187500</v>
      </c>
      <c r="IJ38" s="56">
        <f t="shared" si="367"/>
        <v>187500</v>
      </c>
      <c r="IK38" s="56">
        <f t="shared" si="367"/>
        <v>187500</v>
      </c>
      <c r="IL38" s="56">
        <f t="shared" si="367"/>
        <v>187500</v>
      </c>
      <c r="IM38" s="56">
        <f t="shared" si="367"/>
        <v>187500</v>
      </c>
      <c r="IN38" s="56">
        <f t="shared" si="367"/>
        <v>187500</v>
      </c>
      <c r="IO38" s="56">
        <f t="shared" si="367"/>
        <v>187500</v>
      </c>
      <c r="IP38" s="56">
        <f t="shared" si="367"/>
        <v>187500</v>
      </c>
      <c r="IQ38" s="56">
        <f t="shared" si="367"/>
        <v>187500</v>
      </c>
      <c r="IR38" s="56">
        <f t="shared" si="367"/>
        <v>187500</v>
      </c>
      <c r="IS38" s="56">
        <f t="shared" si="367"/>
        <v>187500</v>
      </c>
      <c r="IT38" s="56">
        <f t="shared" si="367"/>
        <v>187500</v>
      </c>
      <c r="IU38" s="56">
        <f t="shared" si="367"/>
        <v>187500</v>
      </c>
      <c r="IV38" s="56">
        <f t="shared" si="367"/>
        <v>187500</v>
      </c>
      <c r="IW38" s="56">
        <f t="shared" si="367"/>
        <v>187500</v>
      </c>
      <c r="IX38" s="56">
        <f t="shared" si="367"/>
        <v>187500</v>
      </c>
      <c r="IY38" s="56">
        <f t="shared" si="367"/>
        <v>187500</v>
      </c>
      <c r="IZ38" s="56">
        <f t="shared" si="367"/>
        <v>187500</v>
      </c>
      <c r="JA38" s="56">
        <f t="shared" si="367"/>
        <v>187500</v>
      </c>
      <c r="JB38" s="56">
        <f t="shared" si="367"/>
        <v>187500</v>
      </c>
      <c r="JC38" s="56">
        <f t="shared" si="367"/>
        <v>187500</v>
      </c>
      <c r="JD38" s="56">
        <f t="shared" si="367"/>
        <v>187500</v>
      </c>
      <c r="JE38" s="56">
        <f t="shared" si="367"/>
        <v>187500</v>
      </c>
      <c r="JF38" s="56">
        <f t="shared" si="367"/>
        <v>187500</v>
      </c>
      <c r="JG38" s="56">
        <f t="shared" si="367"/>
        <v>187500</v>
      </c>
      <c r="JH38" s="56">
        <f t="shared" si="367"/>
        <v>187500</v>
      </c>
      <c r="JI38" s="56">
        <f t="shared" ref="JI38:LT39" si="368">+HA38</f>
        <v>187500</v>
      </c>
      <c r="JJ38" s="56">
        <f t="shared" si="368"/>
        <v>187500</v>
      </c>
      <c r="JK38" s="56">
        <f t="shared" si="368"/>
        <v>187500</v>
      </c>
      <c r="JL38" s="56">
        <f t="shared" si="368"/>
        <v>187500</v>
      </c>
      <c r="JM38" s="56">
        <f t="shared" si="368"/>
        <v>187500</v>
      </c>
      <c r="JN38" s="56">
        <f t="shared" si="368"/>
        <v>187500</v>
      </c>
      <c r="JO38" s="56">
        <f t="shared" si="368"/>
        <v>187500</v>
      </c>
      <c r="JP38" s="56">
        <f t="shared" si="368"/>
        <v>187500</v>
      </c>
      <c r="JQ38" s="56">
        <f t="shared" si="368"/>
        <v>187500</v>
      </c>
      <c r="JR38" s="56">
        <f t="shared" si="368"/>
        <v>187500</v>
      </c>
      <c r="JS38" s="56">
        <f t="shared" si="368"/>
        <v>187500</v>
      </c>
      <c r="JT38" s="56">
        <f t="shared" si="368"/>
        <v>187500</v>
      </c>
      <c r="JU38" s="56">
        <f t="shared" si="368"/>
        <v>187500</v>
      </c>
      <c r="JV38" s="56">
        <f t="shared" si="368"/>
        <v>187500</v>
      </c>
      <c r="JW38" s="56">
        <f t="shared" si="368"/>
        <v>187500</v>
      </c>
      <c r="JX38" s="56">
        <f t="shared" si="368"/>
        <v>187500</v>
      </c>
      <c r="JY38" s="56">
        <f t="shared" si="368"/>
        <v>187500</v>
      </c>
      <c r="JZ38" s="56">
        <f t="shared" si="368"/>
        <v>187500</v>
      </c>
      <c r="KA38" s="56">
        <f t="shared" si="368"/>
        <v>187500</v>
      </c>
      <c r="KB38" s="56">
        <f t="shared" si="368"/>
        <v>187500</v>
      </c>
      <c r="KC38" s="56">
        <f t="shared" si="368"/>
        <v>187500</v>
      </c>
      <c r="KD38" s="56">
        <f t="shared" si="368"/>
        <v>187500</v>
      </c>
      <c r="KE38" s="56">
        <f t="shared" si="368"/>
        <v>187500</v>
      </c>
      <c r="KF38" s="56">
        <f t="shared" si="368"/>
        <v>187500</v>
      </c>
      <c r="KG38" s="56">
        <f t="shared" si="368"/>
        <v>187500</v>
      </c>
      <c r="KH38" s="56">
        <f t="shared" si="368"/>
        <v>187500</v>
      </c>
      <c r="KI38" s="56">
        <f t="shared" si="368"/>
        <v>187500</v>
      </c>
      <c r="KJ38" s="258">
        <f t="shared" ref="KJ38:LO38" si="369">+IB38*0</f>
        <v>0</v>
      </c>
      <c r="KK38" s="258">
        <f t="shared" si="369"/>
        <v>0</v>
      </c>
      <c r="KL38" s="258">
        <f t="shared" si="369"/>
        <v>0</v>
      </c>
      <c r="KM38" s="258">
        <f t="shared" si="369"/>
        <v>0</v>
      </c>
      <c r="KN38" s="258">
        <f t="shared" si="369"/>
        <v>0</v>
      </c>
      <c r="KO38" s="258">
        <f t="shared" si="369"/>
        <v>0</v>
      </c>
      <c r="KP38" s="258">
        <f t="shared" si="369"/>
        <v>0</v>
      </c>
      <c r="KQ38" s="258">
        <f t="shared" si="369"/>
        <v>0</v>
      </c>
      <c r="KR38" s="258">
        <f t="shared" si="369"/>
        <v>0</v>
      </c>
      <c r="KS38" s="258">
        <f t="shared" si="369"/>
        <v>0</v>
      </c>
      <c r="KT38" s="258">
        <f t="shared" si="369"/>
        <v>0</v>
      </c>
      <c r="KU38" s="258">
        <f t="shared" si="369"/>
        <v>0</v>
      </c>
      <c r="KV38" s="258">
        <f t="shared" si="369"/>
        <v>0</v>
      </c>
      <c r="KW38" s="258">
        <f t="shared" si="369"/>
        <v>0</v>
      </c>
      <c r="KX38" s="258">
        <f t="shared" si="369"/>
        <v>0</v>
      </c>
      <c r="KY38" s="258">
        <f t="shared" si="369"/>
        <v>0</v>
      </c>
      <c r="KZ38" s="258">
        <f t="shared" si="369"/>
        <v>0</v>
      </c>
      <c r="LA38" s="258">
        <f t="shared" si="369"/>
        <v>0</v>
      </c>
      <c r="LB38" s="258">
        <f t="shared" si="369"/>
        <v>0</v>
      </c>
      <c r="LC38" s="258">
        <f t="shared" si="369"/>
        <v>0</v>
      </c>
      <c r="LD38" s="258">
        <f t="shared" si="369"/>
        <v>0</v>
      </c>
      <c r="LE38" s="258">
        <f t="shared" si="369"/>
        <v>0</v>
      </c>
      <c r="LF38" s="258">
        <f t="shared" si="369"/>
        <v>0</v>
      </c>
      <c r="LG38" s="258">
        <f t="shared" si="369"/>
        <v>0</v>
      </c>
      <c r="LH38" s="258">
        <f t="shared" si="369"/>
        <v>0</v>
      </c>
      <c r="LI38" s="258">
        <f t="shared" si="369"/>
        <v>0</v>
      </c>
      <c r="LJ38" s="258">
        <f t="shared" si="369"/>
        <v>0</v>
      </c>
      <c r="LK38" s="258">
        <f t="shared" si="369"/>
        <v>0</v>
      </c>
      <c r="LL38" s="258">
        <f t="shared" si="369"/>
        <v>0</v>
      </c>
      <c r="LM38" s="258">
        <f t="shared" si="369"/>
        <v>0</v>
      </c>
      <c r="LN38" s="258">
        <f t="shared" si="369"/>
        <v>0</v>
      </c>
      <c r="LO38" s="258">
        <f t="shared" si="369"/>
        <v>0</v>
      </c>
      <c r="LP38" s="258">
        <f t="shared" ref="LP38:MQ38" si="370">+JH38*0</f>
        <v>0</v>
      </c>
      <c r="LQ38" s="258">
        <f t="shared" si="370"/>
        <v>0</v>
      </c>
      <c r="LR38" s="258">
        <f t="shared" si="370"/>
        <v>0</v>
      </c>
      <c r="LS38" s="258">
        <f t="shared" si="370"/>
        <v>0</v>
      </c>
      <c r="LT38" s="258">
        <f t="shared" si="370"/>
        <v>0</v>
      </c>
      <c r="LU38" s="258">
        <f t="shared" si="370"/>
        <v>0</v>
      </c>
      <c r="LV38" s="258">
        <f t="shared" si="370"/>
        <v>0</v>
      </c>
      <c r="LW38" s="258">
        <f t="shared" si="370"/>
        <v>0</v>
      </c>
      <c r="LX38" s="258">
        <f t="shared" si="370"/>
        <v>0</v>
      </c>
      <c r="LY38" s="258">
        <f t="shared" si="370"/>
        <v>0</v>
      </c>
      <c r="LZ38" s="258">
        <f t="shared" si="370"/>
        <v>0</v>
      </c>
      <c r="MA38" s="258">
        <f t="shared" si="370"/>
        <v>0</v>
      </c>
      <c r="MB38" s="258">
        <f t="shared" si="370"/>
        <v>0</v>
      </c>
      <c r="MC38" s="258">
        <f t="shared" si="370"/>
        <v>0</v>
      </c>
      <c r="MD38" s="258">
        <f t="shared" si="370"/>
        <v>0</v>
      </c>
      <c r="ME38" s="258">
        <f t="shared" si="370"/>
        <v>0</v>
      </c>
      <c r="MF38" s="258">
        <f t="shared" si="370"/>
        <v>0</v>
      </c>
      <c r="MG38" s="258">
        <f t="shared" si="370"/>
        <v>0</v>
      </c>
      <c r="MH38" s="258">
        <f t="shared" si="370"/>
        <v>0</v>
      </c>
      <c r="MI38" s="258">
        <f t="shared" si="370"/>
        <v>0</v>
      </c>
      <c r="MJ38" s="258">
        <f t="shared" si="370"/>
        <v>0</v>
      </c>
      <c r="MK38" s="258">
        <f t="shared" si="370"/>
        <v>0</v>
      </c>
      <c r="ML38" s="258">
        <f t="shared" si="370"/>
        <v>0</v>
      </c>
      <c r="MM38" s="258">
        <f t="shared" si="370"/>
        <v>0</v>
      </c>
      <c r="MN38" s="258">
        <f t="shared" si="370"/>
        <v>0</v>
      </c>
      <c r="MO38" s="258">
        <f t="shared" si="370"/>
        <v>0</v>
      </c>
      <c r="MP38" s="258">
        <f t="shared" si="370"/>
        <v>0</v>
      </c>
      <c r="MQ38" s="258">
        <f t="shared" si="370"/>
        <v>0</v>
      </c>
      <c r="MR38" s="56">
        <f t="shared" ref="LU38:OF39" si="371">+KJ38</f>
        <v>0</v>
      </c>
      <c r="MS38" s="56">
        <f t="shared" si="371"/>
        <v>0</v>
      </c>
      <c r="MT38" s="56">
        <f t="shared" si="371"/>
        <v>0</v>
      </c>
      <c r="MU38" s="56">
        <f t="shared" si="371"/>
        <v>0</v>
      </c>
      <c r="MV38" s="56">
        <f t="shared" si="371"/>
        <v>0</v>
      </c>
      <c r="MW38" s="56">
        <f t="shared" si="371"/>
        <v>0</v>
      </c>
      <c r="MX38" s="56">
        <f t="shared" si="371"/>
        <v>0</v>
      </c>
      <c r="MY38" s="56">
        <f t="shared" si="371"/>
        <v>0</v>
      </c>
      <c r="MZ38" s="56">
        <f t="shared" si="371"/>
        <v>0</v>
      </c>
      <c r="NA38" s="56">
        <f t="shared" si="371"/>
        <v>0</v>
      </c>
      <c r="NB38" s="56">
        <f t="shared" si="371"/>
        <v>0</v>
      </c>
      <c r="NC38" s="56">
        <f t="shared" si="371"/>
        <v>0</v>
      </c>
      <c r="ND38" s="56">
        <f t="shared" si="371"/>
        <v>0</v>
      </c>
      <c r="NE38" s="56">
        <f t="shared" si="371"/>
        <v>0</v>
      </c>
      <c r="NF38" s="56">
        <f t="shared" si="371"/>
        <v>0</v>
      </c>
      <c r="NG38" s="56">
        <f t="shared" si="371"/>
        <v>0</v>
      </c>
      <c r="NH38" s="56">
        <f t="shared" si="371"/>
        <v>0</v>
      </c>
      <c r="NI38" s="56">
        <f t="shared" si="371"/>
        <v>0</v>
      </c>
      <c r="NJ38" s="56">
        <f t="shared" si="371"/>
        <v>0</v>
      </c>
      <c r="NK38" s="56">
        <f t="shared" si="371"/>
        <v>0</v>
      </c>
      <c r="NL38" s="56">
        <f t="shared" si="371"/>
        <v>0</v>
      </c>
      <c r="NM38" s="56">
        <f t="shared" si="371"/>
        <v>0</v>
      </c>
      <c r="NN38" s="56">
        <f t="shared" si="371"/>
        <v>0</v>
      </c>
      <c r="NO38" s="56">
        <f t="shared" si="371"/>
        <v>0</v>
      </c>
      <c r="NP38" s="56">
        <f t="shared" si="371"/>
        <v>0</v>
      </c>
      <c r="NQ38" s="56">
        <f t="shared" si="371"/>
        <v>0</v>
      </c>
      <c r="NR38" s="56">
        <f t="shared" si="371"/>
        <v>0</v>
      </c>
      <c r="NS38" s="56">
        <f t="shared" si="371"/>
        <v>0</v>
      </c>
      <c r="NT38" s="56">
        <f t="shared" si="371"/>
        <v>0</v>
      </c>
      <c r="NU38" s="56">
        <f t="shared" si="371"/>
        <v>0</v>
      </c>
      <c r="NV38" s="56">
        <f t="shared" si="371"/>
        <v>0</v>
      </c>
      <c r="NW38" s="56">
        <f t="shared" si="371"/>
        <v>0</v>
      </c>
      <c r="NX38" s="56">
        <f t="shared" si="371"/>
        <v>0</v>
      </c>
      <c r="NY38" s="56">
        <f t="shared" si="371"/>
        <v>0</v>
      </c>
      <c r="NZ38" s="56">
        <f t="shared" si="371"/>
        <v>0</v>
      </c>
      <c r="OA38" s="56">
        <f t="shared" si="371"/>
        <v>0</v>
      </c>
      <c r="OB38" s="56">
        <f t="shared" si="371"/>
        <v>0</v>
      </c>
      <c r="OC38" s="56">
        <f t="shared" si="371"/>
        <v>0</v>
      </c>
      <c r="OD38" s="56">
        <f t="shared" si="371"/>
        <v>0</v>
      </c>
      <c r="OE38" s="56">
        <f t="shared" si="371"/>
        <v>0</v>
      </c>
      <c r="OF38" s="56">
        <f t="shared" si="371"/>
        <v>0</v>
      </c>
      <c r="OG38" s="56">
        <f t="shared" ref="OG38:OM39" si="372">+LY38</f>
        <v>0</v>
      </c>
      <c r="OH38" s="56">
        <f t="shared" si="372"/>
        <v>0</v>
      </c>
      <c r="OI38" s="56">
        <f t="shared" si="372"/>
        <v>0</v>
      </c>
      <c r="OJ38" s="56">
        <f t="shared" si="372"/>
        <v>0</v>
      </c>
      <c r="OK38" s="56">
        <f t="shared" si="372"/>
        <v>0</v>
      </c>
      <c r="OL38" s="56">
        <f t="shared" si="372"/>
        <v>0</v>
      </c>
      <c r="OM38" s="56">
        <f t="shared" si="372"/>
        <v>0</v>
      </c>
      <c r="ON38" s="43" t="s">
        <v>24</v>
      </c>
    </row>
    <row r="39" spans="3:404" x14ac:dyDescent="0.2">
      <c r="D39" s="43" t="str">
        <f>+D21</f>
        <v>O&amp;M - Labor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>
        <f>'Residential Costs'!$C$72/72</f>
        <v>331944.44444444444</v>
      </c>
      <c r="AG39" s="56">
        <f>'Residential Costs'!$C$72/72</f>
        <v>331944.44444444444</v>
      </c>
      <c r="AH39" s="56">
        <f>'Residential Costs'!$C$72/72</f>
        <v>331944.44444444444</v>
      </c>
      <c r="AI39" s="56">
        <f>'Residential Costs'!$C$72/72</f>
        <v>331944.44444444444</v>
      </c>
      <c r="AJ39" s="56">
        <f>'Residential Costs'!$C$72/72</f>
        <v>331944.44444444444</v>
      </c>
      <c r="AK39" s="56">
        <f>'Residential Costs'!$C$72/72</f>
        <v>331944.44444444444</v>
      </c>
      <c r="AL39" s="56">
        <f>'Residential Costs'!$C$72/72</f>
        <v>331944.44444444444</v>
      </c>
      <c r="AM39" s="56">
        <f>'Residential Costs'!$C$72/72</f>
        <v>331944.44444444444</v>
      </c>
      <c r="AN39" s="56">
        <f>'Residential Costs'!$C$72/72</f>
        <v>331944.44444444444</v>
      </c>
      <c r="AO39" s="56">
        <f>'Residential Costs'!$C$72/72</f>
        <v>331944.44444444444</v>
      </c>
      <c r="AP39" s="56">
        <f>'Residential Costs'!$C$72/72</f>
        <v>331944.44444444444</v>
      </c>
      <c r="AQ39" s="56">
        <f>'Residential Costs'!$C$72/72</f>
        <v>331944.44444444444</v>
      </c>
      <c r="AR39" s="56">
        <f>'Residential Costs'!$C$72/72</f>
        <v>331944.44444444444</v>
      </c>
      <c r="AS39" s="56">
        <f>'Residential Costs'!$C$72/72</f>
        <v>331944.44444444444</v>
      </c>
      <c r="AT39" s="56">
        <f>'Residential Costs'!$C$72/72</f>
        <v>331944.44444444444</v>
      </c>
      <c r="AU39" s="56">
        <f>'Residential Costs'!$C$72/72</f>
        <v>331944.44444444444</v>
      </c>
      <c r="AV39" s="56">
        <f>'Residential Costs'!$C$72/72</f>
        <v>331944.44444444444</v>
      </c>
      <c r="AW39" s="56">
        <f>'Residential Costs'!$C$72/72</f>
        <v>331944.44444444444</v>
      </c>
      <c r="AX39" s="56">
        <f>'Residential Costs'!$C$72/72</f>
        <v>331944.44444444444</v>
      </c>
      <c r="AY39" s="56">
        <f>'Residential Costs'!$C$72/72</f>
        <v>331944.44444444444</v>
      </c>
      <c r="AZ39" s="56">
        <f>'Residential Costs'!$C$72/72</f>
        <v>331944.44444444444</v>
      </c>
      <c r="BA39" s="56">
        <f>'Residential Costs'!$C$72/72</f>
        <v>331944.44444444444</v>
      </c>
      <c r="BB39" s="56">
        <f>'Residential Costs'!$C$72/72</f>
        <v>331944.44444444444</v>
      </c>
      <c r="BC39" s="56">
        <f>'Residential Costs'!$C$72/72</f>
        <v>331944.44444444444</v>
      </c>
      <c r="BD39" s="56">
        <f>'Residential Costs'!$C$72/72</f>
        <v>331944.44444444444</v>
      </c>
      <c r="BE39" s="56">
        <f>'Residential Costs'!$C$72/72</f>
        <v>331944.44444444444</v>
      </c>
      <c r="BF39" s="56">
        <f>'Residential Costs'!$C$72/72</f>
        <v>331944.44444444444</v>
      </c>
      <c r="BG39" s="56">
        <f>'Residential Costs'!$C$72/72</f>
        <v>331944.44444444444</v>
      </c>
      <c r="BH39" s="56">
        <f>'Residential Costs'!$C$72/72</f>
        <v>331944.44444444444</v>
      </c>
      <c r="BI39" s="56">
        <f>'Residential Costs'!$C$72/72</f>
        <v>331944.44444444444</v>
      </c>
      <c r="BJ39" s="56">
        <f>'Residential Costs'!$C$72/72</f>
        <v>331944.44444444444</v>
      </c>
      <c r="BK39" s="56">
        <f>'Residential Costs'!$C$72/72</f>
        <v>331944.44444444444</v>
      </c>
      <c r="BL39" s="56">
        <f>'Residential Costs'!$C$72/72</f>
        <v>331944.44444444444</v>
      </c>
      <c r="BM39" s="56">
        <f>'Residential Costs'!$C$72/72</f>
        <v>331944.44444444444</v>
      </c>
      <c r="BN39" s="56">
        <f>'Residential Costs'!$C$72/72</f>
        <v>331944.44444444444</v>
      </c>
      <c r="BO39" s="56">
        <f>'Residential Costs'!$C$72/72</f>
        <v>331944.44444444444</v>
      </c>
      <c r="BP39" s="56">
        <f>'Residential Costs'!$C$72/72</f>
        <v>331944.44444444444</v>
      </c>
      <c r="BQ39" s="56">
        <f>'Residential Costs'!$C$72/72</f>
        <v>331944.44444444444</v>
      </c>
      <c r="BR39" s="56">
        <f>'Residential Costs'!$C$72/72</f>
        <v>331944.44444444444</v>
      </c>
      <c r="BS39" s="56">
        <f>'Residential Costs'!$C$72/72</f>
        <v>331944.44444444444</v>
      </c>
      <c r="BT39" s="56">
        <f>'Residential Costs'!$C$72/72</f>
        <v>331944.44444444444</v>
      </c>
      <c r="BU39" s="56">
        <f>'Residential Costs'!$C$72/72</f>
        <v>331944.44444444444</v>
      </c>
      <c r="BV39" s="56">
        <f>'Residential Costs'!$C$72/72</f>
        <v>331944.44444444444</v>
      </c>
      <c r="BW39" s="56">
        <f>'Residential Costs'!$C$72/72</f>
        <v>331944.44444444444</v>
      </c>
      <c r="BX39" s="56">
        <f>'Residential Costs'!$C$72/72</f>
        <v>331944.44444444444</v>
      </c>
      <c r="BY39" s="56">
        <f>'Residential Costs'!$C$72/72</f>
        <v>331944.44444444444</v>
      </c>
      <c r="BZ39" s="56">
        <f>'Residential Costs'!$C$72/72</f>
        <v>331944.44444444444</v>
      </c>
      <c r="CA39" s="56">
        <f>'Residential Costs'!$C$72/72</f>
        <v>331944.44444444444</v>
      </c>
      <c r="CB39" s="56">
        <f>'Residential Costs'!$C$72/72</f>
        <v>331944.44444444444</v>
      </c>
      <c r="CC39" s="56">
        <f>'Residential Costs'!$C$72/72</f>
        <v>331944.44444444444</v>
      </c>
      <c r="CD39" s="56">
        <f>'Residential Costs'!$C$72/72</f>
        <v>331944.44444444444</v>
      </c>
      <c r="CE39" s="56">
        <f>'Residential Costs'!$C$72/72</f>
        <v>331944.44444444444</v>
      </c>
      <c r="CF39" s="56">
        <f>'Residential Costs'!$C$72/72</f>
        <v>331944.44444444444</v>
      </c>
      <c r="CG39" s="56">
        <f>'Residential Costs'!$C$72/72</f>
        <v>331944.44444444444</v>
      </c>
      <c r="CH39" s="56">
        <f>'Residential Costs'!$C$72/72</f>
        <v>331944.44444444444</v>
      </c>
      <c r="CI39" s="56">
        <f>'Residential Costs'!$C$72/72</f>
        <v>331944.44444444444</v>
      </c>
      <c r="CJ39" s="56">
        <f>'Residential Costs'!$C$72/72</f>
        <v>331944.44444444444</v>
      </c>
      <c r="CK39" s="56">
        <f>'Residential Costs'!$C$72/72</f>
        <v>331944.44444444444</v>
      </c>
      <c r="CL39" s="56">
        <f>'Residential Costs'!$C$72/72</f>
        <v>331944.44444444444</v>
      </c>
      <c r="CM39" s="56">
        <f>'Residential Costs'!$C$72/72</f>
        <v>331944.44444444444</v>
      </c>
      <c r="CN39" s="56">
        <f>'Residential Costs'!$C$72/72</f>
        <v>331944.44444444444</v>
      </c>
      <c r="CO39" s="56">
        <f>'Residential Costs'!$C$72/72</f>
        <v>331944.44444444444</v>
      </c>
      <c r="CP39" s="56">
        <f>'Residential Costs'!$C$72/72</f>
        <v>331944.44444444444</v>
      </c>
      <c r="CQ39" s="56">
        <f>'Residential Costs'!$C$72/72</f>
        <v>331944.44444444444</v>
      </c>
      <c r="CR39" s="56">
        <f>'Residential Costs'!$C$72/72</f>
        <v>331944.44444444444</v>
      </c>
      <c r="CS39" s="56">
        <f>'Residential Costs'!$C$72/72</f>
        <v>331944.44444444444</v>
      </c>
      <c r="CT39" s="56">
        <f>'Residential Costs'!$C$72/72</f>
        <v>331944.44444444444</v>
      </c>
      <c r="CU39" s="56">
        <f>'Residential Costs'!$C$72/72</f>
        <v>331944.44444444444</v>
      </c>
      <c r="CV39" s="56">
        <f>'Residential Costs'!$C$72/72</f>
        <v>331944.44444444444</v>
      </c>
      <c r="CW39" s="56">
        <f>'Residential Costs'!$C$72/72</f>
        <v>331944.44444444444</v>
      </c>
      <c r="CX39" s="56">
        <f>'Residential Costs'!$C$72/72</f>
        <v>331944.44444444444</v>
      </c>
      <c r="CY39" s="56">
        <f>'Residential Costs'!$C$72/72</f>
        <v>331944.44444444444</v>
      </c>
      <c r="CZ39" s="56">
        <f>+'Residential Costs'!$C$83/12</f>
        <v>0</v>
      </c>
      <c r="DA39" s="56">
        <f>+'Residential Costs'!$C$83/12</f>
        <v>0</v>
      </c>
      <c r="DB39" s="56">
        <f>+'Residential Costs'!$C$83/12</f>
        <v>0</v>
      </c>
      <c r="DC39" s="56">
        <f>+'Residential Costs'!$C$83/12</f>
        <v>0</v>
      </c>
      <c r="DD39" s="56">
        <f>+'Residential Costs'!$C$83/12</f>
        <v>0</v>
      </c>
      <c r="DE39" s="56">
        <f>+'Residential Costs'!$C$83/12</f>
        <v>0</v>
      </c>
      <c r="DF39" s="56">
        <f>+'Residential Costs'!$C$83/12</f>
        <v>0</v>
      </c>
      <c r="DG39" s="56">
        <f>+'Residential Costs'!$C$83/12</f>
        <v>0</v>
      </c>
      <c r="DH39" s="56">
        <f>+'Residential Costs'!$C$83/12</f>
        <v>0</v>
      </c>
      <c r="DI39" s="56">
        <f>+'Residential Costs'!$C$83/12</f>
        <v>0</v>
      </c>
      <c r="DJ39" s="56">
        <f>+'Residential Costs'!$C$83/12</f>
        <v>0</v>
      </c>
      <c r="DK39" s="56">
        <f>+'Residential Costs'!$C$83/12</f>
        <v>0</v>
      </c>
      <c r="DL39" s="56">
        <f>+'Residential Costs'!$C$83/12</f>
        <v>0</v>
      </c>
      <c r="DM39" s="56">
        <f>+'Residential Costs'!$C$83/12</f>
        <v>0</v>
      </c>
      <c r="DN39" s="56">
        <f>+'Residential Costs'!$C$83/12</f>
        <v>0</v>
      </c>
      <c r="DO39" s="56">
        <f>+'Residential Costs'!$C$83/12</f>
        <v>0</v>
      </c>
      <c r="DP39" s="56">
        <f>+'Residential Costs'!$C$83/12</f>
        <v>0</v>
      </c>
      <c r="DQ39" s="56">
        <f>+'Residential Costs'!$C$83/12</f>
        <v>0</v>
      </c>
      <c r="DR39" s="56">
        <f>+'Residential Costs'!$C$83/12</f>
        <v>0</v>
      </c>
      <c r="DS39" s="56">
        <f>+'Residential Costs'!$C$83/12</f>
        <v>0</v>
      </c>
      <c r="DT39" s="56">
        <f>+'Residential Costs'!$C$83/12</f>
        <v>0</v>
      </c>
      <c r="DU39" s="56">
        <f>+'Residential Costs'!$C$83/12</f>
        <v>0</v>
      </c>
      <c r="DV39" s="56">
        <f>+'Residential Costs'!$C$83/12</f>
        <v>0</v>
      </c>
      <c r="DW39" s="56">
        <f>+'Residential Costs'!$C$83/12</f>
        <v>0</v>
      </c>
      <c r="DX39" s="56">
        <f>+'Residential Costs'!$C$83/12</f>
        <v>0</v>
      </c>
      <c r="DY39" s="56">
        <f>+'Residential Costs'!$C$83/12</f>
        <v>0</v>
      </c>
      <c r="DZ39" s="56">
        <f>+'Residential Costs'!$C$83/12</f>
        <v>0</v>
      </c>
      <c r="EA39" s="56">
        <f>+'Residential Costs'!$C$83/12</f>
        <v>0</v>
      </c>
      <c r="EB39" s="56">
        <f>+'Residential Costs'!$C$83/12</f>
        <v>0</v>
      </c>
      <c r="EC39" s="56">
        <f>+'Residential Costs'!$C$83/12</f>
        <v>0</v>
      </c>
      <c r="ED39" s="56">
        <f>+'Residential Costs'!$C$83/12</f>
        <v>0</v>
      </c>
      <c r="EE39" s="56">
        <f>+'Residential Costs'!$C$83/12</f>
        <v>0</v>
      </c>
      <c r="EF39" s="56">
        <f>+'Residential Costs'!$C$83/12</f>
        <v>0</v>
      </c>
      <c r="EG39" s="56">
        <f>+'Residential Costs'!$C$83/12</f>
        <v>0</v>
      </c>
      <c r="EH39" s="56">
        <f>+'Residential Costs'!$C$83/12</f>
        <v>0</v>
      </c>
      <c r="EI39" s="56">
        <f>+'Residential Costs'!$C$83/12</f>
        <v>0</v>
      </c>
      <c r="EJ39" s="56">
        <f>+'Residential Costs'!$C$83/12</f>
        <v>0</v>
      </c>
      <c r="EK39" s="56">
        <f>+'Residential Costs'!$C$83/12</f>
        <v>0</v>
      </c>
      <c r="EL39" s="56">
        <f>+'Residential Costs'!$C$83/12</f>
        <v>0</v>
      </c>
      <c r="EM39" s="56">
        <f>+'Residential Costs'!$C$83/12</f>
        <v>0</v>
      </c>
      <c r="EN39" s="56">
        <f>+$EM$39+$F$22*CF35</f>
        <v>0</v>
      </c>
      <c r="EO39" s="56">
        <f t="shared" ref="EO39:EV39" si="373">+$EM$39+$F$22*CG35</f>
        <v>0</v>
      </c>
      <c r="EP39" s="56">
        <f t="shared" si="373"/>
        <v>0</v>
      </c>
      <c r="EQ39" s="56">
        <f t="shared" si="373"/>
        <v>0</v>
      </c>
      <c r="ER39" s="56">
        <f t="shared" si="373"/>
        <v>0</v>
      </c>
      <c r="ES39" s="56">
        <f t="shared" si="373"/>
        <v>0</v>
      </c>
      <c r="ET39" s="56">
        <f t="shared" si="373"/>
        <v>0</v>
      </c>
      <c r="EU39" s="56">
        <f t="shared" si="373"/>
        <v>0</v>
      </c>
      <c r="EV39" s="56">
        <f t="shared" si="373"/>
        <v>0</v>
      </c>
      <c r="EW39" s="56">
        <f>+$CZ$39</f>
        <v>0</v>
      </c>
      <c r="EX39" s="56">
        <f t="shared" ref="EX39:GU39" si="374">+$CZ$39</f>
        <v>0</v>
      </c>
      <c r="EY39" s="56">
        <f t="shared" si="374"/>
        <v>0</v>
      </c>
      <c r="EZ39" s="56">
        <f t="shared" si="374"/>
        <v>0</v>
      </c>
      <c r="FA39" s="56">
        <f t="shared" si="374"/>
        <v>0</v>
      </c>
      <c r="FB39" s="56">
        <f t="shared" si="374"/>
        <v>0</v>
      </c>
      <c r="FC39" s="56">
        <f t="shared" si="374"/>
        <v>0</v>
      </c>
      <c r="FD39" s="56">
        <f t="shared" si="374"/>
        <v>0</v>
      </c>
      <c r="FE39" s="56">
        <f t="shared" si="374"/>
        <v>0</v>
      </c>
      <c r="FF39" s="56">
        <f t="shared" si="374"/>
        <v>0</v>
      </c>
      <c r="FG39" s="56">
        <f t="shared" si="374"/>
        <v>0</v>
      </c>
      <c r="FH39" s="56">
        <f t="shared" si="374"/>
        <v>0</v>
      </c>
      <c r="FI39" s="56">
        <f t="shared" si="374"/>
        <v>0</v>
      </c>
      <c r="FJ39" s="56">
        <f t="shared" si="374"/>
        <v>0</v>
      </c>
      <c r="FK39" s="56">
        <f t="shared" si="374"/>
        <v>0</v>
      </c>
      <c r="FL39" s="56">
        <f t="shared" si="374"/>
        <v>0</v>
      </c>
      <c r="FM39" s="56">
        <f t="shared" si="374"/>
        <v>0</v>
      </c>
      <c r="FN39" s="56">
        <f t="shared" si="374"/>
        <v>0</v>
      </c>
      <c r="FO39" s="56">
        <f t="shared" si="374"/>
        <v>0</v>
      </c>
      <c r="FP39" s="56">
        <f t="shared" si="374"/>
        <v>0</v>
      </c>
      <c r="FQ39" s="56">
        <f t="shared" si="374"/>
        <v>0</v>
      </c>
      <c r="FR39" s="56">
        <f t="shared" si="374"/>
        <v>0</v>
      </c>
      <c r="FS39" s="56">
        <f t="shared" si="374"/>
        <v>0</v>
      </c>
      <c r="FT39" s="56">
        <f t="shared" si="374"/>
        <v>0</v>
      </c>
      <c r="FU39" s="56">
        <f t="shared" si="374"/>
        <v>0</v>
      </c>
      <c r="FV39" s="56">
        <f t="shared" si="374"/>
        <v>0</v>
      </c>
      <c r="FW39" s="56">
        <f t="shared" si="374"/>
        <v>0</v>
      </c>
      <c r="FX39" s="56">
        <f t="shared" si="374"/>
        <v>0</v>
      </c>
      <c r="FY39" s="56">
        <f t="shared" si="374"/>
        <v>0</v>
      </c>
      <c r="FZ39" s="56">
        <f t="shared" si="374"/>
        <v>0</v>
      </c>
      <c r="GA39" s="56">
        <f t="shared" si="374"/>
        <v>0</v>
      </c>
      <c r="GB39" s="56">
        <f t="shared" si="374"/>
        <v>0</v>
      </c>
      <c r="GC39" s="56">
        <f t="shared" si="374"/>
        <v>0</v>
      </c>
      <c r="GD39" s="56">
        <f t="shared" si="374"/>
        <v>0</v>
      </c>
      <c r="GE39" s="56">
        <f t="shared" si="374"/>
        <v>0</v>
      </c>
      <c r="GF39" s="56">
        <f t="shared" si="374"/>
        <v>0</v>
      </c>
      <c r="GG39" s="56">
        <f t="shared" si="374"/>
        <v>0</v>
      </c>
      <c r="GH39" s="56">
        <f t="shared" si="374"/>
        <v>0</v>
      </c>
      <c r="GI39" s="56">
        <f t="shared" si="374"/>
        <v>0</v>
      </c>
      <c r="GJ39" s="56">
        <f t="shared" si="374"/>
        <v>0</v>
      </c>
      <c r="GK39" s="56">
        <f t="shared" si="374"/>
        <v>0</v>
      </c>
      <c r="GL39" s="56">
        <f t="shared" si="374"/>
        <v>0</v>
      </c>
      <c r="GM39" s="56">
        <f t="shared" si="374"/>
        <v>0</v>
      </c>
      <c r="GN39" s="56">
        <f t="shared" si="374"/>
        <v>0</v>
      </c>
      <c r="GO39" s="56">
        <f t="shared" si="374"/>
        <v>0</v>
      </c>
      <c r="GP39" s="56">
        <f t="shared" si="374"/>
        <v>0</v>
      </c>
      <c r="GQ39" s="56">
        <f t="shared" si="374"/>
        <v>0</v>
      </c>
      <c r="GR39" s="56">
        <f t="shared" si="374"/>
        <v>0</v>
      </c>
      <c r="GS39" s="56">
        <f t="shared" si="374"/>
        <v>0</v>
      </c>
      <c r="GT39" s="56">
        <f t="shared" si="374"/>
        <v>0</v>
      </c>
      <c r="GU39" s="56">
        <f t="shared" si="374"/>
        <v>0</v>
      </c>
      <c r="GV39" s="56">
        <f>+EN39</f>
        <v>0</v>
      </c>
      <c r="GW39" s="56">
        <f t="shared" si="367"/>
        <v>0</v>
      </c>
      <c r="GX39" s="56">
        <f t="shared" si="367"/>
        <v>0</v>
      </c>
      <c r="GY39" s="56">
        <f t="shared" si="367"/>
        <v>0</v>
      </c>
      <c r="GZ39" s="56">
        <f t="shared" si="367"/>
        <v>0</v>
      </c>
      <c r="HA39" s="56">
        <f t="shared" si="367"/>
        <v>0</v>
      </c>
      <c r="HB39" s="56">
        <f t="shared" si="367"/>
        <v>0</v>
      </c>
      <c r="HC39" s="56">
        <f t="shared" si="367"/>
        <v>0</v>
      </c>
      <c r="HD39" s="56">
        <f t="shared" si="367"/>
        <v>0</v>
      </c>
      <c r="HE39" s="56">
        <f t="shared" si="367"/>
        <v>0</v>
      </c>
      <c r="HF39" s="56">
        <f t="shared" si="367"/>
        <v>0</v>
      </c>
      <c r="HG39" s="56">
        <f t="shared" si="367"/>
        <v>0</v>
      </c>
      <c r="HH39" s="56">
        <f t="shared" si="367"/>
        <v>0</v>
      </c>
      <c r="HI39" s="56">
        <f t="shared" si="367"/>
        <v>0</v>
      </c>
      <c r="HJ39" s="56">
        <f t="shared" si="367"/>
        <v>0</v>
      </c>
      <c r="HK39" s="56">
        <f t="shared" si="367"/>
        <v>0</v>
      </c>
      <c r="HL39" s="56">
        <f t="shared" si="367"/>
        <v>0</v>
      </c>
      <c r="HM39" s="56">
        <f t="shared" si="367"/>
        <v>0</v>
      </c>
      <c r="HN39" s="56">
        <f t="shared" si="367"/>
        <v>0</v>
      </c>
      <c r="HO39" s="56">
        <f t="shared" si="367"/>
        <v>0</v>
      </c>
      <c r="HP39" s="56">
        <f t="shared" si="367"/>
        <v>0</v>
      </c>
      <c r="HQ39" s="56">
        <f t="shared" si="367"/>
        <v>0</v>
      </c>
      <c r="HR39" s="56">
        <f t="shared" si="367"/>
        <v>0</v>
      </c>
      <c r="HS39" s="56">
        <f t="shared" si="367"/>
        <v>0</v>
      </c>
      <c r="HT39" s="56">
        <f t="shared" si="367"/>
        <v>0</v>
      </c>
      <c r="HU39" s="56">
        <f t="shared" si="367"/>
        <v>0</v>
      </c>
      <c r="HV39" s="56">
        <f t="shared" si="367"/>
        <v>0</v>
      </c>
      <c r="HW39" s="56">
        <f t="shared" si="367"/>
        <v>0</v>
      </c>
      <c r="HX39" s="56">
        <f t="shared" si="367"/>
        <v>0</v>
      </c>
      <c r="HY39" s="56">
        <f t="shared" si="367"/>
        <v>0</v>
      </c>
      <c r="HZ39" s="56">
        <f t="shared" si="367"/>
        <v>0</v>
      </c>
      <c r="IA39" s="56">
        <f t="shared" si="367"/>
        <v>0</v>
      </c>
      <c r="IB39" s="56">
        <f t="shared" si="367"/>
        <v>0</v>
      </c>
      <c r="IC39" s="56">
        <f t="shared" si="367"/>
        <v>0</v>
      </c>
      <c r="ID39" s="56">
        <f t="shared" si="367"/>
        <v>0</v>
      </c>
      <c r="IE39" s="56">
        <f t="shared" si="367"/>
        <v>0</v>
      </c>
      <c r="IF39" s="56">
        <f t="shared" si="367"/>
        <v>0</v>
      </c>
      <c r="IG39" s="56">
        <f t="shared" si="367"/>
        <v>0</v>
      </c>
      <c r="IH39" s="56">
        <f t="shared" si="367"/>
        <v>0</v>
      </c>
      <c r="II39" s="56">
        <f t="shared" si="367"/>
        <v>0</v>
      </c>
      <c r="IJ39" s="56">
        <f t="shared" si="367"/>
        <v>0</v>
      </c>
      <c r="IK39" s="56">
        <f t="shared" si="367"/>
        <v>0</v>
      </c>
      <c r="IL39" s="56">
        <f t="shared" si="367"/>
        <v>0</v>
      </c>
      <c r="IM39" s="56">
        <f t="shared" si="367"/>
        <v>0</v>
      </c>
      <c r="IN39" s="56">
        <f t="shared" si="367"/>
        <v>0</v>
      </c>
      <c r="IO39" s="56">
        <f t="shared" si="367"/>
        <v>0</v>
      </c>
      <c r="IP39" s="56">
        <f t="shared" si="367"/>
        <v>0</v>
      </c>
      <c r="IQ39" s="56">
        <f t="shared" si="367"/>
        <v>0</v>
      </c>
      <c r="IR39" s="56">
        <f t="shared" si="367"/>
        <v>0</v>
      </c>
      <c r="IS39" s="56">
        <f t="shared" si="367"/>
        <v>0</v>
      </c>
      <c r="IT39" s="56">
        <f t="shared" si="367"/>
        <v>0</v>
      </c>
      <c r="IU39" s="56">
        <f t="shared" si="367"/>
        <v>0</v>
      </c>
      <c r="IV39" s="56">
        <f t="shared" si="367"/>
        <v>0</v>
      </c>
      <c r="IW39" s="56">
        <f t="shared" si="367"/>
        <v>0</v>
      </c>
      <c r="IX39" s="56">
        <f t="shared" si="367"/>
        <v>0</v>
      </c>
      <c r="IY39" s="56">
        <f t="shared" si="367"/>
        <v>0</v>
      </c>
      <c r="IZ39" s="56">
        <f t="shared" si="367"/>
        <v>0</v>
      </c>
      <c r="JA39" s="56">
        <f t="shared" si="367"/>
        <v>0</v>
      </c>
      <c r="JB39" s="56">
        <f t="shared" si="367"/>
        <v>0</v>
      </c>
      <c r="JC39" s="56">
        <f t="shared" si="367"/>
        <v>0</v>
      </c>
      <c r="JD39" s="56">
        <f t="shared" si="367"/>
        <v>0</v>
      </c>
      <c r="JE39" s="56">
        <f t="shared" si="367"/>
        <v>0</v>
      </c>
      <c r="JF39" s="56">
        <f t="shared" si="367"/>
        <v>0</v>
      </c>
      <c r="JG39" s="56">
        <f t="shared" si="367"/>
        <v>0</v>
      </c>
      <c r="JH39" s="56">
        <f t="shared" si="367"/>
        <v>0</v>
      </c>
      <c r="JI39" s="56">
        <f t="shared" si="368"/>
        <v>0</v>
      </c>
      <c r="JJ39" s="56">
        <f t="shared" si="368"/>
        <v>0</v>
      </c>
      <c r="JK39" s="56">
        <f t="shared" si="368"/>
        <v>0</v>
      </c>
      <c r="JL39" s="56">
        <f t="shared" si="368"/>
        <v>0</v>
      </c>
      <c r="JM39" s="56">
        <f t="shared" si="368"/>
        <v>0</v>
      </c>
      <c r="JN39" s="56">
        <f t="shared" si="368"/>
        <v>0</v>
      </c>
      <c r="JO39" s="56">
        <f t="shared" si="368"/>
        <v>0</v>
      </c>
      <c r="JP39" s="56">
        <f t="shared" si="368"/>
        <v>0</v>
      </c>
      <c r="JQ39" s="56">
        <f t="shared" si="368"/>
        <v>0</v>
      </c>
      <c r="JR39" s="56">
        <f t="shared" si="368"/>
        <v>0</v>
      </c>
      <c r="JS39" s="56">
        <f t="shared" si="368"/>
        <v>0</v>
      </c>
      <c r="JT39" s="56">
        <f t="shared" si="368"/>
        <v>0</v>
      </c>
      <c r="JU39" s="56">
        <f t="shared" si="368"/>
        <v>0</v>
      </c>
      <c r="JV39" s="56">
        <f t="shared" si="368"/>
        <v>0</v>
      </c>
      <c r="JW39" s="56">
        <f t="shared" si="368"/>
        <v>0</v>
      </c>
      <c r="JX39" s="56">
        <f t="shared" si="368"/>
        <v>0</v>
      </c>
      <c r="JY39" s="56">
        <f t="shared" si="368"/>
        <v>0</v>
      </c>
      <c r="JZ39" s="56">
        <f t="shared" si="368"/>
        <v>0</v>
      </c>
      <c r="KA39" s="56">
        <f t="shared" si="368"/>
        <v>0</v>
      </c>
      <c r="KB39" s="56">
        <f t="shared" si="368"/>
        <v>0</v>
      </c>
      <c r="KC39" s="56">
        <f t="shared" si="368"/>
        <v>0</v>
      </c>
      <c r="KD39" s="56">
        <f t="shared" si="368"/>
        <v>0</v>
      </c>
      <c r="KE39" s="56">
        <f t="shared" si="368"/>
        <v>0</v>
      </c>
      <c r="KF39" s="56">
        <f t="shared" si="368"/>
        <v>0</v>
      </c>
      <c r="KG39" s="56">
        <f t="shared" si="368"/>
        <v>0</v>
      </c>
      <c r="KH39" s="56">
        <f t="shared" si="368"/>
        <v>0</v>
      </c>
      <c r="KI39" s="56">
        <f t="shared" si="368"/>
        <v>0</v>
      </c>
      <c r="KJ39" s="56">
        <f t="shared" si="368"/>
        <v>0</v>
      </c>
      <c r="KK39" s="56">
        <f t="shared" si="368"/>
        <v>0</v>
      </c>
      <c r="KL39" s="56">
        <f t="shared" si="368"/>
        <v>0</v>
      </c>
      <c r="KM39" s="56">
        <f t="shared" si="368"/>
        <v>0</v>
      </c>
      <c r="KN39" s="56">
        <f t="shared" si="368"/>
        <v>0</v>
      </c>
      <c r="KO39" s="56">
        <f t="shared" si="368"/>
        <v>0</v>
      </c>
      <c r="KP39" s="56">
        <f t="shared" si="368"/>
        <v>0</v>
      </c>
      <c r="KQ39" s="56">
        <f t="shared" si="368"/>
        <v>0</v>
      </c>
      <c r="KR39" s="56">
        <f t="shared" si="368"/>
        <v>0</v>
      </c>
      <c r="KS39" s="56">
        <f t="shared" si="368"/>
        <v>0</v>
      </c>
      <c r="KT39" s="56">
        <f t="shared" si="368"/>
        <v>0</v>
      </c>
      <c r="KU39" s="56">
        <f t="shared" si="368"/>
        <v>0</v>
      </c>
      <c r="KV39" s="56">
        <f t="shared" si="368"/>
        <v>0</v>
      </c>
      <c r="KW39" s="56">
        <f t="shared" si="368"/>
        <v>0</v>
      </c>
      <c r="KX39" s="56">
        <f t="shared" si="368"/>
        <v>0</v>
      </c>
      <c r="KY39" s="56">
        <f t="shared" si="368"/>
        <v>0</v>
      </c>
      <c r="KZ39" s="56">
        <f t="shared" si="368"/>
        <v>0</v>
      </c>
      <c r="LA39" s="56">
        <f t="shared" si="368"/>
        <v>0</v>
      </c>
      <c r="LB39" s="56">
        <f t="shared" si="368"/>
        <v>0</v>
      </c>
      <c r="LC39" s="56">
        <f t="shared" si="368"/>
        <v>0</v>
      </c>
      <c r="LD39" s="56">
        <f t="shared" si="368"/>
        <v>0</v>
      </c>
      <c r="LE39" s="56">
        <f t="shared" si="368"/>
        <v>0</v>
      </c>
      <c r="LF39" s="56">
        <f t="shared" si="368"/>
        <v>0</v>
      </c>
      <c r="LG39" s="56">
        <f t="shared" si="368"/>
        <v>0</v>
      </c>
      <c r="LH39" s="56">
        <f t="shared" si="368"/>
        <v>0</v>
      </c>
      <c r="LI39" s="56">
        <f t="shared" si="368"/>
        <v>0</v>
      </c>
      <c r="LJ39" s="56">
        <f t="shared" si="368"/>
        <v>0</v>
      </c>
      <c r="LK39" s="56">
        <f t="shared" si="368"/>
        <v>0</v>
      </c>
      <c r="LL39" s="56">
        <f t="shared" si="368"/>
        <v>0</v>
      </c>
      <c r="LM39" s="56">
        <f t="shared" si="368"/>
        <v>0</v>
      </c>
      <c r="LN39" s="56">
        <f t="shared" si="368"/>
        <v>0</v>
      </c>
      <c r="LO39" s="56">
        <f t="shared" si="368"/>
        <v>0</v>
      </c>
      <c r="LP39" s="56">
        <f t="shared" si="368"/>
        <v>0</v>
      </c>
      <c r="LQ39" s="56">
        <f t="shared" si="368"/>
        <v>0</v>
      </c>
      <c r="LR39" s="56">
        <f t="shared" si="368"/>
        <v>0</v>
      </c>
      <c r="LS39" s="56">
        <f t="shared" si="368"/>
        <v>0</v>
      </c>
      <c r="LT39" s="56">
        <f t="shared" si="368"/>
        <v>0</v>
      </c>
      <c r="LU39" s="56">
        <f t="shared" si="371"/>
        <v>0</v>
      </c>
      <c r="LV39" s="56">
        <f t="shared" si="371"/>
        <v>0</v>
      </c>
      <c r="LW39" s="56">
        <f t="shared" si="371"/>
        <v>0</v>
      </c>
      <c r="LX39" s="56">
        <f t="shared" si="371"/>
        <v>0</v>
      </c>
      <c r="LY39" s="56">
        <f t="shared" si="371"/>
        <v>0</v>
      </c>
      <c r="LZ39" s="56">
        <f t="shared" si="371"/>
        <v>0</v>
      </c>
      <c r="MA39" s="56">
        <f t="shared" si="371"/>
        <v>0</v>
      </c>
      <c r="MB39" s="56">
        <f t="shared" si="371"/>
        <v>0</v>
      </c>
      <c r="MC39" s="56">
        <f t="shared" si="371"/>
        <v>0</v>
      </c>
      <c r="MD39" s="56">
        <f t="shared" si="371"/>
        <v>0</v>
      </c>
      <c r="ME39" s="56">
        <f t="shared" si="371"/>
        <v>0</v>
      </c>
      <c r="MF39" s="56">
        <f t="shared" si="371"/>
        <v>0</v>
      </c>
      <c r="MG39" s="56">
        <f t="shared" si="371"/>
        <v>0</v>
      </c>
      <c r="MH39" s="56">
        <f t="shared" si="371"/>
        <v>0</v>
      </c>
      <c r="MI39" s="56">
        <f t="shared" si="371"/>
        <v>0</v>
      </c>
      <c r="MJ39" s="56">
        <f t="shared" si="371"/>
        <v>0</v>
      </c>
      <c r="MK39" s="56">
        <f t="shared" si="371"/>
        <v>0</v>
      </c>
      <c r="ML39" s="56">
        <f t="shared" si="371"/>
        <v>0</v>
      </c>
      <c r="MM39" s="56">
        <f t="shared" si="371"/>
        <v>0</v>
      </c>
      <c r="MN39" s="56">
        <f t="shared" si="371"/>
        <v>0</v>
      </c>
      <c r="MO39" s="56">
        <f t="shared" si="371"/>
        <v>0</v>
      </c>
      <c r="MP39" s="56">
        <f t="shared" si="371"/>
        <v>0</v>
      </c>
      <c r="MQ39" s="56">
        <f t="shared" si="371"/>
        <v>0</v>
      </c>
      <c r="MR39" s="56">
        <f t="shared" si="371"/>
        <v>0</v>
      </c>
      <c r="MS39" s="56">
        <f t="shared" si="371"/>
        <v>0</v>
      </c>
      <c r="MT39" s="56">
        <f t="shared" si="371"/>
        <v>0</v>
      </c>
      <c r="MU39" s="56">
        <f t="shared" si="371"/>
        <v>0</v>
      </c>
      <c r="MV39" s="56">
        <f t="shared" si="371"/>
        <v>0</v>
      </c>
      <c r="MW39" s="56">
        <f t="shared" si="371"/>
        <v>0</v>
      </c>
      <c r="MX39" s="56">
        <f t="shared" si="371"/>
        <v>0</v>
      </c>
      <c r="MY39" s="56">
        <f t="shared" si="371"/>
        <v>0</v>
      </c>
      <c r="MZ39" s="56">
        <f t="shared" si="371"/>
        <v>0</v>
      </c>
      <c r="NA39" s="56">
        <f t="shared" si="371"/>
        <v>0</v>
      </c>
      <c r="NB39" s="56">
        <f t="shared" si="371"/>
        <v>0</v>
      </c>
      <c r="NC39" s="56">
        <f t="shared" si="371"/>
        <v>0</v>
      </c>
      <c r="ND39" s="56">
        <f t="shared" si="371"/>
        <v>0</v>
      </c>
      <c r="NE39" s="56">
        <f t="shared" si="371"/>
        <v>0</v>
      </c>
      <c r="NF39" s="56">
        <f t="shared" si="371"/>
        <v>0</v>
      </c>
      <c r="NG39" s="56">
        <f t="shared" si="371"/>
        <v>0</v>
      </c>
      <c r="NH39" s="56">
        <f t="shared" si="371"/>
        <v>0</v>
      </c>
      <c r="NI39" s="56">
        <f t="shared" si="371"/>
        <v>0</v>
      </c>
      <c r="NJ39" s="56">
        <f t="shared" si="371"/>
        <v>0</v>
      </c>
      <c r="NK39" s="56">
        <f t="shared" si="371"/>
        <v>0</v>
      </c>
      <c r="NL39" s="56">
        <f t="shared" si="371"/>
        <v>0</v>
      </c>
      <c r="NM39" s="56">
        <f t="shared" si="371"/>
        <v>0</v>
      </c>
      <c r="NN39" s="56">
        <f t="shared" si="371"/>
        <v>0</v>
      </c>
      <c r="NO39" s="56">
        <f t="shared" si="371"/>
        <v>0</v>
      </c>
      <c r="NP39" s="56">
        <f t="shared" si="371"/>
        <v>0</v>
      </c>
      <c r="NQ39" s="56">
        <f t="shared" si="371"/>
        <v>0</v>
      </c>
      <c r="NR39" s="56">
        <f t="shared" si="371"/>
        <v>0</v>
      </c>
      <c r="NS39" s="56">
        <f t="shared" si="371"/>
        <v>0</v>
      </c>
      <c r="NT39" s="56">
        <f t="shared" si="371"/>
        <v>0</v>
      </c>
      <c r="NU39" s="56">
        <f t="shared" si="371"/>
        <v>0</v>
      </c>
      <c r="NV39" s="56">
        <f t="shared" si="371"/>
        <v>0</v>
      </c>
      <c r="NW39" s="56">
        <f t="shared" si="371"/>
        <v>0</v>
      </c>
      <c r="NX39" s="56">
        <f t="shared" si="371"/>
        <v>0</v>
      </c>
      <c r="NY39" s="56">
        <f t="shared" si="371"/>
        <v>0</v>
      </c>
      <c r="NZ39" s="56">
        <f t="shared" si="371"/>
        <v>0</v>
      </c>
      <c r="OA39" s="56">
        <f t="shared" si="371"/>
        <v>0</v>
      </c>
      <c r="OB39" s="56">
        <f t="shared" si="371"/>
        <v>0</v>
      </c>
      <c r="OC39" s="56">
        <f t="shared" si="371"/>
        <v>0</v>
      </c>
      <c r="OD39" s="56">
        <f t="shared" si="371"/>
        <v>0</v>
      </c>
      <c r="OE39" s="56">
        <f t="shared" si="371"/>
        <v>0</v>
      </c>
      <c r="OF39" s="56">
        <f t="shared" si="371"/>
        <v>0</v>
      </c>
      <c r="OG39" s="56">
        <f t="shared" si="372"/>
        <v>0</v>
      </c>
      <c r="OH39" s="56">
        <f t="shared" si="372"/>
        <v>0</v>
      </c>
      <c r="OI39" s="56">
        <f t="shared" si="372"/>
        <v>0</v>
      </c>
      <c r="OJ39" s="56">
        <f t="shared" si="372"/>
        <v>0</v>
      </c>
      <c r="OK39" s="56">
        <f t="shared" si="372"/>
        <v>0</v>
      </c>
      <c r="OL39" s="56">
        <f t="shared" si="372"/>
        <v>0</v>
      </c>
      <c r="OM39" s="56">
        <f t="shared" si="372"/>
        <v>0</v>
      </c>
      <c r="ON39" s="43" t="s">
        <v>24</v>
      </c>
    </row>
    <row r="40" spans="3:404" x14ac:dyDescent="0.2">
      <c r="CN40" s="55"/>
      <c r="ON40" s="43" t="s">
        <v>24</v>
      </c>
    </row>
    <row r="41" spans="3:404" ht="15.75" x14ac:dyDescent="0.25">
      <c r="C41" s="44" t="s">
        <v>25</v>
      </c>
      <c r="CN41" s="55"/>
      <c r="ON41" s="43" t="s">
        <v>24</v>
      </c>
    </row>
    <row r="42" spans="3:404" x14ac:dyDescent="0.2">
      <c r="CN42" s="55"/>
      <c r="ON42" s="43" t="s">
        <v>24</v>
      </c>
    </row>
    <row r="43" spans="3:404" x14ac:dyDescent="0.2">
      <c r="D43" s="54" t="s">
        <v>22</v>
      </c>
      <c r="G43" s="54" t="s">
        <v>26</v>
      </c>
      <c r="H43" s="55">
        <f>+H26</f>
        <v>43101</v>
      </c>
      <c r="I43" s="55">
        <f t="shared" ref="I43:BT43" si="375">+I26</f>
        <v>43132</v>
      </c>
      <c r="J43" s="55">
        <f t="shared" si="375"/>
        <v>43160</v>
      </c>
      <c r="K43" s="55">
        <f t="shared" si="375"/>
        <v>43191</v>
      </c>
      <c r="L43" s="55">
        <f t="shared" si="375"/>
        <v>43221</v>
      </c>
      <c r="M43" s="55">
        <f t="shared" si="375"/>
        <v>43252</v>
      </c>
      <c r="N43" s="55">
        <f t="shared" si="375"/>
        <v>43282</v>
      </c>
      <c r="O43" s="55">
        <f t="shared" si="375"/>
        <v>43313</v>
      </c>
      <c r="P43" s="55">
        <f t="shared" si="375"/>
        <v>43344</v>
      </c>
      <c r="Q43" s="55">
        <f t="shared" si="375"/>
        <v>43374</v>
      </c>
      <c r="R43" s="55">
        <f t="shared" si="375"/>
        <v>43405</v>
      </c>
      <c r="S43" s="55">
        <f t="shared" si="375"/>
        <v>43435</v>
      </c>
      <c r="T43" s="55">
        <f t="shared" si="375"/>
        <v>43466</v>
      </c>
      <c r="U43" s="55">
        <f t="shared" si="375"/>
        <v>43497</v>
      </c>
      <c r="V43" s="55">
        <f t="shared" si="375"/>
        <v>43525</v>
      </c>
      <c r="W43" s="55">
        <f t="shared" si="375"/>
        <v>43556</v>
      </c>
      <c r="X43" s="55">
        <f t="shared" si="375"/>
        <v>43586</v>
      </c>
      <c r="Y43" s="55">
        <f t="shared" si="375"/>
        <v>43617</v>
      </c>
      <c r="Z43" s="55">
        <f t="shared" si="375"/>
        <v>43647</v>
      </c>
      <c r="AA43" s="55">
        <f t="shared" si="375"/>
        <v>43678</v>
      </c>
      <c r="AB43" s="55">
        <f t="shared" si="375"/>
        <v>43709</v>
      </c>
      <c r="AC43" s="55">
        <f t="shared" si="375"/>
        <v>43739</v>
      </c>
      <c r="AD43" s="55">
        <f t="shared" si="375"/>
        <v>43770</v>
      </c>
      <c r="AE43" s="55">
        <f t="shared" si="375"/>
        <v>43800</v>
      </c>
      <c r="AF43" s="55">
        <f t="shared" si="375"/>
        <v>43831</v>
      </c>
      <c r="AG43" s="55">
        <f t="shared" si="375"/>
        <v>43862</v>
      </c>
      <c r="AH43" s="55">
        <f t="shared" si="375"/>
        <v>43891</v>
      </c>
      <c r="AI43" s="55">
        <f t="shared" si="375"/>
        <v>43922</v>
      </c>
      <c r="AJ43" s="55">
        <f t="shared" si="375"/>
        <v>43952</v>
      </c>
      <c r="AK43" s="55">
        <f t="shared" si="375"/>
        <v>43983</v>
      </c>
      <c r="AL43" s="55">
        <f t="shared" si="375"/>
        <v>44013</v>
      </c>
      <c r="AM43" s="55">
        <f t="shared" si="375"/>
        <v>44044</v>
      </c>
      <c r="AN43" s="55">
        <f t="shared" si="375"/>
        <v>44075</v>
      </c>
      <c r="AO43" s="55">
        <f t="shared" si="375"/>
        <v>44105</v>
      </c>
      <c r="AP43" s="55">
        <f t="shared" si="375"/>
        <v>44136</v>
      </c>
      <c r="AQ43" s="55">
        <f t="shared" si="375"/>
        <v>44166</v>
      </c>
      <c r="AR43" s="55">
        <f t="shared" si="375"/>
        <v>44197</v>
      </c>
      <c r="AS43" s="55">
        <f t="shared" si="375"/>
        <v>44228</v>
      </c>
      <c r="AT43" s="55">
        <f t="shared" si="375"/>
        <v>44256</v>
      </c>
      <c r="AU43" s="55">
        <f t="shared" si="375"/>
        <v>44287</v>
      </c>
      <c r="AV43" s="55">
        <f t="shared" si="375"/>
        <v>44317</v>
      </c>
      <c r="AW43" s="55">
        <f t="shared" si="375"/>
        <v>44348</v>
      </c>
      <c r="AX43" s="55">
        <f t="shared" si="375"/>
        <v>44378</v>
      </c>
      <c r="AY43" s="55">
        <f t="shared" si="375"/>
        <v>44409</v>
      </c>
      <c r="AZ43" s="55">
        <f t="shared" si="375"/>
        <v>44440</v>
      </c>
      <c r="BA43" s="55">
        <f t="shared" si="375"/>
        <v>44470</v>
      </c>
      <c r="BB43" s="55">
        <f t="shared" si="375"/>
        <v>44501</v>
      </c>
      <c r="BC43" s="55">
        <f t="shared" si="375"/>
        <v>44531</v>
      </c>
      <c r="BD43" s="55">
        <f t="shared" si="375"/>
        <v>44562</v>
      </c>
      <c r="BE43" s="55">
        <f t="shared" si="375"/>
        <v>44593</v>
      </c>
      <c r="BF43" s="55">
        <f t="shared" si="375"/>
        <v>44621</v>
      </c>
      <c r="BG43" s="55">
        <f t="shared" si="375"/>
        <v>44652</v>
      </c>
      <c r="BH43" s="55">
        <f t="shared" si="375"/>
        <v>44682</v>
      </c>
      <c r="BI43" s="55">
        <f t="shared" si="375"/>
        <v>44713</v>
      </c>
      <c r="BJ43" s="55">
        <f t="shared" si="375"/>
        <v>44743</v>
      </c>
      <c r="BK43" s="55">
        <f t="shared" si="375"/>
        <v>44774</v>
      </c>
      <c r="BL43" s="55">
        <f t="shared" si="375"/>
        <v>44805</v>
      </c>
      <c r="BM43" s="55">
        <f t="shared" si="375"/>
        <v>44835</v>
      </c>
      <c r="BN43" s="55">
        <f t="shared" si="375"/>
        <v>44866</v>
      </c>
      <c r="BO43" s="55">
        <f t="shared" si="375"/>
        <v>44896</v>
      </c>
      <c r="BP43" s="55">
        <f t="shared" si="375"/>
        <v>44927</v>
      </c>
      <c r="BQ43" s="55">
        <f t="shared" si="375"/>
        <v>44958</v>
      </c>
      <c r="BR43" s="55">
        <f t="shared" si="375"/>
        <v>44986</v>
      </c>
      <c r="BS43" s="55">
        <f t="shared" si="375"/>
        <v>45017</v>
      </c>
      <c r="BT43" s="55">
        <f t="shared" si="375"/>
        <v>45047</v>
      </c>
      <c r="BU43" s="55">
        <f t="shared" ref="BU43:EF43" si="376">+BU26</f>
        <v>45078</v>
      </c>
      <c r="BV43" s="55">
        <f t="shared" si="376"/>
        <v>45108</v>
      </c>
      <c r="BW43" s="55">
        <f t="shared" si="376"/>
        <v>45139</v>
      </c>
      <c r="BX43" s="55">
        <f t="shared" si="376"/>
        <v>45170</v>
      </c>
      <c r="BY43" s="55">
        <f t="shared" si="376"/>
        <v>45200</v>
      </c>
      <c r="BZ43" s="55">
        <f t="shared" si="376"/>
        <v>45231</v>
      </c>
      <c r="CA43" s="55">
        <f t="shared" si="376"/>
        <v>45261</v>
      </c>
      <c r="CB43" s="55">
        <f t="shared" si="376"/>
        <v>45292</v>
      </c>
      <c r="CC43" s="55">
        <f t="shared" si="376"/>
        <v>45323</v>
      </c>
      <c r="CD43" s="55">
        <f t="shared" si="376"/>
        <v>45352</v>
      </c>
      <c r="CE43" s="55">
        <f t="shared" si="376"/>
        <v>45383</v>
      </c>
      <c r="CF43" s="55">
        <f t="shared" si="376"/>
        <v>45413</v>
      </c>
      <c r="CG43" s="55">
        <f t="shared" si="376"/>
        <v>45444</v>
      </c>
      <c r="CH43" s="55">
        <f t="shared" si="376"/>
        <v>45474</v>
      </c>
      <c r="CI43" s="55">
        <f t="shared" si="376"/>
        <v>45505</v>
      </c>
      <c r="CJ43" s="55">
        <f t="shared" si="376"/>
        <v>45536</v>
      </c>
      <c r="CK43" s="55">
        <f t="shared" si="376"/>
        <v>45566</v>
      </c>
      <c r="CL43" s="55">
        <f t="shared" si="376"/>
        <v>45597</v>
      </c>
      <c r="CM43" s="55">
        <f t="shared" si="376"/>
        <v>45627</v>
      </c>
      <c r="CN43" s="55">
        <f t="shared" si="376"/>
        <v>45658</v>
      </c>
      <c r="CO43" s="55">
        <f t="shared" si="376"/>
        <v>45689</v>
      </c>
      <c r="CP43" s="55">
        <f t="shared" si="376"/>
        <v>45717</v>
      </c>
      <c r="CQ43" s="55">
        <f t="shared" si="376"/>
        <v>45748</v>
      </c>
      <c r="CR43" s="55">
        <f t="shared" si="376"/>
        <v>45778</v>
      </c>
      <c r="CS43" s="55">
        <f t="shared" si="376"/>
        <v>45809</v>
      </c>
      <c r="CT43" s="55">
        <f t="shared" si="376"/>
        <v>45839</v>
      </c>
      <c r="CU43" s="55">
        <f t="shared" si="376"/>
        <v>45870</v>
      </c>
      <c r="CV43" s="55">
        <f t="shared" si="376"/>
        <v>45901</v>
      </c>
      <c r="CW43" s="55">
        <f t="shared" si="376"/>
        <v>45931</v>
      </c>
      <c r="CX43" s="55">
        <f t="shared" si="376"/>
        <v>45962</v>
      </c>
      <c r="CY43" s="55">
        <f t="shared" si="376"/>
        <v>45992</v>
      </c>
      <c r="CZ43" s="55">
        <f t="shared" si="376"/>
        <v>46023</v>
      </c>
      <c r="DA43" s="55">
        <f t="shared" si="376"/>
        <v>46054</v>
      </c>
      <c r="DB43" s="55">
        <f t="shared" si="376"/>
        <v>46082</v>
      </c>
      <c r="DC43" s="55">
        <f t="shared" si="376"/>
        <v>46113</v>
      </c>
      <c r="DD43" s="55">
        <f t="shared" si="376"/>
        <v>46143</v>
      </c>
      <c r="DE43" s="55">
        <f t="shared" si="376"/>
        <v>46174</v>
      </c>
      <c r="DF43" s="55">
        <f t="shared" si="376"/>
        <v>46204</v>
      </c>
      <c r="DG43" s="55">
        <f t="shared" si="376"/>
        <v>46235</v>
      </c>
      <c r="DH43" s="55">
        <f t="shared" si="376"/>
        <v>46266</v>
      </c>
      <c r="DI43" s="55">
        <f t="shared" si="376"/>
        <v>46296</v>
      </c>
      <c r="DJ43" s="55">
        <f t="shared" si="376"/>
        <v>46327</v>
      </c>
      <c r="DK43" s="55">
        <f t="shared" si="376"/>
        <v>46357</v>
      </c>
      <c r="DL43" s="55">
        <f t="shared" si="376"/>
        <v>46388</v>
      </c>
      <c r="DM43" s="55">
        <f t="shared" si="376"/>
        <v>46419</v>
      </c>
      <c r="DN43" s="55">
        <f t="shared" si="376"/>
        <v>46447</v>
      </c>
      <c r="DO43" s="55">
        <f t="shared" si="376"/>
        <v>46478</v>
      </c>
      <c r="DP43" s="55">
        <f t="shared" si="376"/>
        <v>46508</v>
      </c>
      <c r="DQ43" s="55">
        <f t="shared" si="376"/>
        <v>46539</v>
      </c>
      <c r="DR43" s="55">
        <f t="shared" si="376"/>
        <v>46569</v>
      </c>
      <c r="DS43" s="55">
        <f t="shared" si="376"/>
        <v>46600</v>
      </c>
      <c r="DT43" s="55">
        <f t="shared" si="376"/>
        <v>46631</v>
      </c>
      <c r="DU43" s="55">
        <f t="shared" si="376"/>
        <v>46661</v>
      </c>
      <c r="DV43" s="55">
        <f t="shared" si="376"/>
        <v>46692</v>
      </c>
      <c r="DW43" s="55">
        <f t="shared" si="376"/>
        <v>46722</v>
      </c>
      <c r="DX43" s="55">
        <f t="shared" si="376"/>
        <v>46753</v>
      </c>
      <c r="DY43" s="55">
        <f t="shared" si="376"/>
        <v>46784</v>
      </c>
      <c r="DZ43" s="55">
        <f t="shared" si="376"/>
        <v>46813</v>
      </c>
      <c r="EA43" s="55">
        <f t="shared" si="376"/>
        <v>46844</v>
      </c>
      <c r="EB43" s="55">
        <f t="shared" si="376"/>
        <v>46874</v>
      </c>
      <c r="EC43" s="55">
        <f t="shared" si="376"/>
        <v>46905</v>
      </c>
      <c r="ED43" s="55">
        <f t="shared" si="376"/>
        <v>46935</v>
      </c>
      <c r="EE43" s="55">
        <f t="shared" si="376"/>
        <v>46966</v>
      </c>
      <c r="EF43" s="55">
        <f t="shared" si="376"/>
        <v>46997</v>
      </c>
      <c r="EG43" s="55">
        <f t="shared" ref="EG43:GR43" si="377">+EG26</f>
        <v>47027</v>
      </c>
      <c r="EH43" s="55">
        <f t="shared" si="377"/>
        <v>47058</v>
      </c>
      <c r="EI43" s="55">
        <f t="shared" si="377"/>
        <v>47088</v>
      </c>
      <c r="EJ43" s="55">
        <f t="shared" si="377"/>
        <v>47119</v>
      </c>
      <c r="EK43" s="55">
        <f t="shared" si="377"/>
        <v>47150</v>
      </c>
      <c r="EL43" s="55">
        <f t="shared" si="377"/>
        <v>47178</v>
      </c>
      <c r="EM43" s="55">
        <f t="shared" si="377"/>
        <v>47209</v>
      </c>
      <c r="EN43" s="55">
        <f t="shared" si="377"/>
        <v>47239</v>
      </c>
      <c r="EO43" s="55">
        <f t="shared" si="377"/>
        <v>47270</v>
      </c>
      <c r="EP43" s="55">
        <f t="shared" si="377"/>
        <v>47300</v>
      </c>
      <c r="EQ43" s="55">
        <f t="shared" si="377"/>
        <v>47331</v>
      </c>
      <c r="ER43" s="55">
        <f t="shared" si="377"/>
        <v>47362</v>
      </c>
      <c r="ES43" s="55">
        <f t="shared" si="377"/>
        <v>47392</v>
      </c>
      <c r="ET43" s="55">
        <f t="shared" si="377"/>
        <v>47423</v>
      </c>
      <c r="EU43" s="55">
        <f t="shared" si="377"/>
        <v>47453</v>
      </c>
      <c r="EV43" s="55">
        <f t="shared" si="377"/>
        <v>47484</v>
      </c>
      <c r="EW43" s="55">
        <f t="shared" si="377"/>
        <v>47515</v>
      </c>
      <c r="EX43" s="55">
        <f t="shared" si="377"/>
        <v>47543</v>
      </c>
      <c r="EY43" s="55">
        <f t="shared" si="377"/>
        <v>47574</v>
      </c>
      <c r="EZ43" s="55">
        <f t="shared" si="377"/>
        <v>47604</v>
      </c>
      <c r="FA43" s="55">
        <f t="shared" si="377"/>
        <v>47635</v>
      </c>
      <c r="FB43" s="55">
        <f t="shared" si="377"/>
        <v>47665</v>
      </c>
      <c r="FC43" s="55">
        <f t="shared" si="377"/>
        <v>47696</v>
      </c>
      <c r="FD43" s="55">
        <f t="shared" si="377"/>
        <v>47727</v>
      </c>
      <c r="FE43" s="55">
        <f t="shared" si="377"/>
        <v>47757</v>
      </c>
      <c r="FF43" s="55">
        <f t="shared" si="377"/>
        <v>47788</v>
      </c>
      <c r="FG43" s="55">
        <f t="shared" si="377"/>
        <v>47818</v>
      </c>
      <c r="FH43" s="55">
        <f t="shared" si="377"/>
        <v>47849</v>
      </c>
      <c r="FI43" s="55">
        <f t="shared" si="377"/>
        <v>47880</v>
      </c>
      <c r="FJ43" s="55">
        <f t="shared" si="377"/>
        <v>47908</v>
      </c>
      <c r="FK43" s="55">
        <f t="shared" si="377"/>
        <v>47939</v>
      </c>
      <c r="FL43" s="55">
        <f t="shared" si="377"/>
        <v>47969</v>
      </c>
      <c r="FM43" s="55">
        <f t="shared" si="377"/>
        <v>48000</v>
      </c>
      <c r="FN43" s="55">
        <f t="shared" si="377"/>
        <v>48030</v>
      </c>
      <c r="FO43" s="55">
        <f t="shared" si="377"/>
        <v>48061</v>
      </c>
      <c r="FP43" s="55">
        <f t="shared" si="377"/>
        <v>48092</v>
      </c>
      <c r="FQ43" s="55">
        <f t="shared" si="377"/>
        <v>48122</v>
      </c>
      <c r="FR43" s="55">
        <f t="shared" si="377"/>
        <v>48153</v>
      </c>
      <c r="FS43" s="55">
        <f t="shared" si="377"/>
        <v>48183</v>
      </c>
      <c r="FT43" s="55">
        <f t="shared" si="377"/>
        <v>48214</v>
      </c>
      <c r="FU43" s="55">
        <f t="shared" si="377"/>
        <v>48245</v>
      </c>
      <c r="FV43" s="55">
        <f t="shared" si="377"/>
        <v>48274</v>
      </c>
      <c r="FW43" s="55">
        <f t="shared" si="377"/>
        <v>48305</v>
      </c>
      <c r="FX43" s="55">
        <f t="shared" si="377"/>
        <v>48335</v>
      </c>
      <c r="FY43" s="55">
        <f t="shared" si="377"/>
        <v>48366</v>
      </c>
      <c r="FZ43" s="55">
        <f t="shared" si="377"/>
        <v>48396</v>
      </c>
      <c r="GA43" s="55">
        <f t="shared" si="377"/>
        <v>48427</v>
      </c>
      <c r="GB43" s="55">
        <f t="shared" si="377"/>
        <v>48458</v>
      </c>
      <c r="GC43" s="55">
        <f t="shared" si="377"/>
        <v>48488</v>
      </c>
      <c r="GD43" s="55">
        <f t="shared" si="377"/>
        <v>48519</v>
      </c>
      <c r="GE43" s="55">
        <f t="shared" si="377"/>
        <v>48549</v>
      </c>
      <c r="GF43" s="55">
        <f t="shared" si="377"/>
        <v>48580</v>
      </c>
      <c r="GG43" s="55">
        <f t="shared" si="377"/>
        <v>48611</v>
      </c>
      <c r="GH43" s="55">
        <f t="shared" si="377"/>
        <v>48639</v>
      </c>
      <c r="GI43" s="55">
        <f t="shared" si="377"/>
        <v>48670</v>
      </c>
      <c r="GJ43" s="55">
        <f t="shared" si="377"/>
        <v>48700</v>
      </c>
      <c r="GK43" s="55">
        <f t="shared" si="377"/>
        <v>48731</v>
      </c>
      <c r="GL43" s="55">
        <f t="shared" si="377"/>
        <v>48761</v>
      </c>
      <c r="GM43" s="55">
        <f t="shared" si="377"/>
        <v>48792</v>
      </c>
      <c r="GN43" s="55">
        <f t="shared" si="377"/>
        <v>48823</v>
      </c>
      <c r="GO43" s="55">
        <f t="shared" si="377"/>
        <v>48853</v>
      </c>
      <c r="GP43" s="55">
        <f t="shared" si="377"/>
        <v>48884</v>
      </c>
      <c r="GQ43" s="55">
        <f t="shared" si="377"/>
        <v>48914</v>
      </c>
      <c r="GR43" s="55">
        <f t="shared" si="377"/>
        <v>48945</v>
      </c>
      <c r="GS43" s="55">
        <f t="shared" ref="GS43:JD43" si="378">+GS26</f>
        <v>48976</v>
      </c>
      <c r="GT43" s="55">
        <f t="shared" si="378"/>
        <v>49004</v>
      </c>
      <c r="GU43" s="55">
        <f t="shared" si="378"/>
        <v>49035</v>
      </c>
      <c r="GV43" s="55">
        <f t="shared" si="378"/>
        <v>49065</v>
      </c>
      <c r="GW43" s="55">
        <f t="shared" si="378"/>
        <v>49096</v>
      </c>
      <c r="GX43" s="55">
        <f t="shared" si="378"/>
        <v>49126</v>
      </c>
      <c r="GY43" s="55">
        <f t="shared" si="378"/>
        <v>49157</v>
      </c>
      <c r="GZ43" s="55">
        <f t="shared" si="378"/>
        <v>49188</v>
      </c>
      <c r="HA43" s="55">
        <f t="shared" si="378"/>
        <v>49218</v>
      </c>
      <c r="HB43" s="55">
        <f t="shared" si="378"/>
        <v>49249</v>
      </c>
      <c r="HC43" s="55">
        <f t="shared" si="378"/>
        <v>49279</v>
      </c>
      <c r="HD43" s="55">
        <f t="shared" si="378"/>
        <v>49310</v>
      </c>
      <c r="HE43" s="55">
        <f t="shared" si="378"/>
        <v>49341</v>
      </c>
      <c r="HF43" s="55">
        <f t="shared" si="378"/>
        <v>49369</v>
      </c>
      <c r="HG43" s="55">
        <f t="shared" si="378"/>
        <v>49400</v>
      </c>
      <c r="HH43" s="55">
        <f t="shared" si="378"/>
        <v>49430</v>
      </c>
      <c r="HI43" s="55">
        <f t="shared" si="378"/>
        <v>49461</v>
      </c>
      <c r="HJ43" s="55">
        <f t="shared" si="378"/>
        <v>49491</v>
      </c>
      <c r="HK43" s="55">
        <f t="shared" si="378"/>
        <v>49522</v>
      </c>
      <c r="HL43" s="55">
        <f t="shared" si="378"/>
        <v>49553</v>
      </c>
      <c r="HM43" s="55">
        <f t="shared" si="378"/>
        <v>49583</v>
      </c>
      <c r="HN43" s="55">
        <f t="shared" si="378"/>
        <v>49614</v>
      </c>
      <c r="HO43" s="55">
        <f t="shared" si="378"/>
        <v>49644</v>
      </c>
      <c r="HP43" s="55">
        <f t="shared" si="378"/>
        <v>49675</v>
      </c>
      <c r="HQ43" s="55">
        <f t="shared" si="378"/>
        <v>49706</v>
      </c>
      <c r="HR43" s="55">
        <f t="shared" si="378"/>
        <v>49735</v>
      </c>
      <c r="HS43" s="55">
        <f t="shared" si="378"/>
        <v>49766</v>
      </c>
      <c r="HT43" s="55">
        <f t="shared" si="378"/>
        <v>49796</v>
      </c>
      <c r="HU43" s="55">
        <f t="shared" si="378"/>
        <v>49827</v>
      </c>
      <c r="HV43" s="55">
        <f t="shared" si="378"/>
        <v>49857</v>
      </c>
      <c r="HW43" s="55">
        <f t="shared" si="378"/>
        <v>49888</v>
      </c>
      <c r="HX43" s="55">
        <f t="shared" si="378"/>
        <v>49919</v>
      </c>
      <c r="HY43" s="55">
        <f t="shared" si="378"/>
        <v>49949</v>
      </c>
      <c r="HZ43" s="55">
        <f t="shared" si="378"/>
        <v>49980</v>
      </c>
      <c r="IA43" s="55">
        <f t="shared" si="378"/>
        <v>50010</v>
      </c>
      <c r="IB43" s="55">
        <f t="shared" si="378"/>
        <v>50041</v>
      </c>
      <c r="IC43" s="55">
        <f t="shared" si="378"/>
        <v>50072</v>
      </c>
      <c r="ID43" s="55">
        <f t="shared" si="378"/>
        <v>50100</v>
      </c>
      <c r="IE43" s="55">
        <f t="shared" si="378"/>
        <v>50131</v>
      </c>
      <c r="IF43" s="55">
        <f t="shared" si="378"/>
        <v>50161</v>
      </c>
      <c r="IG43" s="55">
        <f t="shared" si="378"/>
        <v>50192</v>
      </c>
      <c r="IH43" s="55">
        <f t="shared" si="378"/>
        <v>50222</v>
      </c>
      <c r="II43" s="55">
        <f t="shared" si="378"/>
        <v>50253</v>
      </c>
      <c r="IJ43" s="55">
        <f t="shared" si="378"/>
        <v>50284</v>
      </c>
      <c r="IK43" s="55">
        <f t="shared" si="378"/>
        <v>50314</v>
      </c>
      <c r="IL43" s="55">
        <f t="shared" si="378"/>
        <v>50345</v>
      </c>
      <c r="IM43" s="55">
        <f t="shared" si="378"/>
        <v>50375</v>
      </c>
      <c r="IN43" s="55">
        <f t="shared" si="378"/>
        <v>50406</v>
      </c>
      <c r="IO43" s="55">
        <f t="shared" si="378"/>
        <v>50437</v>
      </c>
      <c r="IP43" s="55">
        <f t="shared" si="378"/>
        <v>50465</v>
      </c>
      <c r="IQ43" s="55">
        <f t="shared" si="378"/>
        <v>50496</v>
      </c>
      <c r="IR43" s="55">
        <f t="shared" si="378"/>
        <v>50526</v>
      </c>
      <c r="IS43" s="55">
        <f t="shared" si="378"/>
        <v>50557</v>
      </c>
      <c r="IT43" s="55">
        <f t="shared" si="378"/>
        <v>50587</v>
      </c>
      <c r="IU43" s="55">
        <f t="shared" si="378"/>
        <v>50618</v>
      </c>
      <c r="IV43" s="55">
        <f t="shared" si="378"/>
        <v>50649</v>
      </c>
      <c r="IW43" s="55">
        <f t="shared" si="378"/>
        <v>50679</v>
      </c>
      <c r="IX43" s="55">
        <f t="shared" si="378"/>
        <v>50710</v>
      </c>
      <c r="IY43" s="55">
        <f t="shared" si="378"/>
        <v>50740</v>
      </c>
      <c r="IZ43" s="55">
        <f t="shared" si="378"/>
        <v>50771</v>
      </c>
      <c r="JA43" s="55">
        <f t="shared" si="378"/>
        <v>50802</v>
      </c>
      <c r="JB43" s="55">
        <f t="shared" si="378"/>
        <v>50830</v>
      </c>
      <c r="JC43" s="55">
        <f t="shared" si="378"/>
        <v>50861</v>
      </c>
      <c r="JD43" s="55">
        <f t="shared" si="378"/>
        <v>50891</v>
      </c>
      <c r="JE43" s="55">
        <f t="shared" ref="JE43:LP43" si="379">+JE26</f>
        <v>50922</v>
      </c>
      <c r="JF43" s="55">
        <f t="shared" si="379"/>
        <v>50952</v>
      </c>
      <c r="JG43" s="55">
        <f t="shared" si="379"/>
        <v>50983</v>
      </c>
      <c r="JH43" s="55">
        <f t="shared" si="379"/>
        <v>51014</v>
      </c>
      <c r="JI43" s="55">
        <f t="shared" si="379"/>
        <v>51044</v>
      </c>
      <c r="JJ43" s="55">
        <f t="shared" si="379"/>
        <v>51075</v>
      </c>
      <c r="JK43" s="55">
        <f t="shared" si="379"/>
        <v>51105</v>
      </c>
      <c r="JL43" s="55">
        <f t="shared" si="379"/>
        <v>51136</v>
      </c>
      <c r="JM43" s="55">
        <f t="shared" si="379"/>
        <v>51167</v>
      </c>
      <c r="JN43" s="55">
        <f t="shared" si="379"/>
        <v>51196</v>
      </c>
      <c r="JO43" s="55">
        <f t="shared" si="379"/>
        <v>51227</v>
      </c>
      <c r="JP43" s="55">
        <f t="shared" si="379"/>
        <v>51257</v>
      </c>
      <c r="JQ43" s="55">
        <f t="shared" si="379"/>
        <v>51288</v>
      </c>
      <c r="JR43" s="55">
        <f t="shared" si="379"/>
        <v>51318</v>
      </c>
      <c r="JS43" s="55">
        <f t="shared" si="379"/>
        <v>51349</v>
      </c>
      <c r="JT43" s="55">
        <f t="shared" si="379"/>
        <v>51380</v>
      </c>
      <c r="JU43" s="55">
        <f t="shared" si="379"/>
        <v>51410</v>
      </c>
      <c r="JV43" s="55">
        <f t="shared" si="379"/>
        <v>51441</v>
      </c>
      <c r="JW43" s="55">
        <f t="shared" si="379"/>
        <v>51471</v>
      </c>
      <c r="JX43" s="55">
        <f t="shared" si="379"/>
        <v>51502</v>
      </c>
      <c r="JY43" s="55">
        <f t="shared" si="379"/>
        <v>51533</v>
      </c>
      <c r="JZ43" s="55">
        <f t="shared" si="379"/>
        <v>51561</v>
      </c>
      <c r="KA43" s="55">
        <f t="shared" si="379"/>
        <v>51592</v>
      </c>
      <c r="KB43" s="55">
        <f t="shared" si="379"/>
        <v>51622</v>
      </c>
      <c r="KC43" s="55">
        <f t="shared" si="379"/>
        <v>51653</v>
      </c>
      <c r="KD43" s="55">
        <f t="shared" si="379"/>
        <v>51683</v>
      </c>
      <c r="KE43" s="55">
        <f t="shared" si="379"/>
        <v>51714</v>
      </c>
      <c r="KF43" s="55">
        <f t="shared" si="379"/>
        <v>51745</v>
      </c>
      <c r="KG43" s="55">
        <f t="shared" si="379"/>
        <v>51775</v>
      </c>
      <c r="KH43" s="55">
        <f t="shared" si="379"/>
        <v>51806</v>
      </c>
      <c r="KI43" s="55">
        <f t="shared" si="379"/>
        <v>51836</v>
      </c>
      <c r="KJ43" s="55">
        <f t="shared" si="379"/>
        <v>51867</v>
      </c>
      <c r="KK43" s="55">
        <f t="shared" si="379"/>
        <v>51898</v>
      </c>
      <c r="KL43" s="55">
        <f t="shared" si="379"/>
        <v>51926</v>
      </c>
      <c r="KM43" s="55">
        <f t="shared" si="379"/>
        <v>51957</v>
      </c>
      <c r="KN43" s="55">
        <f t="shared" si="379"/>
        <v>51987</v>
      </c>
      <c r="KO43" s="55">
        <f t="shared" si="379"/>
        <v>52018</v>
      </c>
      <c r="KP43" s="55">
        <f t="shared" si="379"/>
        <v>52048</v>
      </c>
      <c r="KQ43" s="55">
        <f t="shared" si="379"/>
        <v>52079</v>
      </c>
      <c r="KR43" s="55">
        <f t="shared" si="379"/>
        <v>52110</v>
      </c>
      <c r="KS43" s="55">
        <f t="shared" si="379"/>
        <v>52140</v>
      </c>
      <c r="KT43" s="55">
        <f t="shared" si="379"/>
        <v>52171</v>
      </c>
      <c r="KU43" s="55">
        <f t="shared" si="379"/>
        <v>52201</v>
      </c>
      <c r="KV43" s="55">
        <f t="shared" si="379"/>
        <v>52232</v>
      </c>
      <c r="KW43" s="55">
        <f t="shared" si="379"/>
        <v>52263</v>
      </c>
      <c r="KX43" s="55">
        <f t="shared" si="379"/>
        <v>52291</v>
      </c>
      <c r="KY43" s="55">
        <f t="shared" si="379"/>
        <v>52322</v>
      </c>
      <c r="KZ43" s="55">
        <f t="shared" si="379"/>
        <v>52352</v>
      </c>
      <c r="LA43" s="55">
        <f t="shared" si="379"/>
        <v>52383</v>
      </c>
      <c r="LB43" s="55">
        <f t="shared" si="379"/>
        <v>52413</v>
      </c>
      <c r="LC43" s="55">
        <f t="shared" si="379"/>
        <v>52444</v>
      </c>
      <c r="LD43" s="55">
        <f t="shared" si="379"/>
        <v>52475</v>
      </c>
      <c r="LE43" s="55">
        <f t="shared" si="379"/>
        <v>52505</v>
      </c>
      <c r="LF43" s="55">
        <f t="shared" si="379"/>
        <v>52536</v>
      </c>
      <c r="LG43" s="55">
        <f t="shared" si="379"/>
        <v>52566</v>
      </c>
      <c r="LH43" s="55">
        <f t="shared" si="379"/>
        <v>52597</v>
      </c>
      <c r="LI43" s="55">
        <f t="shared" si="379"/>
        <v>52628</v>
      </c>
      <c r="LJ43" s="55">
        <f t="shared" si="379"/>
        <v>52657</v>
      </c>
      <c r="LK43" s="55">
        <f t="shared" si="379"/>
        <v>52688</v>
      </c>
      <c r="LL43" s="55">
        <f t="shared" si="379"/>
        <v>52718</v>
      </c>
      <c r="LM43" s="55">
        <f t="shared" si="379"/>
        <v>52749</v>
      </c>
      <c r="LN43" s="55">
        <f t="shared" si="379"/>
        <v>52779</v>
      </c>
      <c r="LO43" s="55">
        <f t="shared" si="379"/>
        <v>52810</v>
      </c>
      <c r="LP43" s="55">
        <f t="shared" si="379"/>
        <v>52841</v>
      </c>
      <c r="LQ43" s="55">
        <f t="shared" ref="LQ43:OB43" si="380">+LQ26</f>
        <v>52871</v>
      </c>
      <c r="LR43" s="55">
        <f t="shared" si="380"/>
        <v>52902</v>
      </c>
      <c r="LS43" s="55">
        <f t="shared" si="380"/>
        <v>52932</v>
      </c>
      <c r="LT43" s="55">
        <f t="shared" si="380"/>
        <v>52963</v>
      </c>
      <c r="LU43" s="55">
        <f t="shared" si="380"/>
        <v>52994</v>
      </c>
      <c r="LV43" s="55">
        <f t="shared" si="380"/>
        <v>53022</v>
      </c>
      <c r="LW43" s="55">
        <f t="shared" si="380"/>
        <v>53053</v>
      </c>
      <c r="LX43" s="55">
        <f t="shared" si="380"/>
        <v>53083</v>
      </c>
      <c r="LY43" s="55">
        <f t="shared" si="380"/>
        <v>53114</v>
      </c>
      <c r="LZ43" s="55">
        <f t="shared" si="380"/>
        <v>53144</v>
      </c>
      <c r="MA43" s="55">
        <f t="shared" si="380"/>
        <v>53175</v>
      </c>
      <c r="MB43" s="55">
        <f t="shared" si="380"/>
        <v>53206</v>
      </c>
      <c r="MC43" s="55">
        <f t="shared" si="380"/>
        <v>53236</v>
      </c>
      <c r="MD43" s="55">
        <f t="shared" si="380"/>
        <v>53267</v>
      </c>
      <c r="ME43" s="55">
        <f t="shared" si="380"/>
        <v>53297</v>
      </c>
      <c r="MF43" s="55">
        <f t="shared" si="380"/>
        <v>53328</v>
      </c>
      <c r="MG43" s="55">
        <f t="shared" si="380"/>
        <v>53359</v>
      </c>
      <c r="MH43" s="55">
        <f t="shared" si="380"/>
        <v>53387</v>
      </c>
      <c r="MI43" s="55">
        <f t="shared" si="380"/>
        <v>53418</v>
      </c>
      <c r="MJ43" s="55">
        <f t="shared" si="380"/>
        <v>53448</v>
      </c>
      <c r="MK43" s="55">
        <f t="shared" si="380"/>
        <v>53479</v>
      </c>
      <c r="ML43" s="55">
        <f t="shared" si="380"/>
        <v>53509</v>
      </c>
      <c r="MM43" s="55">
        <f t="shared" si="380"/>
        <v>53540</v>
      </c>
      <c r="MN43" s="55">
        <f t="shared" si="380"/>
        <v>53571</v>
      </c>
      <c r="MO43" s="55">
        <f t="shared" si="380"/>
        <v>53601</v>
      </c>
      <c r="MP43" s="55">
        <f t="shared" si="380"/>
        <v>53632</v>
      </c>
      <c r="MQ43" s="55">
        <f t="shared" si="380"/>
        <v>53662</v>
      </c>
      <c r="MR43" s="55">
        <f t="shared" si="380"/>
        <v>53693</v>
      </c>
      <c r="MS43" s="55">
        <f t="shared" si="380"/>
        <v>53724</v>
      </c>
      <c r="MT43" s="55">
        <f t="shared" si="380"/>
        <v>53752</v>
      </c>
      <c r="MU43" s="55">
        <f t="shared" si="380"/>
        <v>53783</v>
      </c>
      <c r="MV43" s="55">
        <f t="shared" si="380"/>
        <v>53813</v>
      </c>
      <c r="MW43" s="55">
        <f t="shared" si="380"/>
        <v>53844</v>
      </c>
      <c r="MX43" s="55">
        <f t="shared" si="380"/>
        <v>53874</v>
      </c>
      <c r="MY43" s="55">
        <f t="shared" si="380"/>
        <v>53905</v>
      </c>
      <c r="MZ43" s="55">
        <f t="shared" si="380"/>
        <v>53936</v>
      </c>
      <c r="NA43" s="55">
        <f t="shared" si="380"/>
        <v>53966</v>
      </c>
      <c r="NB43" s="55">
        <f t="shared" si="380"/>
        <v>53997</v>
      </c>
      <c r="NC43" s="55">
        <f t="shared" si="380"/>
        <v>54027</v>
      </c>
      <c r="ND43" s="55">
        <f t="shared" si="380"/>
        <v>54058</v>
      </c>
      <c r="NE43" s="55">
        <f t="shared" si="380"/>
        <v>54089</v>
      </c>
      <c r="NF43" s="55">
        <f t="shared" si="380"/>
        <v>54118</v>
      </c>
      <c r="NG43" s="55">
        <f t="shared" si="380"/>
        <v>54149</v>
      </c>
      <c r="NH43" s="55">
        <f t="shared" si="380"/>
        <v>54179</v>
      </c>
      <c r="NI43" s="55">
        <f t="shared" si="380"/>
        <v>54210</v>
      </c>
      <c r="NJ43" s="55">
        <f t="shared" si="380"/>
        <v>54240</v>
      </c>
      <c r="NK43" s="55">
        <f t="shared" si="380"/>
        <v>54271</v>
      </c>
      <c r="NL43" s="55">
        <f t="shared" si="380"/>
        <v>54302</v>
      </c>
      <c r="NM43" s="55">
        <f t="shared" si="380"/>
        <v>54332</v>
      </c>
      <c r="NN43" s="55">
        <f t="shared" si="380"/>
        <v>54363</v>
      </c>
      <c r="NO43" s="55">
        <f t="shared" si="380"/>
        <v>54393</v>
      </c>
      <c r="NP43" s="55">
        <f t="shared" si="380"/>
        <v>54424</v>
      </c>
      <c r="NQ43" s="55">
        <f t="shared" si="380"/>
        <v>54455</v>
      </c>
      <c r="NR43" s="55">
        <f t="shared" si="380"/>
        <v>54483</v>
      </c>
      <c r="NS43" s="55">
        <f t="shared" si="380"/>
        <v>54514</v>
      </c>
      <c r="NT43" s="55">
        <f t="shared" si="380"/>
        <v>54544</v>
      </c>
      <c r="NU43" s="55">
        <f t="shared" si="380"/>
        <v>54575</v>
      </c>
      <c r="NV43" s="55">
        <f t="shared" si="380"/>
        <v>54605</v>
      </c>
      <c r="NW43" s="55">
        <f t="shared" si="380"/>
        <v>54636</v>
      </c>
      <c r="NX43" s="55">
        <f t="shared" si="380"/>
        <v>54667</v>
      </c>
      <c r="NY43" s="55">
        <f t="shared" si="380"/>
        <v>54697</v>
      </c>
      <c r="NZ43" s="55">
        <f t="shared" si="380"/>
        <v>54728</v>
      </c>
      <c r="OA43" s="55">
        <f t="shared" si="380"/>
        <v>54758</v>
      </c>
      <c r="OB43" s="55">
        <f t="shared" si="380"/>
        <v>54789</v>
      </c>
      <c r="OC43" s="55">
        <f t="shared" ref="OC43:OM43" si="381">+OC26</f>
        <v>54820</v>
      </c>
      <c r="OD43" s="55">
        <f t="shared" si="381"/>
        <v>54848</v>
      </c>
      <c r="OE43" s="55">
        <f t="shared" si="381"/>
        <v>54879</v>
      </c>
      <c r="OF43" s="55">
        <f t="shared" si="381"/>
        <v>54909</v>
      </c>
      <c r="OG43" s="55">
        <f t="shared" si="381"/>
        <v>54940</v>
      </c>
      <c r="OH43" s="55">
        <f t="shared" si="381"/>
        <v>54970</v>
      </c>
      <c r="OI43" s="55">
        <f t="shared" si="381"/>
        <v>55001</v>
      </c>
      <c r="OJ43" s="55">
        <f t="shared" si="381"/>
        <v>55032</v>
      </c>
      <c r="OK43" s="55">
        <f t="shared" si="381"/>
        <v>55062</v>
      </c>
      <c r="OL43" s="55">
        <f t="shared" si="381"/>
        <v>55093</v>
      </c>
      <c r="OM43" s="55">
        <f t="shared" si="381"/>
        <v>55123</v>
      </c>
      <c r="ON43" s="43" t="s">
        <v>24</v>
      </c>
    </row>
    <row r="44" spans="3:404" x14ac:dyDescent="0.2">
      <c r="CN44" s="55"/>
      <c r="ON44" s="43" t="s">
        <v>24</v>
      </c>
    </row>
    <row r="45" spans="3:404" x14ac:dyDescent="0.2">
      <c r="D45" s="43" t="str">
        <f t="shared" ref="D45:D52" si="382">+D28</f>
        <v>E-368 - Non Labor</v>
      </c>
      <c r="G45" s="52">
        <f>'Master Esc. &amp; Loaders'!E25</f>
        <v>0.64070000000000005</v>
      </c>
      <c r="H45" s="57">
        <f t="shared" ref="H45:AM45" si="383">+H28*(1+$G45)</f>
        <v>0</v>
      </c>
      <c r="I45" s="57">
        <f t="shared" si="383"/>
        <v>0</v>
      </c>
      <c r="J45" s="57">
        <f t="shared" si="383"/>
        <v>0</v>
      </c>
      <c r="K45" s="57">
        <f t="shared" si="383"/>
        <v>0</v>
      </c>
      <c r="L45" s="57">
        <f t="shared" si="383"/>
        <v>0</v>
      </c>
      <c r="M45" s="57">
        <f t="shared" si="383"/>
        <v>0</v>
      </c>
      <c r="N45" s="57">
        <f t="shared" si="383"/>
        <v>0</v>
      </c>
      <c r="O45" s="57">
        <f t="shared" si="383"/>
        <v>0</v>
      </c>
      <c r="P45" s="57">
        <f t="shared" si="383"/>
        <v>0</v>
      </c>
      <c r="Q45" s="57">
        <f t="shared" si="383"/>
        <v>0</v>
      </c>
      <c r="R45" s="57">
        <f t="shared" si="383"/>
        <v>0</v>
      </c>
      <c r="S45" s="57">
        <f t="shared" si="383"/>
        <v>0</v>
      </c>
      <c r="T45" s="57">
        <f t="shared" si="383"/>
        <v>0</v>
      </c>
      <c r="U45" s="57">
        <f t="shared" si="383"/>
        <v>0</v>
      </c>
      <c r="V45" s="57">
        <f t="shared" si="383"/>
        <v>0</v>
      </c>
      <c r="W45" s="57">
        <f t="shared" si="383"/>
        <v>0</v>
      </c>
      <c r="X45" s="57">
        <f t="shared" si="383"/>
        <v>0</v>
      </c>
      <c r="Y45" s="57">
        <f t="shared" si="383"/>
        <v>0</v>
      </c>
      <c r="Z45" s="57">
        <f t="shared" si="383"/>
        <v>0</v>
      </c>
      <c r="AA45" s="57">
        <f t="shared" si="383"/>
        <v>0</v>
      </c>
      <c r="AB45" s="57">
        <f t="shared" si="383"/>
        <v>0</v>
      </c>
      <c r="AC45" s="57">
        <f t="shared" si="383"/>
        <v>0</v>
      </c>
      <c r="AD45" s="57">
        <f t="shared" si="383"/>
        <v>0</v>
      </c>
      <c r="AE45" s="57">
        <f t="shared" si="383"/>
        <v>0</v>
      </c>
      <c r="AF45" s="57">
        <f t="shared" si="383"/>
        <v>0</v>
      </c>
      <c r="AG45" s="57">
        <f t="shared" si="383"/>
        <v>0</v>
      </c>
      <c r="AH45" s="57">
        <f t="shared" si="383"/>
        <v>0</v>
      </c>
      <c r="AI45" s="57">
        <f t="shared" si="383"/>
        <v>0</v>
      </c>
      <c r="AJ45" s="57">
        <f t="shared" si="383"/>
        <v>0</v>
      </c>
      <c r="AK45" s="57">
        <f t="shared" si="383"/>
        <v>0</v>
      </c>
      <c r="AL45" s="57">
        <f t="shared" si="383"/>
        <v>0</v>
      </c>
      <c r="AM45" s="57">
        <f t="shared" si="383"/>
        <v>0</v>
      </c>
      <c r="AN45" s="57">
        <f t="shared" ref="AN45:BS45" si="384">+AN28*(1+$G45)</f>
        <v>0</v>
      </c>
      <c r="AO45" s="57">
        <f t="shared" si="384"/>
        <v>0</v>
      </c>
      <c r="AP45" s="57">
        <f t="shared" si="384"/>
        <v>0</v>
      </c>
      <c r="AQ45" s="57">
        <f t="shared" si="384"/>
        <v>0</v>
      </c>
      <c r="AR45" s="57">
        <f t="shared" si="384"/>
        <v>0</v>
      </c>
      <c r="AS45" s="57">
        <f t="shared" si="384"/>
        <v>0</v>
      </c>
      <c r="AT45" s="57">
        <f t="shared" si="384"/>
        <v>0</v>
      </c>
      <c r="AU45" s="57">
        <f t="shared" si="384"/>
        <v>0</v>
      </c>
      <c r="AV45" s="57">
        <f t="shared" si="384"/>
        <v>0</v>
      </c>
      <c r="AW45" s="57">
        <f t="shared" si="384"/>
        <v>0</v>
      </c>
      <c r="AX45" s="57">
        <f t="shared" si="384"/>
        <v>0</v>
      </c>
      <c r="AY45" s="57">
        <f t="shared" si="384"/>
        <v>0</v>
      </c>
      <c r="AZ45" s="57">
        <f t="shared" si="384"/>
        <v>0</v>
      </c>
      <c r="BA45" s="57">
        <f t="shared" si="384"/>
        <v>0</v>
      </c>
      <c r="BB45" s="57">
        <f t="shared" si="384"/>
        <v>0</v>
      </c>
      <c r="BC45" s="57">
        <f t="shared" si="384"/>
        <v>0</v>
      </c>
      <c r="BD45" s="57">
        <f t="shared" si="384"/>
        <v>0</v>
      </c>
      <c r="BE45" s="57">
        <f t="shared" si="384"/>
        <v>0</v>
      </c>
      <c r="BF45" s="57">
        <f t="shared" si="384"/>
        <v>0</v>
      </c>
      <c r="BG45" s="57">
        <f t="shared" si="384"/>
        <v>0</v>
      </c>
      <c r="BH45" s="57">
        <f t="shared" si="384"/>
        <v>0</v>
      </c>
      <c r="BI45" s="57">
        <f t="shared" si="384"/>
        <v>0</v>
      </c>
      <c r="BJ45" s="57">
        <f t="shared" si="384"/>
        <v>0</v>
      </c>
      <c r="BK45" s="57">
        <f t="shared" si="384"/>
        <v>0</v>
      </c>
      <c r="BL45" s="57">
        <f t="shared" si="384"/>
        <v>0</v>
      </c>
      <c r="BM45" s="57">
        <f t="shared" si="384"/>
        <v>0</v>
      </c>
      <c r="BN45" s="57">
        <f t="shared" si="384"/>
        <v>0</v>
      </c>
      <c r="BO45" s="57">
        <f t="shared" si="384"/>
        <v>0</v>
      </c>
      <c r="BP45" s="57">
        <f t="shared" si="384"/>
        <v>0</v>
      </c>
      <c r="BQ45" s="57">
        <f t="shared" si="384"/>
        <v>0</v>
      </c>
      <c r="BR45" s="57">
        <f t="shared" si="384"/>
        <v>0</v>
      </c>
      <c r="BS45" s="57">
        <f t="shared" si="384"/>
        <v>0</v>
      </c>
      <c r="BT45" s="57">
        <f t="shared" ref="BT45:CM45" si="385">+BT28*(1+$G45)</f>
        <v>0</v>
      </c>
      <c r="BU45" s="57">
        <f t="shared" si="385"/>
        <v>0</v>
      </c>
      <c r="BV45" s="57">
        <f t="shared" si="385"/>
        <v>0</v>
      </c>
      <c r="BW45" s="57">
        <f t="shared" si="385"/>
        <v>0</v>
      </c>
      <c r="BX45" s="57">
        <f t="shared" si="385"/>
        <v>0</v>
      </c>
      <c r="BY45" s="57">
        <f t="shared" si="385"/>
        <v>0</v>
      </c>
      <c r="BZ45" s="57">
        <f t="shared" si="385"/>
        <v>0</v>
      </c>
      <c r="CA45" s="57">
        <f t="shared" si="385"/>
        <v>0</v>
      </c>
      <c r="CB45" s="57">
        <f t="shared" si="385"/>
        <v>0</v>
      </c>
      <c r="CC45" s="57">
        <f t="shared" si="385"/>
        <v>0</v>
      </c>
      <c r="CD45" s="57">
        <f t="shared" si="385"/>
        <v>0</v>
      </c>
      <c r="CE45" s="57">
        <f t="shared" si="385"/>
        <v>0</v>
      </c>
      <c r="CF45" s="57">
        <f t="shared" si="385"/>
        <v>0</v>
      </c>
      <c r="CG45" s="57">
        <f t="shared" si="385"/>
        <v>0</v>
      </c>
      <c r="CH45" s="57">
        <f t="shared" si="385"/>
        <v>0</v>
      </c>
      <c r="CI45" s="57">
        <f t="shared" si="385"/>
        <v>0</v>
      </c>
      <c r="CJ45" s="57">
        <f t="shared" si="385"/>
        <v>0</v>
      </c>
      <c r="CK45" s="57">
        <f t="shared" si="385"/>
        <v>0</v>
      </c>
      <c r="CL45" s="57">
        <f t="shared" si="385"/>
        <v>0</v>
      </c>
      <c r="CM45" s="57">
        <f t="shared" si="385"/>
        <v>0</v>
      </c>
      <c r="CN45" s="57">
        <f t="shared" ref="CN45:EY45" si="386">+CN28*(1+$G45)</f>
        <v>0</v>
      </c>
      <c r="CO45" s="57">
        <f t="shared" si="386"/>
        <v>0</v>
      </c>
      <c r="CP45" s="57">
        <f t="shared" si="386"/>
        <v>0</v>
      </c>
      <c r="CQ45" s="57">
        <f t="shared" si="386"/>
        <v>0</v>
      </c>
      <c r="CR45" s="57">
        <f t="shared" si="386"/>
        <v>0</v>
      </c>
      <c r="CS45" s="57">
        <f t="shared" si="386"/>
        <v>0</v>
      </c>
      <c r="CT45" s="57">
        <f t="shared" si="386"/>
        <v>0</v>
      </c>
      <c r="CU45" s="57">
        <f t="shared" si="386"/>
        <v>0</v>
      </c>
      <c r="CV45" s="57">
        <f t="shared" si="386"/>
        <v>0</v>
      </c>
      <c r="CW45" s="57">
        <f t="shared" si="386"/>
        <v>0</v>
      </c>
      <c r="CX45" s="57">
        <f t="shared" si="386"/>
        <v>0</v>
      </c>
      <c r="CY45" s="57">
        <f t="shared" si="386"/>
        <v>0</v>
      </c>
      <c r="CZ45" s="57">
        <f t="shared" si="386"/>
        <v>0</v>
      </c>
      <c r="DA45" s="57">
        <f t="shared" si="386"/>
        <v>0</v>
      </c>
      <c r="DB45" s="57">
        <f t="shared" si="386"/>
        <v>0</v>
      </c>
      <c r="DC45" s="57">
        <f t="shared" si="386"/>
        <v>0</v>
      </c>
      <c r="DD45" s="57">
        <f t="shared" si="386"/>
        <v>0</v>
      </c>
      <c r="DE45" s="57">
        <f t="shared" si="386"/>
        <v>0</v>
      </c>
      <c r="DF45" s="57">
        <f t="shared" si="386"/>
        <v>0</v>
      </c>
      <c r="DG45" s="57">
        <f t="shared" si="386"/>
        <v>0</v>
      </c>
      <c r="DH45" s="57">
        <f t="shared" si="386"/>
        <v>0</v>
      </c>
      <c r="DI45" s="57">
        <f t="shared" si="386"/>
        <v>0</v>
      </c>
      <c r="DJ45" s="57">
        <f t="shared" si="386"/>
        <v>0</v>
      </c>
      <c r="DK45" s="57">
        <f t="shared" si="386"/>
        <v>0</v>
      </c>
      <c r="DL45" s="57">
        <f t="shared" si="386"/>
        <v>0</v>
      </c>
      <c r="DM45" s="57">
        <f t="shared" si="386"/>
        <v>0</v>
      </c>
      <c r="DN45" s="57">
        <f t="shared" si="386"/>
        <v>0</v>
      </c>
      <c r="DO45" s="57">
        <f t="shared" si="386"/>
        <v>0</v>
      </c>
      <c r="DP45" s="57">
        <f t="shared" si="386"/>
        <v>0</v>
      </c>
      <c r="DQ45" s="57">
        <f t="shared" si="386"/>
        <v>0</v>
      </c>
      <c r="DR45" s="57">
        <f t="shared" si="386"/>
        <v>0</v>
      </c>
      <c r="DS45" s="57">
        <f t="shared" si="386"/>
        <v>0</v>
      </c>
      <c r="DT45" s="57">
        <f t="shared" si="386"/>
        <v>0</v>
      </c>
      <c r="DU45" s="57">
        <f t="shared" si="386"/>
        <v>0</v>
      </c>
      <c r="DV45" s="57">
        <f t="shared" si="386"/>
        <v>0</v>
      </c>
      <c r="DW45" s="57">
        <f t="shared" si="386"/>
        <v>0</v>
      </c>
      <c r="DX45" s="57">
        <f t="shared" si="386"/>
        <v>0</v>
      </c>
      <c r="DY45" s="57">
        <f t="shared" si="386"/>
        <v>0</v>
      </c>
      <c r="DZ45" s="57">
        <f t="shared" si="386"/>
        <v>0</v>
      </c>
      <c r="EA45" s="57">
        <f t="shared" si="386"/>
        <v>0</v>
      </c>
      <c r="EB45" s="57">
        <f t="shared" si="386"/>
        <v>0</v>
      </c>
      <c r="EC45" s="57">
        <f t="shared" si="386"/>
        <v>0</v>
      </c>
      <c r="ED45" s="57">
        <f t="shared" si="386"/>
        <v>0</v>
      </c>
      <c r="EE45" s="57">
        <f t="shared" si="386"/>
        <v>0</v>
      </c>
      <c r="EF45" s="57">
        <f t="shared" si="386"/>
        <v>0</v>
      </c>
      <c r="EG45" s="57">
        <f t="shared" si="386"/>
        <v>0</v>
      </c>
      <c r="EH45" s="57">
        <f t="shared" si="386"/>
        <v>0</v>
      </c>
      <c r="EI45" s="57">
        <f t="shared" si="386"/>
        <v>0</v>
      </c>
      <c r="EJ45" s="57">
        <f t="shared" si="386"/>
        <v>0</v>
      </c>
      <c r="EK45" s="57">
        <f t="shared" si="386"/>
        <v>0</v>
      </c>
      <c r="EL45" s="57">
        <f t="shared" si="386"/>
        <v>0</v>
      </c>
      <c r="EM45" s="57">
        <f t="shared" si="386"/>
        <v>0</v>
      </c>
      <c r="EN45" s="57">
        <f t="shared" si="386"/>
        <v>0</v>
      </c>
      <c r="EO45" s="57">
        <f t="shared" si="386"/>
        <v>0</v>
      </c>
      <c r="EP45" s="57">
        <f t="shared" si="386"/>
        <v>0</v>
      </c>
      <c r="EQ45" s="57">
        <f t="shared" si="386"/>
        <v>0</v>
      </c>
      <c r="ER45" s="57">
        <f t="shared" si="386"/>
        <v>0</v>
      </c>
      <c r="ES45" s="57">
        <f t="shared" si="386"/>
        <v>0</v>
      </c>
      <c r="ET45" s="57">
        <f t="shared" si="386"/>
        <v>0</v>
      </c>
      <c r="EU45" s="57">
        <f t="shared" si="386"/>
        <v>0</v>
      </c>
      <c r="EV45" s="57">
        <f t="shared" si="386"/>
        <v>0</v>
      </c>
      <c r="EW45" s="57">
        <f t="shared" si="386"/>
        <v>0</v>
      </c>
      <c r="EX45" s="57">
        <f t="shared" si="386"/>
        <v>0</v>
      </c>
      <c r="EY45" s="57">
        <f t="shared" si="386"/>
        <v>0</v>
      </c>
      <c r="EZ45" s="57">
        <f t="shared" ref="EZ45:HK45" si="387">+EZ28*(1+$G45)</f>
        <v>0</v>
      </c>
      <c r="FA45" s="57">
        <f t="shared" si="387"/>
        <v>0</v>
      </c>
      <c r="FB45" s="57">
        <f t="shared" si="387"/>
        <v>0</v>
      </c>
      <c r="FC45" s="57">
        <f t="shared" si="387"/>
        <v>0</v>
      </c>
      <c r="FD45" s="57">
        <f t="shared" si="387"/>
        <v>0</v>
      </c>
      <c r="FE45" s="57">
        <f t="shared" si="387"/>
        <v>0</v>
      </c>
      <c r="FF45" s="57">
        <f t="shared" si="387"/>
        <v>0</v>
      </c>
      <c r="FG45" s="57">
        <f t="shared" si="387"/>
        <v>0</v>
      </c>
      <c r="FH45" s="57">
        <f t="shared" si="387"/>
        <v>0</v>
      </c>
      <c r="FI45" s="57">
        <f t="shared" si="387"/>
        <v>0</v>
      </c>
      <c r="FJ45" s="57">
        <f t="shared" si="387"/>
        <v>0</v>
      </c>
      <c r="FK45" s="57">
        <f t="shared" si="387"/>
        <v>0</v>
      </c>
      <c r="FL45" s="57">
        <f t="shared" si="387"/>
        <v>0</v>
      </c>
      <c r="FM45" s="57">
        <f t="shared" si="387"/>
        <v>0</v>
      </c>
      <c r="FN45" s="57">
        <f t="shared" si="387"/>
        <v>0</v>
      </c>
      <c r="FO45" s="57">
        <f t="shared" si="387"/>
        <v>0</v>
      </c>
      <c r="FP45" s="57">
        <f t="shared" si="387"/>
        <v>0</v>
      </c>
      <c r="FQ45" s="57">
        <f t="shared" si="387"/>
        <v>0</v>
      </c>
      <c r="FR45" s="57">
        <f t="shared" si="387"/>
        <v>0</v>
      </c>
      <c r="FS45" s="57">
        <f t="shared" si="387"/>
        <v>0</v>
      </c>
      <c r="FT45" s="57">
        <f t="shared" si="387"/>
        <v>0</v>
      </c>
      <c r="FU45" s="57">
        <f t="shared" si="387"/>
        <v>0</v>
      </c>
      <c r="FV45" s="57">
        <f t="shared" si="387"/>
        <v>0</v>
      </c>
      <c r="FW45" s="57">
        <f t="shared" si="387"/>
        <v>0</v>
      </c>
      <c r="FX45" s="57">
        <f t="shared" si="387"/>
        <v>0</v>
      </c>
      <c r="FY45" s="57">
        <f t="shared" si="387"/>
        <v>0</v>
      </c>
      <c r="FZ45" s="57">
        <f t="shared" si="387"/>
        <v>0</v>
      </c>
      <c r="GA45" s="57">
        <f t="shared" si="387"/>
        <v>0</v>
      </c>
      <c r="GB45" s="57">
        <f t="shared" si="387"/>
        <v>0</v>
      </c>
      <c r="GC45" s="57">
        <f t="shared" si="387"/>
        <v>0</v>
      </c>
      <c r="GD45" s="57">
        <f t="shared" si="387"/>
        <v>0</v>
      </c>
      <c r="GE45" s="57">
        <f t="shared" si="387"/>
        <v>0</v>
      </c>
      <c r="GF45" s="57">
        <f t="shared" si="387"/>
        <v>0</v>
      </c>
      <c r="GG45" s="57">
        <f t="shared" si="387"/>
        <v>0</v>
      </c>
      <c r="GH45" s="57">
        <f t="shared" si="387"/>
        <v>0</v>
      </c>
      <c r="GI45" s="57">
        <f t="shared" si="387"/>
        <v>0</v>
      </c>
      <c r="GJ45" s="57">
        <f t="shared" si="387"/>
        <v>0</v>
      </c>
      <c r="GK45" s="57">
        <f t="shared" si="387"/>
        <v>0</v>
      </c>
      <c r="GL45" s="57">
        <f t="shared" si="387"/>
        <v>0</v>
      </c>
      <c r="GM45" s="57">
        <f t="shared" si="387"/>
        <v>0</v>
      </c>
      <c r="GN45" s="57">
        <f t="shared" si="387"/>
        <v>0</v>
      </c>
      <c r="GO45" s="57">
        <f t="shared" si="387"/>
        <v>0</v>
      </c>
      <c r="GP45" s="57">
        <f t="shared" si="387"/>
        <v>0</v>
      </c>
      <c r="GQ45" s="57">
        <f t="shared" si="387"/>
        <v>0</v>
      </c>
      <c r="GR45" s="57">
        <f t="shared" si="387"/>
        <v>0</v>
      </c>
      <c r="GS45" s="57">
        <f t="shared" si="387"/>
        <v>0</v>
      </c>
      <c r="GT45" s="57">
        <f t="shared" si="387"/>
        <v>0</v>
      </c>
      <c r="GU45" s="57">
        <f t="shared" si="387"/>
        <v>0</v>
      </c>
      <c r="GV45" s="57">
        <f t="shared" si="387"/>
        <v>0</v>
      </c>
      <c r="GW45" s="57">
        <f t="shared" si="387"/>
        <v>0</v>
      </c>
      <c r="GX45" s="57">
        <f t="shared" si="387"/>
        <v>0</v>
      </c>
      <c r="GY45" s="57">
        <f t="shared" si="387"/>
        <v>0</v>
      </c>
      <c r="GZ45" s="57">
        <f t="shared" si="387"/>
        <v>0</v>
      </c>
      <c r="HA45" s="57">
        <f t="shared" si="387"/>
        <v>0</v>
      </c>
      <c r="HB45" s="57">
        <f t="shared" si="387"/>
        <v>0</v>
      </c>
      <c r="HC45" s="57">
        <f t="shared" si="387"/>
        <v>0</v>
      </c>
      <c r="HD45" s="57">
        <f t="shared" si="387"/>
        <v>0</v>
      </c>
      <c r="HE45" s="57">
        <f t="shared" si="387"/>
        <v>0</v>
      </c>
      <c r="HF45" s="57">
        <f t="shared" si="387"/>
        <v>0</v>
      </c>
      <c r="HG45" s="57">
        <f t="shared" si="387"/>
        <v>0</v>
      </c>
      <c r="HH45" s="57">
        <f t="shared" si="387"/>
        <v>0</v>
      </c>
      <c r="HI45" s="57">
        <f t="shared" si="387"/>
        <v>0</v>
      </c>
      <c r="HJ45" s="57">
        <f t="shared" si="387"/>
        <v>0</v>
      </c>
      <c r="HK45" s="57">
        <f t="shared" si="387"/>
        <v>0</v>
      </c>
      <c r="HL45" s="57">
        <f t="shared" ref="HL45:JW45" si="388">+HL28*(1+$G45)</f>
        <v>0</v>
      </c>
      <c r="HM45" s="57">
        <f t="shared" si="388"/>
        <v>0</v>
      </c>
      <c r="HN45" s="57">
        <f t="shared" si="388"/>
        <v>0</v>
      </c>
      <c r="HO45" s="57">
        <f t="shared" si="388"/>
        <v>0</v>
      </c>
      <c r="HP45" s="57">
        <f t="shared" si="388"/>
        <v>0</v>
      </c>
      <c r="HQ45" s="57">
        <f t="shared" si="388"/>
        <v>0</v>
      </c>
      <c r="HR45" s="57">
        <f t="shared" si="388"/>
        <v>0</v>
      </c>
      <c r="HS45" s="57">
        <f t="shared" si="388"/>
        <v>0</v>
      </c>
      <c r="HT45" s="57">
        <f t="shared" si="388"/>
        <v>0</v>
      </c>
      <c r="HU45" s="57">
        <f t="shared" si="388"/>
        <v>0</v>
      </c>
      <c r="HV45" s="57">
        <f t="shared" si="388"/>
        <v>0</v>
      </c>
      <c r="HW45" s="57">
        <f t="shared" si="388"/>
        <v>0</v>
      </c>
      <c r="HX45" s="57">
        <f t="shared" si="388"/>
        <v>0</v>
      </c>
      <c r="HY45" s="57">
        <f t="shared" si="388"/>
        <v>0</v>
      </c>
      <c r="HZ45" s="57">
        <f t="shared" si="388"/>
        <v>0</v>
      </c>
      <c r="IA45" s="57">
        <f t="shared" si="388"/>
        <v>0</v>
      </c>
      <c r="IB45" s="57">
        <f t="shared" si="388"/>
        <v>0</v>
      </c>
      <c r="IC45" s="57">
        <f t="shared" si="388"/>
        <v>0</v>
      </c>
      <c r="ID45" s="57">
        <f t="shared" si="388"/>
        <v>0</v>
      </c>
      <c r="IE45" s="57">
        <f t="shared" si="388"/>
        <v>0</v>
      </c>
      <c r="IF45" s="57">
        <f t="shared" si="388"/>
        <v>0</v>
      </c>
      <c r="IG45" s="57">
        <f t="shared" si="388"/>
        <v>0</v>
      </c>
      <c r="IH45" s="57">
        <f t="shared" si="388"/>
        <v>0</v>
      </c>
      <c r="II45" s="57">
        <f t="shared" si="388"/>
        <v>0</v>
      </c>
      <c r="IJ45" s="57">
        <f t="shared" si="388"/>
        <v>0</v>
      </c>
      <c r="IK45" s="57">
        <f t="shared" si="388"/>
        <v>0</v>
      </c>
      <c r="IL45" s="57">
        <f t="shared" si="388"/>
        <v>0</v>
      </c>
      <c r="IM45" s="57">
        <f t="shared" si="388"/>
        <v>0</v>
      </c>
      <c r="IN45" s="57">
        <f t="shared" si="388"/>
        <v>0</v>
      </c>
      <c r="IO45" s="57">
        <f t="shared" si="388"/>
        <v>0</v>
      </c>
      <c r="IP45" s="57">
        <f t="shared" si="388"/>
        <v>0</v>
      </c>
      <c r="IQ45" s="57">
        <f t="shared" si="388"/>
        <v>0</v>
      </c>
      <c r="IR45" s="57">
        <f t="shared" si="388"/>
        <v>0</v>
      </c>
      <c r="IS45" s="57">
        <f t="shared" si="388"/>
        <v>0</v>
      </c>
      <c r="IT45" s="57">
        <f t="shared" si="388"/>
        <v>0</v>
      </c>
      <c r="IU45" s="57">
        <f t="shared" si="388"/>
        <v>0</v>
      </c>
      <c r="IV45" s="57">
        <f t="shared" si="388"/>
        <v>0</v>
      </c>
      <c r="IW45" s="57">
        <f t="shared" si="388"/>
        <v>0</v>
      </c>
      <c r="IX45" s="57">
        <f t="shared" si="388"/>
        <v>0</v>
      </c>
      <c r="IY45" s="57">
        <f t="shared" si="388"/>
        <v>0</v>
      </c>
      <c r="IZ45" s="57">
        <f t="shared" si="388"/>
        <v>0</v>
      </c>
      <c r="JA45" s="57">
        <f t="shared" si="388"/>
        <v>0</v>
      </c>
      <c r="JB45" s="57">
        <f t="shared" si="388"/>
        <v>0</v>
      </c>
      <c r="JC45" s="57">
        <f t="shared" si="388"/>
        <v>0</v>
      </c>
      <c r="JD45" s="57">
        <f t="shared" si="388"/>
        <v>0</v>
      </c>
      <c r="JE45" s="57">
        <f t="shared" si="388"/>
        <v>0</v>
      </c>
      <c r="JF45" s="57">
        <f t="shared" si="388"/>
        <v>0</v>
      </c>
      <c r="JG45" s="57">
        <f t="shared" si="388"/>
        <v>0</v>
      </c>
      <c r="JH45" s="57">
        <f t="shared" si="388"/>
        <v>0</v>
      </c>
      <c r="JI45" s="57">
        <f t="shared" si="388"/>
        <v>0</v>
      </c>
      <c r="JJ45" s="57">
        <f t="shared" si="388"/>
        <v>0</v>
      </c>
      <c r="JK45" s="57">
        <f t="shared" si="388"/>
        <v>0</v>
      </c>
      <c r="JL45" s="57">
        <f t="shared" si="388"/>
        <v>0</v>
      </c>
      <c r="JM45" s="57">
        <f t="shared" si="388"/>
        <v>0</v>
      </c>
      <c r="JN45" s="57">
        <f t="shared" si="388"/>
        <v>0</v>
      </c>
      <c r="JO45" s="57">
        <f t="shared" si="388"/>
        <v>0</v>
      </c>
      <c r="JP45" s="57">
        <f t="shared" si="388"/>
        <v>0</v>
      </c>
      <c r="JQ45" s="57">
        <f t="shared" si="388"/>
        <v>0</v>
      </c>
      <c r="JR45" s="57">
        <f t="shared" si="388"/>
        <v>0</v>
      </c>
      <c r="JS45" s="57">
        <f t="shared" si="388"/>
        <v>0</v>
      </c>
      <c r="JT45" s="57">
        <f t="shared" si="388"/>
        <v>0</v>
      </c>
      <c r="JU45" s="57">
        <f t="shared" si="388"/>
        <v>0</v>
      </c>
      <c r="JV45" s="57">
        <f t="shared" si="388"/>
        <v>0</v>
      </c>
      <c r="JW45" s="57">
        <f t="shared" si="388"/>
        <v>0</v>
      </c>
      <c r="JX45" s="57">
        <f t="shared" ref="JX45:MI45" si="389">+JX28*(1+$G45)</f>
        <v>0</v>
      </c>
      <c r="JY45" s="57">
        <f t="shared" si="389"/>
        <v>0</v>
      </c>
      <c r="JZ45" s="57">
        <f t="shared" si="389"/>
        <v>0</v>
      </c>
      <c r="KA45" s="57">
        <f t="shared" si="389"/>
        <v>0</v>
      </c>
      <c r="KB45" s="57">
        <f t="shared" si="389"/>
        <v>0</v>
      </c>
      <c r="KC45" s="57">
        <f t="shared" si="389"/>
        <v>0</v>
      </c>
      <c r="KD45" s="57">
        <f t="shared" si="389"/>
        <v>0</v>
      </c>
      <c r="KE45" s="57">
        <f t="shared" si="389"/>
        <v>0</v>
      </c>
      <c r="KF45" s="57">
        <f t="shared" si="389"/>
        <v>0</v>
      </c>
      <c r="KG45" s="57">
        <f t="shared" si="389"/>
        <v>0</v>
      </c>
      <c r="KH45" s="57">
        <f t="shared" si="389"/>
        <v>0</v>
      </c>
      <c r="KI45" s="57">
        <f t="shared" si="389"/>
        <v>0</v>
      </c>
      <c r="KJ45" s="57">
        <f t="shared" si="389"/>
        <v>0</v>
      </c>
      <c r="KK45" s="57">
        <f t="shared" si="389"/>
        <v>0</v>
      </c>
      <c r="KL45" s="57">
        <f t="shared" si="389"/>
        <v>0</v>
      </c>
      <c r="KM45" s="57">
        <f t="shared" si="389"/>
        <v>0</v>
      </c>
      <c r="KN45" s="57">
        <f t="shared" si="389"/>
        <v>0</v>
      </c>
      <c r="KO45" s="57">
        <f t="shared" si="389"/>
        <v>0</v>
      </c>
      <c r="KP45" s="57">
        <f t="shared" si="389"/>
        <v>0</v>
      </c>
      <c r="KQ45" s="57">
        <f t="shared" si="389"/>
        <v>0</v>
      </c>
      <c r="KR45" s="57">
        <f t="shared" si="389"/>
        <v>0</v>
      </c>
      <c r="KS45" s="57">
        <f t="shared" si="389"/>
        <v>0</v>
      </c>
      <c r="KT45" s="57">
        <f t="shared" si="389"/>
        <v>0</v>
      </c>
      <c r="KU45" s="57">
        <f t="shared" si="389"/>
        <v>0</v>
      </c>
      <c r="KV45" s="57">
        <f t="shared" si="389"/>
        <v>0</v>
      </c>
      <c r="KW45" s="57">
        <f t="shared" si="389"/>
        <v>0</v>
      </c>
      <c r="KX45" s="57">
        <f t="shared" si="389"/>
        <v>0</v>
      </c>
      <c r="KY45" s="57">
        <f t="shared" si="389"/>
        <v>0</v>
      </c>
      <c r="KZ45" s="57">
        <f t="shared" si="389"/>
        <v>0</v>
      </c>
      <c r="LA45" s="57">
        <f t="shared" si="389"/>
        <v>0</v>
      </c>
      <c r="LB45" s="57">
        <f t="shared" si="389"/>
        <v>0</v>
      </c>
      <c r="LC45" s="57">
        <f t="shared" si="389"/>
        <v>0</v>
      </c>
      <c r="LD45" s="57">
        <f t="shared" si="389"/>
        <v>0</v>
      </c>
      <c r="LE45" s="57">
        <f t="shared" si="389"/>
        <v>0</v>
      </c>
      <c r="LF45" s="57">
        <f t="shared" si="389"/>
        <v>0</v>
      </c>
      <c r="LG45" s="57">
        <f t="shared" si="389"/>
        <v>0</v>
      </c>
      <c r="LH45" s="57">
        <f t="shared" si="389"/>
        <v>0</v>
      </c>
      <c r="LI45" s="57">
        <f t="shared" si="389"/>
        <v>0</v>
      </c>
      <c r="LJ45" s="57">
        <f t="shared" si="389"/>
        <v>0</v>
      </c>
      <c r="LK45" s="57">
        <f t="shared" si="389"/>
        <v>0</v>
      </c>
      <c r="LL45" s="57">
        <f t="shared" si="389"/>
        <v>0</v>
      </c>
      <c r="LM45" s="57">
        <f t="shared" si="389"/>
        <v>0</v>
      </c>
      <c r="LN45" s="57">
        <f t="shared" si="389"/>
        <v>0</v>
      </c>
      <c r="LO45" s="57">
        <f t="shared" si="389"/>
        <v>0</v>
      </c>
      <c r="LP45" s="57">
        <f t="shared" si="389"/>
        <v>0</v>
      </c>
      <c r="LQ45" s="57">
        <f t="shared" si="389"/>
        <v>0</v>
      </c>
      <c r="LR45" s="57">
        <f t="shared" si="389"/>
        <v>0</v>
      </c>
      <c r="LS45" s="57">
        <f t="shared" si="389"/>
        <v>0</v>
      </c>
      <c r="LT45" s="57">
        <f t="shared" si="389"/>
        <v>0</v>
      </c>
      <c r="LU45" s="57">
        <f t="shared" si="389"/>
        <v>0</v>
      </c>
      <c r="LV45" s="57">
        <f t="shared" si="389"/>
        <v>0</v>
      </c>
      <c r="LW45" s="57">
        <f t="shared" si="389"/>
        <v>0</v>
      </c>
      <c r="LX45" s="57">
        <f t="shared" si="389"/>
        <v>0</v>
      </c>
      <c r="LY45" s="57">
        <f t="shared" si="389"/>
        <v>0</v>
      </c>
      <c r="LZ45" s="57">
        <f t="shared" si="389"/>
        <v>0</v>
      </c>
      <c r="MA45" s="57">
        <f t="shared" si="389"/>
        <v>0</v>
      </c>
      <c r="MB45" s="57">
        <f t="shared" si="389"/>
        <v>0</v>
      </c>
      <c r="MC45" s="57">
        <f t="shared" si="389"/>
        <v>0</v>
      </c>
      <c r="MD45" s="57">
        <f t="shared" si="389"/>
        <v>0</v>
      </c>
      <c r="ME45" s="57">
        <f t="shared" si="389"/>
        <v>0</v>
      </c>
      <c r="MF45" s="57">
        <f t="shared" si="389"/>
        <v>0</v>
      </c>
      <c r="MG45" s="57">
        <f t="shared" si="389"/>
        <v>0</v>
      </c>
      <c r="MH45" s="57">
        <f t="shared" si="389"/>
        <v>0</v>
      </c>
      <c r="MI45" s="57">
        <f t="shared" si="389"/>
        <v>0</v>
      </c>
      <c r="MJ45" s="57">
        <f t="shared" ref="MJ45:OM45" si="390">+MJ28*(1+$G45)</f>
        <v>0</v>
      </c>
      <c r="MK45" s="57">
        <f t="shared" si="390"/>
        <v>0</v>
      </c>
      <c r="ML45" s="57">
        <f t="shared" si="390"/>
        <v>0</v>
      </c>
      <c r="MM45" s="57">
        <f t="shared" si="390"/>
        <v>0</v>
      </c>
      <c r="MN45" s="57">
        <f t="shared" si="390"/>
        <v>0</v>
      </c>
      <c r="MO45" s="57">
        <f t="shared" si="390"/>
        <v>0</v>
      </c>
      <c r="MP45" s="57">
        <f t="shared" si="390"/>
        <v>0</v>
      </c>
      <c r="MQ45" s="57">
        <f t="shared" si="390"/>
        <v>0</v>
      </c>
      <c r="MR45" s="57">
        <f t="shared" si="390"/>
        <v>0</v>
      </c>
      <c r="MS45" s="57">
        <f t="shared" si="390"/>
        <v>0</v>
      </c>
      <c r="MT45" s="57">
        <f t="shared" si="390"/>
        <v>0</v>
      </c>
      <c r="MU45" s="57">
        <f t="shared" si="390"/>
        <v>0</v>
      </c>
      <c r="MV45" s="57">
        <f t="shared" si="390"/>
        <v>0</v>
      </c>
      <c r="MW45" s="57">
        <f t="shared" si="390"/>
        <v>0</v>
      </c>
      <c r="MX45" s="57">
        <f t="shared" si="390"/>
        <v>0</v>
      </c>
      <c r="MY45" s="57">
        <f t="shared" si="390"/>
        <v>0</v>
      </c>
      <c r="MZ45" s="57">
        <f t="shared" si="390"/>
        <v>0</v>
      </c>
      <c r="NA45" s="57">
        <f t="shared" si="390"/>
        <v>0</v>
      </c>
      <c r="NB45" s="57">
        <f t="shared" si="390"/>
        <v>0</v>
      </c>
      <c r="NC45" s="57">
        <f t="shared" si="390"/>
        <v>0</v>
      </c>
      <c r="ND45" s="57">
        <f t="shared" si="390"/>
        <v>0</v>
      </c>
      <c r="NE45" s="57">
        <f t="shared" si="390"/>
        <v>0</v>
      </c>
      <c r="NF45" s="57">
        <f t="shared" si="390"/>
        <v>0</v>
      </c>
      <c r="NG45" s="57">
        <f t="shared" si="390"/>
        <v>0</v>
      </c>
      <c r="NH45" s="57">
        <f t="shared" si="390"/>
        <v>0</v>
      </c>
      <c r="NI45" s="57">
        <f t="shared" si="390"/>
        <v>0</v>
      </c>
      <c r="NJ45" s="57">
        <f t="shared" si="390"/>
        <v>0</v>
      </c>
      <c r="NK45" s="57">
        <f t="shared" si="390"/>
        <v>0</v>
      </c>
      <c r="NL45" s="57">
        <f t="shared" si="390"/>
        <v>0</v>
      </c>
      <c r="NM45" s="57">
        <f t="shared" si="390"/>
        <v>0</v>
      </c>
      <c r="NN45" s="57">
        <f t="shared" si="390"/>
        <v>0</v>
      </c>
      <c r="NO45" s="57">
        <f t="shared" si="390"/>
        <v>0</v>
      </c>
      <c r="NP45" s="57">
        <f t="shared" si="390"/>
        <v>0</v>
      </c>
      <c r="NQ45" s="57">
        <f t="shared" si="390"/>
        <v>0</v>
      </c>
      <c r="NR45" s="57">
        <f t="shared" si="390"/>
        <v>0</v>
      </c>
      <c r="NS45" s="57">
        <f t="shared" si="390"/>
        <v>0</v>
      </c>
      <c r="NT45" s="57">
        <f t="shared" si="390"/>
        <v>0</v>
      </c>
      <c r="NU45" s="57">
        <f t="shared" si="390"/>
        <v>0</v>
      </c>
      <c r="NV45" s="57">
        <f t="shared" si="390"/>
        <v>0</v>
      </c>
      <c r="NW45" s="57">
        <f t="shared" si="390"/>
        <v>0</v>
      </c>
      <c r="NX45" s="57">
        <f t="shared" si="390"/>
        <v>0</v>
      </c>
      <c r="NY45" s="57">
        <f t="shared" si="390"/>
        <v>0</v>
      </c>
      <c r="NZ45" s="57">
        <f t="shared" si="390"/>
        <v>0</v>
      </c>
      <c r="OA45" s="57">
        <f t="shared" si="390"/>
        <v>0</v>
      </c>
      <c r="OB45" s="57">
        <f t="shared" si="390"/>
        <v>0</v>
      </c>
      <c r="OC45" s="57">
        <f t="shared" si="390"/>
        <v>0</v>
      </c>
      <c r="OD45" s="57">
        <f t="shared" si="390"/>
        <v>0</v>
      </c>
      <c r="OE45" s="57">
        <f t="shared" si="390"/>
        <v>0</v>
      </c>
      <c r="OF45" s="57">
        <f t="shared" si="390"/>
        <v>0</v>
      </c>
      <c r="OG45" s="57">
        <f t="shared" si="390"/>
        <v>0</v>
      </c>
      <c r="OH45" s="57">
        <f t="shared" si="390"/>
        <v>0</v>
      </c>
      <c r="OI45" s="57">
        <f t="shared" si="390"/>
        <v>0</v>
      </c>
      <c r="OJ45" s="57">
        <f t="shared" si="390"/>
        <v>0</v>
      </c>
      <c r="OK45" s="57">
        <f t="shared" si="390"/>
        <v>0</v>
      </c>
      <c r="OL45" s="57">
        <f t="shared" si="390"/>
        <v>0</v>
      </c>
      <c r="OM45" s="57">
        <f t="shared" si="390"/>
        <v>0</v>
      </c>
      <c r="ON45" s="43" t="s">
        <v>24</v>
      </c>
    </row>
    <row r="46" spans="3:404" x14ac:dyDescent="0.2">
      <c r="D46" s="43" t="str">
        <f t="shared" si="382"/>
        <v>E-368 - Labor</v>
      </c>
      <c r="G46" s="52">
        <f>'Master Esc. &amp; Loaders'!E26</f>
        <v>0.48859999999999998</v>
      </c>
      <c r="H46" s="57">
        <f t="shared" ref="H46:AM46" si="391">+H29*(1+$G46)</f>
        <v>0</v>
      </c>
      <c r="I46" s="57">
        <f t="shared" si="391"/>
        <v>0</v>
      </c>
      <c r="J46" s="57">
        <f t="shared" si="391"/>
        <v>0</v>
      </c>
      <c r="K46" s="57">
        <f t="shared" si="391"/>
        <v>0</v>
      </c>
      <c r="L46" s="57">
        <f t="shared" si="391"/>
        <v>0</v>
      </c>
      <c r="M46" s="57">
        <f t="shared" si="391"/>
        <v>0</v>
      </c>
      <c r="N46" s="57">
        <f t="shared" si="391"/>
        <v>0</v>
      </c>
      <c r="O46" s="57">
        <f t="shared" si="391"/>
        <v>0</v>
      </c>
      <c r="P46" s="57">
        <f t="shared" si="391"/>
        <v>0</v>
      </c>
      <c r="Q46" s="57">
        <f t="shared" si="391"/>
        <v>0</v>
      </c>
      <c r="R46" s="57">
        <f t="shared" si="391"/>
        <v>0</v>
      </c>
      <c r="S46" s="57">
        <f t="shared" si="391"/>
        <v>0</v>
      </c>
      <c r="T46" s="57">
        <f t="shared" si="391"/>
        <v>0</v>
      </c>
      <c r="U46" s="57">
        <f t="shared" si="391"/>
        <v>0</v>
      </c>
      <c r="V46" s="57">
        <f t="shared" si="391"/>
        <v>0</v>
      </c>
      <c r="W46" s="57">
        <f t="shared" si="391"/>
        <v>0</v>
      </c>
      <c r="X46" s="57">
        <f t="shared" si="391"/>
        <v>0</v>
      </c>
      <c r="Y46" s="57">
        <f t="shared" si="391"/>
        <v>0</v>
      </c>
      <c r="Z46" s="57">
        <f t="shared" si="391"/>
        <v>0</v>
      </c>
      <c r="AA46" s="57">
        <f t="shared" si="391"/>
        <v>0</v>
      </c>
      <c r="AB46" s="57">
        <f t="shared" si="391"/>
        <v>0</v>
      </c>
      <c r="AC46" s="57">
        <f t="shared" si="391"/>
        <v>0</v>
      </c>
      <c r="AD46" s="57">
        <f t="shared" si="391"/>
        <v>0</v>
      </c>
      <c r="AE46" s="57">
        <f t="shared" si="391"/>
        <v>0</v>
      </c>
      <c r="AF46" s="57">
        <f t="shared" si="391"/>
        <v>0</v>
      </c>
      <c r="AG46" s="57">
        <f t="shared" si="391"/>
        <v>0</v>
      </c>
      <c r="AH46" s="57">
        <f t="shared" si="391"/>
        <v>0</v>
      </c>
      <c r="AI46" s="57">
        <f t="shared" si="391"/>
        <v>0</v>
      </c>
      <c r="AJ46" s="57">
        <f t="shared" si="391"/>
        <v>0</v>
      </c>
      <c r="AK46" s="57">
        <f t="shared" si="391"/>
        <v>0</v>
      </c>
      <c r="AL46" s="57">
        <f t="shared" si="391"/>
        <v>0</v>
      </c>
      <c r="AM46" s="57">
        <f t="shared" si="391"/>
        <v>0</v>
      </c>
      <c r="AN46" s="57">
        <f t="shared" ref="AN46:BS46" si="392">+AN29*(1+$G46)</f>
        <v>0</v>
      </c>
      <c r="AO46" s="57">
        <f t="shared" si="392"/>
        <v>0</v>
      </c>
      <c r="AP46" s="57">
        <f t="shared" si="392"/>
        <v>0</v>
      </c>
      <c r="AQ46" s="57">
        <f t="shared" si="392"/>
        <v>0</v>
      </c>
      <c r="AR46" s="57">
        <f t="shared" si="392"/>
        <v>0</v>
      </c>
      <c r="AS46" s="57">
        <f t="shared" si="392"/>
        <v>0</v>
      </c>
      <c r="AT46" s="57">
        <f t="shared" si="392"/>
        <v>0</v>
      </c>
      <c r="AU46" s="57">
        <f t="shared" si="392"/>
        <v>0</v>
      </c>
      <c r="AV46" s="57">
        <f t="shared" si="392"/>
        <v>0</v>
      </c>
      <c r="AW46" s="57">
        <f t="shared" si="392"/>
        <v>0</v>
      </c>
      <c r="AX46" s="57">
        <f t="shared" si="392"/>
        <v>0</v>
      </c>
      <c r="AY46" s="57">
        <f t="shared" si="392"/>
        <v>0</v>
      </c>
      <c r="AZ46" s="57">
        <f t="shared" si="392"/>
        <v>0</v>
      </c>
      <c r="BA46" s="57">
        <f t="shared" si="392"/>
        <v>0</v>
      </c>
      <c r="BB46" s="57">
        <f t="shared" si="392"/>
        <v>0</v>
      </c>
      <c r="BC46" s="57">
        <f t="shared" si="392"/>
        <v>0</v>
      </c>
      <c r="BD46" s="57">
        <f t="shared" si="392"/>
        <v>0</v>
      </c>
      <c r="BE46" s="57">
        <f t="shared" si="392"/>
        <v>0</v>
      </c>
      <c r="BF46" s="57">
        <f t="shared" si="392"/>
        <v>0</v>
      </c>
      <c r="BG46" s="57">
        <f t="shared" si="392"/>
        <v>0</v>
      </c>
      <c r="BH46" s="57">
        <f t="shared" si="392"/>
        <v>0</v>
      </c>
      <c r="BI46" s="57">
        <f t="shared" si="392"/>
        <v>0</v>
      </c>
      <c r="BJ46" s="57">
        <f t="shared" si="392"/>
        <v>0</v>
      </c>
      <c r="BK46" s="57">
        <f t="shared" si="392"/>
        <v>0</v>
      </c>
      <c r="BL46" s="57">
        <f t="shared" si="392"/>
        <v>0</v>
      </c>
      <c r="BM46" s="57">
        <f t="shared" si="392"/>
        <v>0</v>
      </c>
      <c r="BN46" s="57">
        <f t="shared" si="392"/>
        <v>0</v>
      </c>
      <c r="BO46" s="57">
        <f t="shared" si="392"/>
        <v>0</v>
      </c>
      <c r="BP46" s="57">
        <f t="shared" si="392"/>
        <v>0</v>
      </c>
      <c r="BQ46" s="57">
        <f t="shared" si="392"/>
        <v>0</v>
      </c>
      <c r="BR46" s="57">
        <f t="shared" si="392"/>
        <v>0</v>
      </c>
      <c r="BS46" s="57">
        <f t="shared" si="392"/>
        <v>0</v>
      </c>
      <c r="BT46" s="57">
        <f t="shared" ref="BT46:CM46" si="393">+BT29*(1+$G46)</f>
        <v>0</v>
      </c>
      <c r="BU46" s="57">
        <f t="shared" si="393"/>
        <v>0</v>
      </c>
      <c r="BV46" s="57">
        <f t="shared" si="393"/>
        <v>0</v>
      </c>
      <c r="BW46" s="57">
        <f t="shared" si="393"/>
        <v>0</v>
      </c>
      <c r="BX46" s="57">
        <f t="shared" si="393"/>
        <v>0</v>
      </c>
      <c r="BY46" s="57">
        <f t="shared" si="393"/>
        <v>0</v>
      </c>
      <c r="BZ46" s="57">
        <f t="shared" si="393"/>
        <v>0</v>
      </c>
      <c r="CA46" s="57">
        <f t="shared" si="393"/>
        <v>0</v>
      </c>
      <c r="CB46" s="57">
        <f t="shared" si="393"/>
        <v>0</v>
      </c>
      <c r="CC46" s="57">
        <f t="shared" si="393"/>
        <v>0</v>
      </c>
      <c r="CD46" s="57">
        <f t="shared" si="393"/>
        <v>0</v>
      </c>
      <c r="CE46" s="57">
        <f t="shared" si="393"/>
        <v>0</v>
      </c>
      <c r="CF46" s="57">
        <f t="shared" si="393"/>
        <v>0</v>
      </c>
      <c r="CG46" s="57">
        <f t="shared" si="393"/>
        <v>0</v>
      </c>
      <c r="CH46" s="57">
        <f t="shared" si="393"/>
        <v>0</v>
      </c>
      <c r="CI46" s="57">
        <f t="shared" si="393"/>
        <v>0</v>
      </c>
      <c r="CJ46" s="57">
        <f t="shared" si="393"/>
        <v>0</v>
      </c>
      <c r="CK46" s="57">
        <f t="shared" si="393"/>
        <v>0</v>
      </c>
      <c r="CL46" s="57">
        <f t="shared" si="393"/>
        <v>0</v>
      </c>
      <c r="CM46" s="57">
        <f t="shared" si="393"/>
        <v>0</v>
      </c>
      <c r="CN46" s="57">
        <f t="shared" ref="CN46:EY46" si="394">+CN29*(1+$G46)</f>
        <v>0</v>
      </c>
      <c r="CO46" s="57">
        <f t="shared" si="394"/>
        <v>0</v>
      </c>
      <c r="CP46" s="57">
        <f t="shared" si="394"/>
        <v>0</v>
      </c>
      <c r="CQ46" s="57">
        <f t="shared" si="394"/>
        <v>0</v>
      </c>
      <c r="CR46" s="57">
        <f t="shared" si="394"/>
        <v>0</v>
      </c>
      <c r="CS46" s="57">
        <f t="shared" si="394"/>
        <v>0</v>
      </c>
      <c r="CT46" s="57">
        <f t="shared" si="394"/>
        <v>0</v>
      </c>
      <c r="CU46" s="57">
        <f t="shared" si="394"/>
        <v>0</v>
      </c>
      <c r="CV46" s="57">
        <f t="shared" si="394"/>
        <v>0</v>
      </c>
      <c r="CW46" s="57">
        <f t="shared" si="394"/>
        <v>0</v>
      </c>
      <c r="CX46" s="57">
        <f t="shared" si="394"/>
        <v>0</v>
      </c>
      <c r="CY46" s="57">
        <f t="shared" si="394"/>
        <v>0</v>
      </c>
      <c r="CZ46" s="57">
        <f t="shared" si="394"/>
        <v>0</v>
      </c>
      <c r="DA46" s="57">
        <f t="shared" si="394"/>
        <v>0</v>
      </c>
      <c r="DB46" s="57">
        <f t="shared" si="394"/>
        <v>0</v>
      </c>
      <c r="DC46" s="57">
        <f t="shared" si="394"/>
        <v>0</v>
      </c>
      <c r="DD46" s="57">
        <f t="shared" si="394"/>
        <v>0</v>
      </c>
      <c r="DE46" s="57">
        <f t="shared" si="394"/>
        <v>0</v>
      </c>
      <c r="DF46" s="57">
        <f t="shared" si="394"/>
        <v>0</v>
      </c>
      <c r="DG46" s="57">
        <f t="shared" si="394"/>
        <v>0</v>
      </c>
      <c r="DH46" s="57">
        <f t="shared" si="394"/>
        <v>0</v>
      </c>
      <c r="DI46" s="57">
        <f t="shared" si="394"/>
        <v>0</v>
      </c>
      <c r="DJ46" s="57">
        <f t="shared" si="394"/>
        <v>0</v>
      </c>
      <c r="DK46" s="57">
        <f t="shared" si="394"/>
        <v>0</v>
      </c>
      <c r="DL46" s="57">
        <f t="shared" si="394"/>
        <v>0</v>
      </c>
      <c r="DM46" s="57">
        <f t="shared" si="394"/>
        <v>0</v>
      </c>
      <c r="DN46" s="57">
        <f t="shared" si="394"/>
        <v>0</v>
      </c>
      <c r="DO46" s="57">
        <f t="shared" si="394"/>
        <v>0</v>
      </c>
      <c r="DP46" s="57">
        <f t="shared" si="394"/>
        <v>0</v>
      </c>
      <c r="DQ46" s="57">
        <f t="shared" si="394"/>
        <v>0</v>
      </c>
      <c r="DR46" s="57">
        <f t="shared" si="394"/>
        <v>0</v>
      </c>
      <c r="DS46" s="57">
        <f t="shared" si="394"/>
        <v>0</v>
      </c>
      <c r="DT46" s="57">
        <f t="shared" si="394"/>
        <v>0</v>
      </c>
      <c r="DU46" s="57">
        <f t="shared" si="394"/>
        <v>0</v>
      </c>
      <c r="DV46" s="57">
        <f t="shared" si="394"/>
        <v>0</v>
      </c>
      <c r="DW46" s="57">
        <f t="shared" si="394"/>
        <v>0</v>
      </c>
      <c r="DX46" s="57">
        <f t="shared" si="394"/>
        <v>0</v>
      </c>
      <c r="DY46" s="57">
        <f t="shared" si="394"/>
        <v>0</v>
      </c>
      <c r="DZ46" s="57">
        <f t="shared" si="394"/>
        <v>0</v>
      </c>
      <c r="EA46" s="57">
        <f t="shared" si="394"/>
        <v>0</v>
      </c>
      <c r="EB46" s="57">
        <f t="shared" si="394"/>
        <v>0</v>
      </c>
      <c r="EC46" s="57">
        <f t="shared" si="394"/>
        <v>0</v>
      </c>
      <c r="ED46" s="57">
        <f t="shared" si="394"/>
        <v>0</v>
      </c>
      <c r="EE46" s="57">
        <f t="shared" si="394"/>
        <v>0</v>
      </c>
      <c r="EF46" s="57">
        <f t="shared" si="394"/>
        <v>0</v>
      </c>
      <c r="EG46" s="57">
        <f t="shared" si="394"/>
        <v>0</v>
      </c>
      <c r="EH46" s="57">
        <f t="shared" si="394"/>
        <v>0</v>
      </c>
      <c r="EI46" s="57">
        <f t="shared" si="394"/>
        <v>0</v>
      </c>
      <c r="EJ46" s="57">
        <f t="shared" si="394"/>
        <v>0</v>
      </c>
      <c r="EK46" s="57">
        <f t="shared" si="394"/>
        <v>0</v>
      </c>
      <c r="EL46" s="57">
        <f t="shared" si="394"/>
        <v>0</v>
      </c>
      <c r="EM46" s="57">
        <f t="shared" si="394"/>
        <v>0</v>
      </c>
      <c r="EN46" s="57">
        <f t="shared" si="394"/>
        <v>0</v>
      </c>
      <c r="EO46" s="57">
        <f t="shared" si="394"/>
        <v>0</v>
      </c>
      <c r="EP46" s="57">
        <f t="shared" si="394"/>
        <v>0</v>
      </c>
      <c r="EQ46" s="57">
        <f t="shared" si="394"/>
        <v>0</v>
      </c>
      <c r="ER46" s="57">
        <f t="shared" si="394"/>
        <v>0</v>
      </c>
      <c r="ES46" s="57">
        <f t="shared" si="394"/>
        <v>0</v>
      </c>
      <c r="ET46" s="57">
        <f t="shared" si="394"/>
        <v>0</v>
      </c>
      <c r="EU46" s="57">
        <f t="shared" si="394"/>
        <v>0</v>
      </c>
      <c r="EV46" s="57">
        <f t="shared" si="394"/>
        <v>0</v>
      </c>
      <c r="EW46" s="57">
        <f t="shared" si="394"/>
        <v>0</v>
      </c>
      <c r="EX46" s="57">
        <f t="shared" si="394"/>
        <v>0</v>
      </c>
      <c r="EY46" s="57">
        <f t="shared" si="394"/>
        <v>0</v>
      </c>
      <c r="EZ46" s="57">
        <f t="shared" ref="EZ46:HK46" si="395">+EZ29*(1+$G46)</f>
        <v>0</v>
      </c>
      <c r="FA46" s="57">
        <f t="shared" si="395"/>
        <v>0</v>
      </c>
      <c r="FB46" s="57">
        <f t="shared" si="395"/>
        <v>0</v>
      </c>
      <c r="FC46" s="57">
        <f t="shared" si="395"/>
        <v>0</v>
      </c>
      <c r="FD46" s="57">
        <f t="shared" si="395"/>
        <v>0</v>
      </c>
      <c r="FE46" s="57">
        <f t="shared" si="395"/>
        <v>0</v>
      </c>
      <c r="FF46" s="57">
        <f t="shared" si="395"/>
        <v>0</v>
      </c>
      <c r="FG46" s="57">
        <f t="shared" si="395"/>
        <v>0</v>
      </c>
      <c r="FH46" s="57">
        <f t="shared" si="395"/>
        <v>0</v>
      </c>
      <c r="FI46" s="57">
        <f t="shared" si="395"/>
        <v>0</v>
      </c>
      <c r="FJ46" s="57">
        <f t="shared" si="395"/>
        <v>0</v>
      </c>
      <c r="FK46" s="57">
        <f t="shared" si="395"/>
        <v>0</v>
      </c>
      <c r="FL46" s="57">
        <f t="shared" si="395"/>
        <v>0</v>
      </c>
      <c r="FM46" s="57">
        <f t="shared" si="395"/>
        <v>0</v>
      </c>
      <c r="FN46" s="57">
        <f t="shared" si="395"/>
        <v>0</v>
      </c>
      <c r="FO46" s="57">
        <f t="shared" si="395"/>
        <v>0</v>
      </c>
      <c r="FP46" s="57">
        <f t="shared" si="395"/>
        <v>0</v>
      </c>
      <c r="FQ46" s="57">
        <f t="shared" si="395"/>
        <v>0</v>
      </c>
      <c r="FR46" s="57">
        <f t="shared" si="395"/>
        <v>0</v>
      </c>
      <c r="FS46" s="57">
        <f t="shared" si="395"/>
        <v>0</v>
      </c>
      <c r="FT46" s="57">
        <f t="shared" si="395"/>
        <v>0</v>
      </c>
      <c r="FU46" s="57">
        <f t="shared" si="395"/>
        <v>0</v>
      </c>
      <c r="FV46" s="57">
        <f t="shared" si="395"/>
        <v>0</v>
      </c>
      <c r="FW46" s="57">
        <f t="shared" si="395"/>
        <v>0</v>
      </c>
      <c r="FX46" s="57">
        <f t="shared" si="395"/>
        <v>0</v>
      </c>
      <c r="FY46" s="57">
        <f t="shared" si="395"/>
        <v>0</v>
      </c>
      <c r="FZ46" s="57">
        <f t="shared" si="395"/>
        <v>0</v>
      </c>
      <c r="GA46" s="57">
        <f t="shared" si="395"/>
        <v>0</v>
      </c>
      <c r="GB46" s="57">
        <f t="shared" si="395"/>
        <v>0</v>
      </c>
      <c r="GC46" s="57">
        <f t="shared" si="395"/>
        <v>0</v>
      </c>
      <c r="GD46" s="57">
        <f t="shared" si="395"/>
        <v>0</v>
      </c>
      <c r="GE46" s="57">
        <f t="shared" si="395"/>
        <v>0</v>
      </c>
      <c r="GF46" s="57">
        <f t="shared" si="395"/>
        <v>0</v>
      </c>
      <c r="GG46" s="57">
        <f t="shared" si="395"/>
        <v>0</v>
      </c>
      <c r="GH46" s="57">
        <f t="shared" si="395"/>
        <v>0</v>
      </c>
      <c r="GI46" s="57">
        <f t="shared" si="395"/>
        <v>0</v>
      </c>
      <c r="GJ46" s="57">
        <f t="shared" si="395"/>
        <v>0</v>
      </c>
      <c r="GK46" s="57">
        <f t="shared" si="395"/>
        <v>0</v>
      </c>
      <c r="GL46" s="57">
        <f t="shared" si="395"/>
        <v>0</v>
      </c>
      <c r="GM46" s="57">
        <f t="shared" si="395"/>
        <v>0</v>
      </c>
      <c r="GN46" s="57">
        <f t="shared" si="395"/>
        <v>0</v>
      </c>
      <c r="GO46" s="57">
        <f t="shared" si="395"/>
        <v>0</v>
      </c>
      <c r="GP46" s="57">
        <f t="shared" si="395"/>
        <v>0</v>
      </c>
      <c r="GQ46" s="57">
        <f t="shared" si="395"/>
        <v>0</v>
      </c>
      <c r="GR46" s="57">
        <f t="shared" si="395"/>
        <v>0</v>
      </c>
      <c r="GS46" s="57">
        <f t="shared" si="395"/>
        <v>0</v>
      </c>
      <c r="GT46" s="57">
        <f t="shared" si="395"/>
        <v>0</v>
      </c>
      <c r="GU46" s="57">
        <f t="shared" si="395"/>
        <v>0</v>
      </c>
      <c r="GV46" s="57">
        <f t="shared" si="395"/>
        <v>0</v>
      </c>
      <c r="GW46" s="57">
        <f t="shared" si="395"/>
        <v>0</v>
      </c>
      <c r="GX46" s="57">
        <f t="shared" si="395"/>
        <v>0</v>
      </c>
      <c r="GY46" s="57">
        <f t="shared" si="395"/>
        <v>0</v>
      </c>
      <c r="GZ46" s="57">
        <f t="shared" si="395"/>
        <v>0</v>
      </c>
      <c r="HA46" s="57">
        <f t="shared" si="395"/>
        <v>0</v>
      </c>
      <c r="HB46" s="57">
        <f t="shared" si="395"/>
        <v>0</v>
      </c>
      <c r="HC46" s="57">
        <f t="shared" si="395"/>
        <v>0</v>
      </c>
      <c r="HD46" s="57">
        <f t="shared" si="395"/>
        <v>0</v>
      </c>
      <c r="HE46" s="57">
        <f t="shared" si="395"/>
        <v>0</v>
      </c>
      <c r="HF46" s="57">
        <f t="shared" si="395"/>
        <v>0</v>
      </c>
      <c r="HG46" s="57">
        <f t="shared" si="395"/>
        <v>0</v>
      </c>
      <c r="HH46" s="57">
        <f t="shared" si="395"/>
        <v>0</v>
      </c>
      <c r="HI46" s="57">
        <f t="shared" si="395"/>
        <v>0</v>
      </c>
      <c r="HJ46" s="57">
        <f t="shared" si="395"/>
        <v>0</v>
      </c>
      <c r="HK46" s="57">
        <f t="shared" si="395"/>
        <v>0</v>
      </c>
      <c r="HL46" s="57">
        <f t="shared" ref="HL46:JW46" si="396">+HL29*(1+$G46)</f>
        <v>0</v>
      </c>
      <c r="HM46" s="57">
        <f t="shared" si="396"/>
        <v>0</v>
      </c>
      <c r="HN46" s="57">
        <f t="shared" si="396"/>
        <v>0</v>
      </c>
      <c r="HO46" s="57">
        <f t="shared" si="396"/>
        <v>0</v>
      </c>
      <c r="HP46" s="57">
        <f t="shared" si="396"/>
        <v>0</v>
      </c>
      <c r="HQ46" s="57">
        <f t="shared" si="396"/>
        <v>0</v>
      </c>
      <c r="HR46" s="57">
        <f t="shared" si="396"/>
        <v>0</v>
      </c>
      <c r="HS46" s="57">
        <f t="shared" si="396"/>
        <v>0</v>
      </c>
      <c r="HT46" s="57">
        <f t="shared" si="396"/>
        <v>0</v>
      </c>
      <c r="HU46" s="57">
        <f t="shared" si="396"/>
        <v>0</v>
      </c>
      <c r="HV46" s="57">
        <f t="shared" si="396"/>
        <v>0</v>
      </c>
      <c r="HW46" s="57">
        <f t="shared" si="396"/>
        <v>0</v>
      </c>
      <c r="HX46" s="57">
        <f t="shared" si="396"/>
        <v>0</v>
      </c>
      <c r="HY46" s="57">
        <f t="shared" si="396"/>
        <v>0</v>
      </c>
      <c r="HZ46" s="57">
        <f t="shared" si="396"/>
        <v>0</v>
      </c>
      <c r="IA46" s="57">
        <f t="shared" si="396"/>
        <v>0</v>
      </c>
      <c r="IB46" s="57">
        <f t="shared" si="396"/>
        <v>0</v>
      </c>
      <c r="IC46" s="57">
        <f t="shared" si="396"/>
        <v>0</v>
      </c>
      <c r="ID46" s="57">
        <f t="shared" si="396"/>
        <v>0</v>
      </c>
      <c r="IE46" s="57">
        <f t="shared" si="396"/>
        <v>0</v>
      </c>
      <c r="IF46" s="57">
        <f t="shared" si="396"/>
        <v>0</v>
      </c>
      <c r="IG46" s="57">
        <f t="shared" si="396"/>
        <v>0</v>
      </c>
      <c r="IH46" s="57">
        <f t="shared" si="396"/>
        <v>0</v>
      </c>
      <c r="II46" s="57">
        <f t="shared" si="396"/>
        <v>0</v>
      </c>
      <c r="IJ46" s="57">
        <f t="shared" si="396"/>
        <v>0</v>
      </c>
      <c r="IK46" s="57">
        <f t="shared" si="396"/>
        <v>0</v>
      </c>
      <c r="IL46" s="57">
        <f t="shared" si="396"/>
        <v>0</v>
      </c>
      <c r="IM46" s="57">
        <f t="shared" si="396"/>
        <v>0</v>
      </c>
      <c r="IN46" s="57">
        <f t="shared" si="396"/>
        <v>0</v>
      </c>
      <c r="IO46" s="57">
        <f t="shared" si="396"/>
        <v>0</v>
      </c>
      <c r="IP46" s="57">
        <f t="shared" si="396"/>
        <v>0</v>
      </c>
      <c r="IQ46" s="57">
        <f t="shared" si="396"/>
        <v>0</v>
      </c>
      <c r="IR46" s="57">
        <f t="shared" si="396"/>
        <v>0</v>
      </c>
      <c r="IS46" s="57">
        <f t="shared" si="396"/>
        <v>0</v>
      </c>
      <c r="IT46" s="57">
        <f t="shared" si="396"/>
        <v>0</v>
      </c>
      <c r="IU46" s="57">
        <f t="shared" si="396"/>
        <v>0</v>
      </c>
      <c r="IV46" s="57">
        <f t="shared" si="396"/>
        <v>0</v>
      </c>
      <c r="IW46" s="57">
        <f t="shared" si="396"/>
        <v>0</v>
      </c>
      <c r="IX46" s="57">
        <f t="shared" si="396"/>
        <v>0</v>
      </c>
      <c r="IY46" s="57">
        <f t="shared" si="396"/>
        <v>0</v>
      </c>
      <c r="IZ46" s="57">
        <f t="shared" si="396"/>
        <v>0</v>
      </c>
      <c r="JA46" s="57">
        <f t="shared" si="396"/>
        <v>0</v>
      </c>
      <c r="JB46" s="57">
        <f t="shared" si="396"/>
        <v>0</v>
      </c>
      <c r="JC46" s="57">
        <f t="shared" si="396"/>
        <v>0</v>
      </c>
      <c r="JD46" s="57">
        <f t="shared" si="396"/>
        <v>0</v>
      </c>
      <c r="JE46" s="57">
        <f t="shared" si="396"/>
        <v>0</v>
      </c>
      <c r="JF46" s="57">
        <f t="shared" si="396"/>
        <v>0</v>
      </c>
      <c r="JG46" s="57">
        <f t="shared" si="396"/>
        <v>0</v>
      </c>
      <c r="JH46" s="57">
        <f t="shared" si="396"/>
        <v>0</v>
      </c>
      <c r="JI46" s="57">
        <f t="shared" si="396"/>
        <v>0</v>
      </c>
      <c r="JJ46" s="57">
        <f t="shared" si="396"/>
        <v>0</v>
      </c>
      <c r="JK46" s="57">
        <f t="shared" si="396"/>
        <v>0</v>
      </c>
      <c r="JL46" s="57">
        <f t="shared" si="396"/>
        <v>0</v>
      </c>
      <c r="JM46" s="57">
        <f t="shared" si="396"/>
        <v>0</v>
      </c>
      <c r="JN46" s="57">
        <f t="shared" si="396"/>
        <v>0</v>
      </c>
      <c r="JO46" s="57">
        <f t="shared" si="396"/>
        <v>0</v>
      </c>
      <c r="JP46" s="57">
        <f t="shared" si="396"/>
        <v>0</v>
      </c>
      <c r="JQ46" s="57">
        <f t="shared" si="396"/>
        <v>0</v>
      </c>
      <c r="JR46" s="57">
        <f t="shared" si="396"/>
        <v>0</v>
      </c>
      <c r="JS46" s="57">
        <f t="shared" si="396"/>
        <v>0</v>
      </c>
      <c r="JT46" s="57">
        <f t="shared" si="396"/>
        <v>0</v>
      </c>
      <c r="JU46" s="57">
        <f t="shared" si="396"/>
        <v>0</v>
      </c>
      <c r="JV46" s="57">
        <f t="shared" si="396"/>
        <v>0</v>
      </c>
      <c r="JW46" s="57">
        <f t="shared" si="396"/>
        <v>0</v>
      </c>
      <c r="JX46" s="57">
        <f t="shared" ref="JX46:MI46" si="397">+JX29*(1+$G46)</f>
        <v>0</v>
      </c>
      <c r="JY46" s="57">
        <f t="shared" si="397"/>
        <v>0</v>
      </c>
      <c r="JZ46" s="57">
        <f t="shared" si="397"/>
        <v>0</v>
      </c>
      <c r="KA46" s="57">
        <f t="shared" si="397"/>
        <v>0</v>
      </c>
      <c r="KB46" s="57">
        <f t="shared" si="397"/>
        <v>0</v>
      </c>
      <c r="KC46" s="57">
        <f t="shared" si="397"/>
        <v>0</v>
      </c>
      <c r="KD46" s="57">
        <f t="shared" si="397"/>
        <v>0</v>
      </c>
      <c r="KE46" s="57">
        <f t="shared" si="397"/>
        <v>0</v>
      </c>
      <c r="KF46" s="57">
        <f t="shared" si="397"/>
        <v>0</v>
      </c>
      <c r="KG46" s="57">
        <f t="shared" si="397"/>
        <v>0</v>
      </c>
      <c r="KH46" s="57">
        <f t="shared" si="397"/>
        <v>0</v>
      </c>
      <c r="KI46" s="57">
        <f t="shared" si="397"/>
        <v>0</v>
      </c>
      <c r="KJ46" s="57">
        <f t="shared" si="397"/>
        <v>0</v>
      </c>
      <c r="KK46" s="57">
        <f t="shared" si="397"/>
        <v>0</v>
      </c>
      <c r="KL46" s="57">
        <f t="shared" si="397"/>
        <v>0</v>
      </c>
      <c r="KM46" s="57">
        <f t="shared" si="397"/>
        <v>0</v>
      </c>
      <c r="KN46" s="57">
        <f t="shared" si="397"/>
        <v>0</v>
      </c>
      <c r="KO46" s="57">
        <f t="shared" si="397"/>
        <v>0</v>
      </c>
      <c r="KP46" s="57">
        <f t="shared" si="397"/>
        <v>0</v>
      </c>
      <c r="KQ46" s="57">
        <f t="shared" si="397"/>
        <v>0</v>
      </c>
      <c r="KR46" s="57">
        <f t="shared" si="397"/>
        <v>0</v>
      </c>
      <c r="KS46" s="57">
        <f t="shared" si="397"/>
        <v>0</v>
      </c>
      <c r="KT46" s="57">
        <f t="shared" si="397"/>
        <v>0</v>
      </c>
      <c r="KU46" s="57">
        <f t="shared" si="397"/>
        <v>0</v>
      </c>
      <c r="KV46" s="57">
        <f t="shared" si="397"/>
        <v>0</v>
      </c>
      <c r="KW46" s="57">
        <f t="shared" si="397"/>
        <v>0</v>
      </c>
      <c r="KX46" s="57">
        <f t="shared" si="397"/>
        <v>0</v>
      </c>
      <c r="KY46" s="57">
        <f t="shared" si="397"/>
        <v>0</v>
      </c>
      <c r="KZ46" s="57">
        <f t="shared" si="397"/>
        <v>0</v>
      </c>
      <c r="LA46" s="57">
        <f t="shared" si="397"/>
        <v>0</v>
      </c>
      <c r="LB46" s="57">
        <f t="shared" si="397"/>
        <v>0</v>
      </c>
      <c r="LC46" s="57">
        <f t="shared" si="397"/>
        <v>0</v>
      </c>
      <c r="LD46" s="57">
        <f t="shared" si="397"/>
        <v>0</v>
      </c>
      <c r="LE46" s="57">
        <f t="shared" si="397"/>
        <v>0</v>
      </c>
      <c r="LF46" s="57">
        <f t="shared" si="397"/>
        <v>0</v>
      </c>
      <c r="LG46" s="57">
        <f t="shared" si="397"/>
        <v>0</v>
      </c>
      <c r="LH46" s="57">
        <f t="shared" si="397"/>
        <v>0</v>
      </c>
      <c r="LI46" s="57">
        <f t="shared" si="397"/>
        <v>0</v>
      </c>
      <c r="LJ46" s="57">
        <f t="shared" si="397"/>
        <v>0</v>
      </c>
      <c r="LK46" s="57">
        <f t="shared" si="397"/>
        <v>0</v>
      </c>
      <c r="LL46" s="57">
        <f t="shared" si="397"/>
        <v>0</v>
      </c>
      <c r="LM46" s="57">
        <f t="shared" si="397"/>
        <v>0</v>
      </c>
      <c r="LN46" s="57">
        <f t="shared" si="397"/>
        <v>0</v>
      </c>
      <c r="LO46" s="57">
        <f t="shared" si="397"/>
        <v>0</v>
      </c>
      <c r="LP46" s="57">
        <f t="shared" si="397"/>
        <v>0</v>
      </c>
      <c r="LQ46" s="57">
        <f t="shared" si="397"/>
        <v>0</v>
      </c>
      <c r="LR46" s="57">
        <f t="shared" si="397"/>
        <v>0</v>
      </c>
      <c r="LS46" s="57">
        <f t="shared" si="397"/>
        <v>0</v>
      </c>
      <c r="LT46" s="57">
        <f t="shared" si="397"/>
        <v>0</v>
      </c>
      <c r="LU46" s="57">
        <f t="shared" si="397"/>
        <v>0</v>
      </c>
      <c r="LV46" s="57">
        <f t="shared" si="397"/>
        <v>0</v>
      </c>
      <c r="LW46" s="57">
        <f t="shared" si="397"/>
        <v>0</v>
      </c>
      <c r="LX46" s="57">
        <f t="shared" si="397"/>
        <v>0</v>
      </c>
      <c r="LY46" s="57">
        <f t="shared" si="397"/>
        <v>0</v>
      </c>
      <c r="LZ46" s="57">
        <f t="shared" si="397"/>
        <v>0</v>
      </c>
      <c r="MA46" s="57">
        <f t="shared" si="397"/>
        <v>0</v>
      </c>
      <c r="MB46" s="57">
        <f t="shared" si="397"/>
        <v>0</v>
      </c>
      <c r="MC46" s="57">
        <f t="shared" si="397"/>
        <v>0</v>
      </c>
      <c r="MD46" s="57">
        <f t="shared" si="397"/>
        <v>0</v>
      </c>
      <c r="ME46" s="57">
        <f t="shared" si="397"/>
        <v>0</v>
      </c>
      <c r="MF46" s="57">
        <f t="shared" si="397"/>
        <v>0</v>
      </c>
      <c r="MG46" s="57">
        <f t="shared" si="397"/>
        <v>0</v>
      </c>
      <c r="MH46" s="57">
        <f t="shared" si="397"/>
        <v>0</v>
      </c>
      <c r="MI46" s="57">
        <f t="shared" si="397"/>
        <v>0</v>
      </c>
      <c r="MJ46" s="57">
        <f t="shared" ref="MJ46:OM46" si="398">+MJ29*(1+$G46)</f>
        <v>0</v>
      </c>
      <c r="MK46" s="57">
        <f t="shared" si="398"/>
        <v>0</v>
      </c>
      <c r="ML46" s="57">
        <f t="shared" si="398"/>
        <v>0</v>
      </c>
      <c r="MM46" s="57">
        <f t="shared" si="398"/>
        <v>0</v>
      </c>
      <c r="MN46" s="57">
        <f t="shared" si="398"/>
        <v>0</v>
      </c>
      <c r="MO46" s="57">
        <f t="shared" si="398"/>
        <v>0</v>
      </c>
      <c r="MP46" s="57">
        <f t="shared" si="398"/>
        <v>0</v>
      </c>
      <c r="MQ46" s="57">
        <f t="shared" si="398"/>
        <v>0</v>
      </c>
      <c r="MR46" s="57">
        <f t="shared" si="398"/>
        <v>0</v>
      </c>
      <c r="MS46" s="57">
        <f t="shared" si="398"/>
        <v>0</v>
      </c>
      <c r="MT46" s="57">
        <f t="shared" si="398"/>
        <v>0</v>
      </c>
      <c r="MU46" s="57">
        <f t="shared" si="398"/>
        <v>0</v>
      </c>
      <c r="MV46" s="57">
        <f t="shared" si="398"/>
        <v>0</v>
      </c>
      <c r="MW46" s="57">
        <f t="shared" si="398"/>
        <v>0</v>
      </c>
      <c r="MX46" s="57">
        <f t="shared" si="398"/>
        <v>0</v>
      </c>
      <c r="MY46" s="57">
        <f t="shared" si="398"/>
        <v>0</v>
      </c>
      <c r="MZ46" s="57">
        <f t="shared" si="398"/>
        <v>0</v>
      </c>
      <c r="NA46" s="57">
        <f t="shared" si="398"/>
        <v>0</v>
      </c>
      <c r="NB46" s="57">
        <f t="shared" si="398"/>
        <v>0</v>
      </c>
      <c r="NC46" s="57">
        <f t="shared" si="398"/>
        <v>0</v>
      </c>
      <c r="ND46" s="57">
        <f t="shared" si="398"/>
        <v>0</v>
      </c>
      <c r="NE46" s="57">
        <f t="shared" si="398"/>
        <v>0</v>
      </c>
      <c r="NF46" s="57">
        <f t="shared" si="398"/>
        <v>0</v>
      </c>
      <c r="NG46" s="57">
        <f t="shared" si="398"/>
        <v>0</v>
      </c>
      <c r="NH46" s="57">
        <f t="shared" si="398"/>
        <v>0</v>
      </c>
      <c r="NI46" s="57">
        <f t="shared" si="398"/>
        <v>0</v>
      </c>
      <c r="NJ46" s="57">
        <f t="shared" si="398"/>
        <v>0</v>
      </c>
      <c r="NK46" s="57">
        <f t="shared" si="398"/>
        <v>0</v>
      </c>
      <c r="NL46" s="57">
        <f t="shared" si="398"/>
        <v>0</v>
      </c>
      <c r="NM46" s="57">
        <f t="shared" si="398"/>
        <v>0</v>
      </c>
      <c r="NN46" s="57">
        <f t="shared" si="398"/>
        <v>0</v>
      </c>
      <c r="NO46" s="57">
        <f t="shared" si="398"/>
        <v>0</v>
      </c>
      <c r="NP46" s="57">
        <f t="shared" si="398"/>
        <v>0</v>
      </c>
      <c r="NQ46" s="57">
        <f t="shared" si="398"/>
        <v>0</v>
      </c>
      <c r="NR46" s="57">
        <f t="shared" si="398"/>
        <v>0</v>
      </c>
      <c r="NS46" s="57">
        <f t="shared" si="398"/>
        <v>0</v>
      </c>
      <c r="NT46" s="57">
        <f t="shared" si="398"/>
        <v>0</v>
      </c>
      <c r="NU46" s="57">
        <f t="shared" si="398"/>
        <v>0</v>
      </c>
      <c r="NV46" s="57">
        <f t="shared" si="398"/>
        <v>0</v>
      </c>
      <c r="NW46" s="57">
        <f t="shared" si="398"/>
        <v>0</v>
      </c>
      <c r="NX46" s="57">
        <f t="shared" si="398"/>
        <v>0</v>
      </c>
      <c r="NY46" s="57">
        <f t="shared" si="398"/>
        <v>0</v>
      </c>
      <c r="NZ46" s="57">
        <f t="shared" si="398"/>
        <v>0</v>
      </c>
      <c r="OA46" s="57">
        <f t="shared" si="398"/>
        <v>0</v>
      </c>
      <c r="OB46" s="57">
        <f t="shared" si="398"/>
        <v>0</v>
      </c>
      <c r="OC46" s="57">
        <f t="shared" si="398"/>
        <v>0</v>
      </c>
      <c r="OD46" s="57">
        <f t="shared" si="398"/>
        <v>0</v>
      </c>
      <c r="OE46" s="57">
        <f t="shared" si="398"/>
        <v>0</v>
      </c>
      <c r="OF46" s="57">
        <f t="shared" si="398"/>
        <v>0</v>
      </c>
      <c r="OG46" s="57">
        <f t="shared" si="398"/>
        <v>0</v>
      </c>
      <c r="OH46" s="57">
        <f t="shared" si="398"/>
        <v>0</v>
      </c>
      <c r="OI46" s="57">
        <f t="shared" si="398"/>
        <v>0</v>
      </c>
      <c r="OJ46" s="57">
        <f t="shared" si="398"/>
        <v>0</v>
      </c>
      <c r="OK46" s="57">
        <f t="shared" si="398"/>
        <v>0</v>
      </c>
      <c r="OL46" s="57">
        <f t="shared" si="398"/>
        <v>0</v>
      </c>
      <c r="OM46" s="57">
        <f t="shared" si="398"/>
        <v>0</v>
      </c>
      <c r="ON46" s="43" t="s">
        <v>24</v>
      </c>
    </row>
    <row r="47" spans="3:404" x14ac:dyDescent="0.2">
      <c r="D47" s="43" t="str">
        <f t="shared" si="382"/>
        <v>E-369.1 - Non Labor</v>
      </c>
      <c r="G47" s="52">
        <f>'Master Esc. &amp; Loaders'!E27</f>
        <v>0.48859999999999998</v>
      </c>
      <c r="H47" s="57">
        <f t="shared" ref="H47:BS47" si="399">+H30*(1+$G47)</f>
        <v>0</v>
      </c>
      <c r="I47" s="57">
        <f t="shared" si="399"/>
        <v>0</v>
      </c>
      <c r="J47" s="57">
        <f t="shared" si="399"/>
        <v>0</v>
      </c>
      <c r="K47" s="57">
        <f t="shared" si="399"/>
        <v>0</v>
      </c>
      <c r="L47" s="57">
        <f t="shared" si="399"/>
        <v>0</v>
      </c>
      <c r="M47" s="57">
        <f t="shared" si="399"/>
        <v>0</v>
      </c>
      <c r="N47" s="57">
        <f t="shared" si="399"/>
        <v>0</v>
      </c>
      <c r="O47" s="57">
        <f t="shared" si="399"/>
        <v>0</v>
      </c>
      <c r="P47" s="57">
        <f t="shared" si="399"/>
        <v>0</v>
      </c>
      <c r="Q47" s="57">
        <f t="shared" si="399"/>
        <v>0</v>
      </c>
      <c r="R47" s="57">
        <f t="shared" si="399"/>
        <v>0</v>
      </c>
      <c r="S47" s="57">
        <f t="shared" si="399"/>
        <v>0</v>
      </c>
      <c r="T47" s="57">
        <f t="shared" si="399"/>
        <v>0</v>
      </c>
      <c r="U47" s="57">
        <f t="shared" si="399"/>
        <v>0</v>
      </c>
      <c r="V47" s="57">
        <f t="shared" si="399"/>
        <v>0</v>
      </c>
      <c r="W47" s="57">
        <f t="shared" si="399"/>
        <v>0</v>
      </c>
      <c r="X47" s="57">
        <f t="shared" si="399"/>
        <v>0</v>
      </c>
      <c r="Y47" s="57">
        <f t="shared" si="399"/>
        <v>0</v>
      </c>
      <c r="Z47" s="57">
        <f t="shared" si="399"/>
        <v>0</v>
      </c>
      <c r="AA47" s="57">
        <f t="shared" si="399"/>
        <v>0</v>
      </c>
      <c r="AB47" s="57">
        <f t="shared" si="399"/>
        <v>0</v>
      </c>
      <c r="AC47" s="57">
        <f t="shared" si="399"/>
        <v>0</v>
      </c>
      <c r="AD47" s="57">
        <f t="shared" si="399"/>
        <v>0</v>
      </c>
      <c r="AE47" s="57">
        <f t="shared" si="399"/>
        <v>0</v>
      </c>
      <c r="AF47" s="57">
        <f t="shared" si="399"/>
        <v>0</v>
      </c>
      <c r="AG47" s="57">
        <f t="shared" si="399"/>
        <v>0</v>
      </c>
      <c r="AH47" s="57">
        <f t="shared" si="399"/>
        <v>0</v>
      </c>
      <c r="AI47" s="57">
        <f t="shared" si="399"/>
        <v>0</v>
      </c>
      <c r="AJ47" s="57">
        <f t="shared" si="399"/>
        <v>0</v>
      </c>
      <c r="AK47" s="57">
        <f t="shared" si="399"/>
        <v>0</v>
      </c>
      <c r="AL47" s="57">
        <f t="shared" si="399"/>
        <v>0</v>
      </c>
      <c r="AM47" s="57">
        <f t="shared" si="399"/>
        <v>0</v>
      </c>
      <c r="AN47" s="57">
        <f t="shared" si="399"/>
        <v>0</v>
      </c>
      <c r="AO47" s="57">
        <f t="shared" si="399"/>
        <v>0</v>
      </c>
      <c r="AP47" s="57">
        <f t="shared" si="399"/>
        <v>0</v>
      </c>
      <c r="AQ47" s="57">
        <f t="shared" si="399"/>
        <v>0</v>
      </c>
      <c r="AR47" s="57">
        <f t="shared" si="399"/>
        <v>0</v>
      </c>
      <c r="AS47" s="57">
        <f t="shared" si="399"/>
        <v>0</v>
      </c>
      <c r="AT47" s="57">
        <f t="shared" si="399"/>
        <v>0</v>
      </c>
      <c r="AU47" s="57">
        <f t="shared" si="399"/>
        <v>0</v>
      </c>
      <c r="AV47" s="57">
        <f t="shared" si="399"/>
        <v>0</v>
      </c>
      <c r="AW47" s="57">
        <f t="shared" si="399"/>
        <v>0</v>
      </c>
      <c r="AX47" s="57">
        <f t="shared" si="399"/>
        <v>0</v>
      </c>
      <c r="AY47" s="57">
        <f t="shared" si="399"/>
        <v>0</v>
      </c>
      <c r="AZ47" s="57">
        <f t="shared" si="399"/>
        <v>0</v>
      </c>
      <c r="BA47" s="57">
        <f t="shared" si="399"/>
        <v>0</v>
      </c>
      <c r="BB47" s="57">
        <f t="shared" si="399"/>
        <v>0</v>
      </c>
      <c r="BC47" s="57">
        <f t="shared" si="399"/>
        <v>0</v>
      </c>
      <c r="BD47" s="57">
        <f t="shared" si="399"/>
        <v>0</v>
      </c>
      <c r="BE47" s="57">
        <f t="shared" si="399"/>
        <v>0</v>
      </c>
      <c r="BF47" s="57">
        <f t="shared" si="399"/>
        <v>0</v>
      </c>
      <c r="BG47" s="57">
        <f t="shared" si="399"/>
        <v>0</v>
      </c>
      <c r="BH47" s="57">
        <f t="shared" si="399"/>
        <v>0</v>
      </c>
      <c r="BI47" s="57">
        <f t="shared" si="399"/>
        <v>0</v>
      </c>
      <c r="BJ47" s="57">
        <f t="shared" si="399"/>
        <v>0</v>
      </c>
      <c r="BK47" s="57">
        <f t="shared" si="399"/>
        <v>0</v>
      </c>
      <c r="BL47" s="57">
        <f t="shared" si="399"/>
        <v>0</v>
      </c>
      <c r="BM47" s="57">
        <f t="shared" si="399"/>
        <v>0</v>
      </c>
      <c r="BN47" s="57">
        <f t="shared" si="399"/>
        <v>0</v>
      </c>
      <c r="BO47" s="57">
        <f t="shared" si="399"/>
        <v>0</v>
      </c>
      <c r="BP47" s="57">
        <f t="shared" si="399"/>
        <v>0</v>
      </c>
      <c r="BQ47" s="57">
        <f t="shared" si="399"/>
        <v>0</v>
      </c>
      <c r="BR47" s="57">
        <f t="shared" si="399"/>
        <v>0</v>
      </c>
      <c r="BS47" s="57">
        <f t="shared" si="399"/>
        <v>0</v>
      </c>
      <c r="BT47" s="57">
        <f t="shared" ref="BT47:CM47" si="400">+BT30*(1+$G47)</f>
        <v>0</v>
      </c>
      <c r="BU47" s="57">
        <f t="shared" si="400"/>
        <v>0</v>
      </c>
      <c r="BV47" s="57">
        <f t="shared" si="400"/>
        <v>0</v>
      </c>
      <c r="BW47" s="57">
        <f t="shared" si="400"/>
        <v>0</v>
      </c>
      <c r="BX47" s="57">
        <f t="shared" si="400"/>
        <v>0</v>
      </c>
      <c r="BY47" s="57">
        <f t="shared" si="400"/>
        <v>0</v>
      </c>
      <c r="BZ47" s="57">
        <f t="shared" si="400"/>
        <v>0</v>
      </c>
      <c r="CA47" s="57">
        <f t="shared" si="400"/>
        <v>0</v>
      </c>
      <c r="CB47" s="57">
        <f t="shared" si="400"/>
        <v>0</v>
      </c>
      <c r="CC47" s="57">
        <f t="shared" si="400"/>
        <v>0</v>
      </c>
      <c r="CD47" s="57">
        <f t="shared" si="400"/>
        <v>0</v>
      </c>
      <c r="CE47" s="57">
        <f t="shared" si="400"/>
        <v>0</v>
      </c>
      <c r="CF47" s="57">
        <f t="shared" si="400"/>
        <v>0</v>
      </c>
      <c r="CG47" s="57">
        <f t="shared" si="400"/>
        <v>0</v>
      </c>
      <c r="CH47" s="57">
        <f t="shared" si="400"/>
        <v>0</v>
      </c>
      <c r="CI47" s="57">
        <f t="shared" si="400"/>
        <v>0</v>
      </c>
      <c r="CJ47" s="57">
        <f t="shared" si="400"/>
        <v>0</v>
      </c>
      <c r="CK47" s="57">
        <f t="shared" si="400"/>
        <v>0</v>
      </c>
      <c r="CL47" s="57">
        <f t="shared" si="400"/>
        <v>0</v>
      </c>
      <c r="CM47" s="57">
        <f t="shared" si="400"/>
        <v>0</v>
      </c>
      <c r="CN47" s="57">
        <f t="shared" ref="CN47:EY47" si="401">+CN30*(1+$G47)</f>
        <v>0</v>
      </c>
      <c r="CO47" s="57">
        <f t="shared" si="401"/>
        <v>0</v>
      </c>
      <c r="CP47" s="57">
        <f t="shared" si="401"/>
        <v>0</v>
      </c>
      <c r="CQ47" s="57">
        <f t="shared" si="401"/>
        <v>0</v>
      </c>
      <c r="CR47" s="57">
        <f t="shared" si="401"/>
        <v>0</v>
      </c>
      <c r="CS47" s="57">
        <f t="shared" si="401"/>
        <v>0</v>
      </c>
      <c r="CT47" s="57">
        <f t="shared" si="401"/>
        <v>0</v>
      </c>
      <c r="CU47" s="57">
        <f t="shared" si="401"/>
        <v>0</v>
      </c>
      <c r="CV47" s="57">
        <f t="shared" si="401"/>
        <v>0</v>
      </c>
      <c r="CW47" s="57">
        <f t="shared" si="401"/>
        <v>0</v>
      </c>
      <c r="CX47" s="57">
        <f t="shared" si="401"/>
        <v>0</v>
      </c>
      <c r="CY47" s="57">
        <f t="shared" si="401"/>
        <v>0</v>
      </c>
      <c r="CZ47" s="57">
        <f t="shared" si="401"/>
        <v>0</v>
      </c>
      <c r="DA47" s="57">
        <f t="shared" si="401"/>
        <v>0</v>
      </c>
      <c r="DB47" s="57">
        <f t="shared" si="401"/>
        <v>0</v>
      </c>
      <c r="DC47" s="57">
        <f t="shared" si="401"/>
        <v>0</v>
      </c>
      <c r="DD47" s="57">
        <f t="shared" si="401"/>
        <v>0</v>
      </c>
      <c r="DE47" s="57">
        <f t="shared" si="401"/>
        <v>0</v>
      </c>
      <c r="DF47" s="57">
        <f t="shared" si="401"/>
        <v>0</v>
      </c>
      <c r="DG47" s="57">
        <f t="shared" si="401"/>
        <v>0</v>
      </c>
      <c r="DH47" s="57">
        <f t="shared" si="401"/>
        <v>0</v>
      </c>
      <c r="DI47" s="57">
        <f t="shared" si="401"/>
        <v>0</v>
      </c>
      <c r="DJ47" s="57">
        <f t="shared" si="401"/>
        <v>0</v>
      </c>
      <c r="DK47" s="57">
        <f t="shared" si="401"/>
        <v>0</v>
      </c>
      <c r="DL47" s="57">
        <f t="shared" si="401"/>
        <v>0</v>
      </c>
      <c r="DM47" s="57">
        <f t="shared" si="401"/>
        <v>0</v>
      </c>
      <c r="DN47" s="57">
        <f t="shared" si="401"/>
        <v>0</v>
      </c>
      <c r="DO47" s="57">
        <f t="shared" si="401"/>
        <v>0</v>
      </c>
      <c r="DP47" s="57">
        <f t="shared" si="401"/>
        <v>0</v>
      </c>
      <c r="DQ47" s="57">
        <f t="shared" si="401"/>
        <v>0</v>
      </c>
      <c r="DR47" s="57">
        <f t="shared" si="401"/>
        <v>0</v>
      </c>
      <c r="DS47" s="57">
        <f t="shared" si="401"/>
        <v>0</v>
      </c>
      <c r="DT47" s="57">
        <f t="shared" si="401"/>
        <v>0</v>
      </c>
      <c r="DU47" s="57">
        <f t="shared" si="401"/>
        <v>0</v>
      </c>
      <c r="DV47" s="57">
        <f t="shared" si="401"/>
        <v>0</v>
      </c>
      <c r="DW47" s="57">
        <f t="shared" si="401"/>
        <v>0</v>
      </c>
      <c r="DX47" s="57">
        <f t="shared" si="401"/>
        <v>0</v>
      </c>
      <c r="DY47" s="57">
        <f t="shared" si="401"/>
        <v>0</v>
      </c>
      <c r="DZ47" s="57">
        <f t="shared" si="401"/>
        <v>0</v>
      </c>
      <c r="EA47" s="57">
        <f t="shared" si="401"/>
        <v>0</v>
      </c>
      <c r="EB47" s="57">
        <f t="shared" si="401"/>
        <v>0</v>
      </c>
      <c r="EC47" s="57">
        <f t="shared" si="401"/>
        <v>0</v>
      </c>
      <c r="ED47" s="57">
        <f t="shared" si="401"/>
        <v>0</v>
      </c>
      <c r="EE47" s="57">
        <f t="shared" si="401"/>
        <v>0</v>
      </c>
      <c r="EF47" s="57">
        <f t="shared" si="401"/>
        <v>0</v>
      </c>
      <c r="EG47" s="57">
        <f t="shared" si="401"/>
        <v>0</v>
      </c>
      <c r="EH47" s="57">
        <f t="shared" si="401"/>
        <v>0</v>
      </c>
      <c r="EI47" s="57">
        <f t="shared" si="401"/>
        <v>0</v>
      </c>
      <c r="EJ47" s="57">
        <f t="shared" si="401"/>
        <v>0</v>
      </c>
      <c r="EK47" s="57">
        <f t="shared" si="401"/>
        <v>0</v>
      </c>
      <c r="EL47" s="57">
        <f t="shared" si="401"/>
        <v>0</v>
      </c>
      <c r="EM47" s="57">
        <f t="shared" si="401"/>
        <v>0</v>
      </c>
      <c r="EN47" s="57">
        <f t="shared" si="401"/>
        <v>0</v>
      </c>
      <c r="EO47" s="57">
        <f t="shared" si="401"/>
        <v>0</v>
      </c>
      <c r="EP47" s="57">
        <f t="shared" si="401"/>
        <v>0</v>
      </c>
      <c r="EQ47" s="57">
        <f t="shared" si="401"/>
        <v>0</v>
      </c>
      <c r="ER47" s="57">
        <f t="shared" si="401"/>
        <v>0</v>
      </c>
      <c r="ES47" s="57">
        <f t="shared" si="401"/>
        <v>0</v>
      </c>
      <c r="ET47" s="57">
        <f t="shared" si="401"/>
        <v>0</v>
      </c>
      <c r="EU47" s="57">
        <f t="shared" si="401"/>
        <v>0</v>
      </c>
      <c r="EV47" s="57">
        <f t="shared" si="401"/>
        <v>0</v>
      </c>
      <c r="EW47" s="57">
        <f t="shared" si="401"/>
        <v>0</v>
      </c>
      <c r="EX47" s="57">
        <f t="shared" si="401"/>
        <v>0</v>
      </c>
      <c r="EY47" s="57">
        <f t="shared" si="401"/>
        <v>0</v>
      </c>
      <c r="EZ47" s="57">
        <f t="shared" ref="EZ47:HK47" si="402">+EZ30*(1+$G47)</f>
        <v>0</v>
      </c>
      <c r="FA47" s="57">
        <f t="shared" si="402"/>
        <v>0</v>
      </c>
      <c r="FB47" s="57">
        <f t="shared" si="402"/>
        <v>0</v>
      </c>
      <c r="FC47" s="57">
        <f t="shared" si="402"/>
        <v>0</v>
      </c>
      <c r="FD47" s="57">
        <f t="shared" si="402"/>
        <v>0</v>
      </c>
      <c r="FE47" s="57">
        <f t="shared" si="402"/>
        <v>0</v>
      </c>
      <c r="FF47" s="57">
        <f t="shared" si="402"/>
        <v>0</v>
      </c>
      <c r="FG47" s="57">
        <f t="shared" si="402"/>
        <v>0</v>
      </c>
      <c r="FH47" s="57">
        <f t="shared" si="402"/>
        <v>0</v>
      </c>
      <c r="FI47" s="57">
        <f t="shared" si="402"/>
        <v>0</v>
      </c>
      <c r="FJ47" s="57">
        <f t="shared" si="402"/>
        <v>0</v>
      </c>
      <c r="FK47" s="57">
        <f t="shared" si="402"/>
        <v>0</v>
      </c>
      <c r="FL47" s="57">
        <f t="shared" si="402"/>
        <v>0</v>
      </c>
      <c r="FM47" s="57">
        <f t="shared" si="402"/>
        <v>0</v>
      </c>
      <c r="FN47" s="57">
        <f t="shared" si="402"/>
        <v>0</v>
      </c>
      <c r="FO47" s="57">
        <f t="shared" si="402"/>
        <v>0</v>
      </c>
      <c r="FP47" s="57">
        <f t="shared" si="402"/>
        <v>0</v>
      </c>
      <c r="FQ47" s="57">
        <f t="shared" si="402"/>
        <v>0</v>
      </c>
      <c r="FR47" s="57">
        <f t="shared" si="402"/>
        <v>0</v>
      </c>
      <c r="FS47" s="57">
        <f t="shared" si="402"/>
        <v>0</v>
      </c>
      <c r="FT47" s="57">
        <f t="shared" si="402"/>
        <v>0</v>
      </c>
      <c r="FU47" s="57">
        <f t="shared" si="402"/>
        <v>0</v>
      </c>
      <c r="FV47" s="57">
        <f t="shared" si="402"/>
        <v>0</v>
      </c>
      <c r="FW47" s="57">
        <f t="shared" si="402"/>
        <v>0</v>
      </c>
      <c r="FX47" s="57">
        <f t="shared" si="402"/>
        <v>0</v>
      </c>
      <c r="FY47" s="57">
        <f t="shared" si="402"/>
        <v>0</v>
      </c>
      <c r="FZ47" s="57">
        <f t="shared" si="402"/>
        <v>0</v>
      </c>
      <c r="GA47" s="57">
        <f t="shared" si="402"/>
        <v>0</v>
      </c>
      <c r="GB47" s="57">
        <f t="shared" si="402"/>
        <v>0</v>
      </c>
      <c r="GC47" s="57">
        <f t="shared" si="402"/>
        <v>0</v>
      </c>
      <c r="GD47" s="57">
        <f t="shared" si="402"/>
        <v>0</v>
      </c>
      <c r="GE47" s="57">
        <f t="shared" si="402"/>
        <v>0</v>
      </c>
      <c r="GF47" s="57">
        <f t="shared" si="402"/>
        <v>0</v>
      </c>
      <c r="GG47" s="57">
        <f t="shared" si="402"/>
        <v>0</v>
      </c>
      <c r="GH47" s="57">
        <f t="shared" si="402"/>
        <v>0</v>
      </c>
      <c r="GI47" s="57">
        <f t="shared" si="402"/>
        <v>0</v>
      </c>
      <c r="GJ47" s="57">
        <f t="shared" si="402"/>
        <v>0</v>
      </c>
      <c r="GK47" s="57">
        <f t="shared" si="402"/>
        <v>0</v>
      </c>
      <c r="GL47" s="57">
        <f t="shared" si="402"/>
        <v>0</v>
      </c>
      <c r="GM47" s="57">
        <f t="shared" si="402"/>
        <v>0</v>
      </c>
      <c r="GN47" s="57">
        <f t="shared" si="402"/>
        <v>0</v>
      </c>
      <c r="GO47" s="57">
        <f t="shared" si="402"/>
        <v>0</v>
      </c>
      <c r="GP47" s="57">
        <f t="shared" si="402"/>
        <v>0</v>
      </c>
      <c r="GQ47" s="57">
        <f t="shared" si="402"/>
        <v>0</v>
      </c>
      <c r="GR47" s="57">
        <f t="shared" si="402"/>
        <v>0</v>
      </c>
      <c r="GS47" s="57">
        <f t="shared" si="402"/>
        <v>0</v>
      </c>
      <c r="GT47" s="57">
        <f t="shared" si="402"/>
        <v>0</v>
      </c>
      <c r="GU47" s="57">
        <f t="shared" si="402"/>
        <v>0</v>
      </c>
      <c r="GV47" s="57">
        <f t="shared" si="402"/>
        <v>0</v>
      </c>
      <c r="GW47" s="57">
        <f t="shared" si="402"/>
        <v>0</v>
      </c>
      <c r="GX47" s="57">
        <f t="shared" si="402"/>
        <v>0</v>
      </c>
      <c r="GY47" s="57">
        <f t="shared" si="402"/>
        <v>0</v>
      </c>
      <c r="GZ47" s="57">
        <f t="shared" si="402"/>
        <v>0</v>
      </c>
      <c r="HA47" s="57">
        <f t="shared" si="402"/>
        <v>0</v>
      </c>
      <c r="HB47" s="57">
        <f t="shared" si="402"/>
        <v>0</v>
      </c>
      <c r="HC47" s="57">
        <f t="shared" si="402"/>
        <v>0</v>
      </c>
      <c r="HD47" s="57">
        <f t="shared" si="402"/>
        <v>0</v>
      </c>
      <c r="HE47" s="57">
        <f t="shared" si="402"/>
        <v>0</v>
      </c>
      <c r="HF47" s="57">
        <f t="shared" si="402"/>
        <v>0</v>
      </c>
      <c r="HG47" s="57">
        <f t="shared" si="402"/>
        <v>0</v>
      </c>
      <c r="HH47" s="57">
        <f t="shared" si="402"/>
        <v>0</v>
      </c>
      <c r="HI47" s="57">
        <f t="shared" si="402"/>
        <v>0</v>
      </c>
      <c r="HJ47" s="57">
        <f t="shared" si="402"/>
        <v>0</v>
      </c>
      <c r="HK47" s="57">
        <f t="shared" si="402"/>
        <v>0</v>
      </c>
      <c r="HL47" s="57">
        <f t="shared" ref="HL47:JW47" si="403">+HL30*(1+$G47)</f>
        <v>0</v>
      </c>
      <c r="HM47" s="57">
        <f t="shared" si="403"/>
        <v>0</v>
      </c>
      <c r="HN47" s="57">
        <f t="shared" si="403"/>
        <v>0</v>
      </c>
      <c r="HO47" s="57">
        <f t="shared" si="403"/>
        <v>0</v>
      </c>
      <c r="HP47" s="57">
        <f t="shared" si="403"/>
        <v>0</v>
      </c>
      <c r="HQ47" s="57">
        <f t="shared" si="403"/>
        <v>0</v>
      </c>
      <c r="HR47" s="57">
        <f t="shared" si="403"/>
        <v>0</v>
      </c>
      <c r="HS47" s="57">
        <f t="shared" si="403"/>
        <v>0</v>
      </c>
      <c r="HT47" s="57">
        <f t="shared" si="403"/>
        <v>0</v>
      </c>
      <c r="HU47" s="57">
        <f t="shared" si="403"/>
        <v>0</v>
      </c>
      <c r="HV47" s="57">
        <f t="shared" si="403"/>
        <v>0</v>
      </c>
      <c r="HW47" s="57">
        <f t="shared" si="403"/>
        <v>0</v>
      </c>
      <c r="HX47" s="57">
        <f t="shared" si="403"/>
        <v>0</v>
      </c>
      <c r="HY47" s="57">
        <f t="shared" si="403"/>
        <v>0</v>
      </c>
      <c r="HZ47" s="57">
        <f t="shared" si="403"/>
        <v>0</v>
      </c>
      <c r="IA47" s="57">
        <f t="shared" si="403"/>
        <v>0</v>
      </c>
      <c r="IB47" s="57">
        <f t="shared" si="403"/>
        <v>0</v>
      </c>
      <c r="IC47" s="57">
        <f t="shared" si="403"/>
        <v>0</v>
      </c>
      <c r="ID47" s="57">
        <f t="shared" si="403"/>
        <v>0</v>
      </c>
      <c r="IE47" s="57">
        <f t="shared" si="403"/>
        <v>0</v>
      </c>
      <c r="IF47" s="57">
        <f t="shared" si="403"/>
        <v>0</v>
      </c>
      <c r="IG47" s="57">
        <f t="shared" si="403"/>
        <v>0</v>
      </c>
      <c r="IH47" s="57">
        <f t="shared" si="403"/>
        <v>0</v>
      </c>
      <c r="II47" s="57">
        <f t="shared" si="403"/>
        <v>0</v>
      </c>
      <c r="IJ47" s="57">
        <f t="shared" si="403"/>
        <v>0</v>
      </c>
      <c r="IK47" s="57">
        <f t="shared" si="403"/>
        <v>0</v>
      </c>
      <c r="IL47" s="57">
        <f t="shared" si="403"/>
        <v>0</v>
      </c>
      <c r="IM47" s="57">
        <f t="shared" si="403"/>
        <v>0</v>
      </c>
      <c r="IN47" s="57">
        <f t="shared" si="403"/>
        <v>0</v>
      </c>
      <c r="IO47" s="57">
        <f t="shared" si="403"/>
        <v>0</v>
      </c>
      <c r="IP47" s="57">
        <f t="shared" si="403"/>
        <v>0</v>
      </c>
      <c r="IQ47" s="57">
        <f t="shared" si="403"/>
        <v>0</v>
      </c>
      <c r="IR47" s="57">
        <f t="shared" si="403"/>
        <v>0</v>
      </c>
      <c r="IS47" s="57">
        <f t="shared" si="403"/>
        <v>0</v>
      </c>
      <c r="IT47" s="57">
        <f t="shared" si="403"/>
        <v>0</v>
      </c>
      <c r="IU47" s="57">
        <f t="shared" si="403"/>
        <v>0</v>
      </c>
      <c r="IV47" s="57">
        <f t="shared" si="403"/>
        <v>0</v>
      </c>
      <c r="IW47" s="57">
        <f t="shared" si="403"/>
        <v>0</v>
      </c>
      <c r="IX47" s="57">
        <f t="shared" si="403"/>
        <v>0</v>
      </c>
      <c r="IY47" s="57">
        <f t="shared" si="403"/>
        <v>0</v>
      </c>
      <c r="IZ47" s="57">
        <f t="shared" si="403"/>
        <v>0</v>
      </c>
      <c r="JA47" s="57">
        <f t="shared" si="403"/>
        <v>0</v>
      </c>
      <c r="JB47" s="57">
        <f t="shared" si="403"/>
        <v>0</v>
      </c>
      <c r="JC47" s="57">
        <f t="shared" si="403"/>
        <v>0</v>
      </c>
      <c r="JD47" s="57">
        <f t="shared" si="403"/>
        <v>0</v>
      </c>
      <c r="JE47" s="57">
        <f t="shared" si="403"/>
        <v>0</v>
      </c>
      <c r="JF47" s="57">
        <f t="shared" si="403"/>
        <v>0</v>
      </c>
      <c r="JG47" s="57">
        <f t="shared" si="403"/>
        <v>0</v>
      </c>
      <c r="JH47" s="57">
        <f t="shared" si="403"/>
        <v>0</v>
      </c>
      <c r="JI47" s="57">
        <f t="shared" si="403"/>
        <v>0</v>
      </c>
      <c r="JJ47" s="57">
        <f t="shared" si="403"/>
        <v>0</v>
      </c>
      <c r="JK47" s="57">
        <f t="shared" si="403"/>
        <v>0</v>
      </c>
      <c r="JL47" s="57">
        <f t="shared" si="403"/>
        <v>0</v>
      </c>
      <c r="JM47" s="57">
        <f t="shared" si="403"/>
        <v>0</v>
      </c>
      <c r="JN47" s="57">
        <f t="shared" si="403"/>
        <v>0</v>
      </c>
      <c r="JO47" s="57">
        <f t="shared" si="403"/>
        <v>0</v>
      </c>
      <c r="JP47" s="57">
        <f t="shared" si="403"/>
        <v>0</v>
      </c>
      <c r="JQ47" s="57">
        <f t="shared" si="403"/>
        <v>0</v>
      </c>
      <c r="JR47" s="57">
        <f t="shared" si="403"/>
        <v>0</v>
      </c>
      <c r="JS47" s="57">
        <f t="shared" si="403"/>
        <v>0</v>
      </c>
      <c r="JT47" s="57">
        <f t="shared" si="403"/>
        <v>0</v>
      </c>
      <c r="JU47" s="57">
        <f t="shared" si="403"/>
        <v>0</v>
      </c>
      <c r="JV47" s="57">
        <f t="shared" si="403"/>
        <v>0</v>
      </c>
      <c r="JW47" s="57">
        <f t="shared" si="403"/>
        <v>0</v>
      </c>
      <c r="JX47" s="57">
        <f t="shared" ref="JX47:MI47" si="404">+JX30*(1+$G47)</f>
        <v>0</v>
      </c>
      <c r="JY47" s="57">
        <f t="shared" si="404"/>
        <v>0</v>
      </c>
      <c r="JZ47" s="57">
        <f t="shared" si="404"/>
        <v>0</v>
      </c>
      <c r="KA47" s="57">
        <f t="shared" si="404"/>
        <v>0</v>
      </c>
      <c r="KB47" s="57">
        <f t="shared" si="404"/>
        <v>0</v>
      </c>
      <c r="KC47" s="57">
        <f t="shared" si="404"/>
        <v>0</v>
      </c>
      <c r="KD47" s="57">
        <f t="shared" si="404"/>
        <v>0</v>
      </c>
      <c r="KE47" s="57">
        <f t="shared" si="404"/>
        <v>0</v>
      </c>
      <c r="KF47" s="57">
        <f t="shared" si="404"/>
        <v>0</v>
      </c>
      <c r="KG47" s="57">
        <f t="shared" si="404"/>
        <v>0</v>
      </c>
      <c r="KH47" s="57">
        <f t="shared" si="404"/>
        <v>0</v>
      </c>
      <c r="KI47" s="57">
        <f t="shared" si="404"/>
        <v>0</v>
      </c>
      <c r="KJ47" s="57">
        <f t="shared" si="404"/>
        <v>0</v>
      </c>
      <c r="KK47" s="57">
        <f t="shared" si="404"/>
        <v>0</v>
      </c>
      <c r="KL47" s="57">
        <f t="shared" si="404"/>
        <v>0</v>
      </c>
      <c r="KM47" s="57">
        <f t="shared" si="404"/>
        <v>0</v>
      </c>
      <c r="KN47" s="57">
        <f t="shared" si="404"/>
        <v>0</v>
      </c>
      <c r="KO47" s="57">
        <f t="shared" si="404"/>
        <v>0</v>
      </c>
      <c r="KP47" s="57">
        <f t="shared" si="404"/>
        <v>0</v>
      </c>
      <c r="KQ47" s="57">
        <f t="shared" si="404"/>
        <v>0</v>
      </c>
      <c r="KR47" s="57">
        <f t="shared" si="404"/>
        <v>0</v>
      </c>
      <c r="KS47" s="57">
        <f t="shared" si="404"/>
        <v>0</v>
      </c>
      <c r="KT47" s="57">
        <f t="shared" si="404"/>
        <v>0</v>
      </c>
      <c r="KU47" s="57">
        <f t="shared" si="404"/>
        <v>0</v>
      </c>
      <c r="KV47" s="57">
        <f t="shared" si="404"/>
        <v>0</v>
      </c>
      <c r="KW47" s="57">
        <f t="shared" si="404"/>
        <v>0</v>
      </c>
      <c r="KX47" s="57">
        <f t="shared" si="404"/>
        <v>0</v>
      </c>
      <c r="KY47" s="57">
        <f t="shared" si="404"/>
        <v>0</v>
      </c>
      <c r="KZ47" s="57">
        <f t="shared" si="404"/>
        <v>0</v>
      </c>
      <c r="LA47" s="57">
        <f t="shared" si="404"/>
        <v>0</v>
      </c>
      <c r="LB47" s="57">
        <f t="shared" si="404"/>
        <v>0</v>
      </c>
      <c r="LC47" s="57">
        <f t="shared" si="404"/>
        <v>0</v>
      </c>
      <c r="LD47" s="57">
        <f t="shared" si="404"/>
        <v>0</v>
      </c>
      <c r="LE47" s="57">
        <f t="shared" si="404"/>
        <v>0</v>
      </c>
      <c r="LF47" s="57">
        <f t="shared" si="404"/>
        <v>0</v>
      </c>
      <c r="LG47" s="57">
        <f t="shared" si="404"/>
        <v>0</v>
      </c>
      <c r="LH47" s="57">
        <f t="shared" si="404"/>
        <v>0</v>
      </c>
      <c r="LI47" s="57">
        <f t="shared" si="404"/>
        <v>0</v>
      </c>
      <c r="LJ47" s="57">
        <f t="shared" si="404"/>
        <v>0</v>
      </c>
      <c r="LK47" s="57">
        <f t="shared" si="404"/>
        <v>0</v>
      </c>
      <c r="LL47" s="57">
        <f t="shared" si="404"/>
        <v>0</v>
      </c>
      <c r="LM47" s="57">
        <f t="shared" si="404"/>
        <v>0</v>
      </c>
      <c r="LN47" s="57">
        <f t="shared" si="404"/>
        <v>0</v>
      </c>
      <c r="LO47" s="57">
        <f t="shared" si="404"/>
        <v>0</v>
      </c>
      <c r="LP47" s="57">
        <f t="shared" si="404"/>
        <v>0</v>
      </c>
      <c r="LQ47" s="57">
        <f t="shared" si="404"/>
        <v>0</v>
      </c>
      <c r="LR47" s="57">
        <f t="shared" si="404"/>
        <v>0</v>
      </c>
      <c r="LS47" s="57">
        <f t="shared" si="404"/>
        <v>0</v>
      </c>
      <c r="LT47" s="57">
        <f t="shared" si="404"/>
        <v>0</v>
      </c>
      <c r="LU47" s="57">
        <f t="shared" si="404"/>
        <v>0</v>
      </c>
      <c r="LV47" s="57">
        <f t="shared" si="404"/>
        <v>0</v>
      </c>
      <c r="LW47" s="57">
        <f t="shared" si="404"/>
        <v>0</v>
      </c>
      <c r="LX47" s="57">
        <f t="shared" si="404"/>
        <v>0</v>
      </c>
      <c r="LY47" s="57">
        <f t="shared" si="404"/>
        <v>0</v>
      </c>
      <c r="LZ47" s="57">
        <f t="shared" si="404"/>
        <v>0</v>
      </c>
      <c r="MA47" s="57">
        <f t="shared" si="404"/>
        <v>0</v>
      </c>
      <c r="MB47" s="57">
        <f t="shared" si="404"/>
        <v>0</v>
      </c>
      <c r="MC47" s="57">
        <f t="shared" si="404"/>
        <v>0</v>
      </c>
      <c r="MD47" s="57">
        <f t="shared" si="404"/>
        <v>0</v>
      </c>
      <c r="ME47" s="57">
        <f t="shared" si="404"/>
        <v>0</v>
      </c>
      <c r="MF47" s="57">
        <f t="shared" si="404"/>
        <v>0</v>
      </c>
      <c r="MG47" s="57">
        <f t="shared" si="404"/>
        <v>0</v>
      </c>
      <c r="MH47" s="57">
        <f t="shared" si="404"/>
        <v>0</v>
      </c>
      <c r="MI47" s="57">
        <f t="shared" si="404"/>
        <v>0</v>
      </c>
      <c r="MJ47" s="57">
        <f t="shared" ref="MJ47:OM47" si="405">+MJ30*(1+$G47)</f>
        <v>0</v>
      </c>
      <c r="MK47" s="57">
        <f t="shared" si="405"/>
        <v>0</v>
      </c>
      <c r="ML47" s="57">
        <f t="shared" si="405"/>
        <v>0</v>
      </c>
      <c r="MM47" s="57">
        <f t="shared" si="405"/>
        <v>0</v>
      </c>
      <c r="MN47" s="57">
        <f t="shared" si="405"/>
        <v>0</v>
      </c>
      <c r="MO47" s="57">
        <f t="shared" si="405"/>
        <v>0</v>
      </c>
      <c r="MP47" s="57">
        <f t="shared" si="405"/>
        <v>0</v>
      </c>
      <c r="MQ47" s="57">
        <f t="shared" si="405"/>
        <v>0</v>
      </c>
      <c r="MR47" s="57">
        <f t="shared" si="405"/>
        <v>0</v>
      </c>
      <c r="MS47" s="57">
        <f t="shared" si="405"/>
        <v>0</v>
      </c>
      <c r="MT47" s="57">
        <f t="shared" si="405"/>
        <v>0</v>
      </c>
      <c r="MU47" s="57">
        <f t="shared" si="405"/>
        <v>0</v>
      </c>
      <c r="MV47" s="57">
        <f t="shared" si="405"/>
        <v>0</v>
      </c>
      <c r="MW47" s="57">
        <f t="shared" si="405"/>
        <v>0</v>
      </c>
      <c r="MX47" s="57">
        <f t="shared" si="405"/>
        <v>0</v>
      </c>
      <c r="MY47" s="57">
        <f t="shared" si="405"/>
        <v>0</v>
      </c>
      <c r="MZ47" s="57">
        <f t="shared" si="405"/>
        <v>0</v>
      </c>
      <c r="NA47" s="57">
        <f t="shared" si="405"/>
        <v>0</v>
      </c>
      <c r="NB47" s="57">
        <f t="shared" si="405"/>
        <v>0</v>
      </c>
      <c r="NC47" s="57">
        <f t="shared" si="405"/>
        <v>0</v>
      </c>
      <c r="ND47" s="57">
        <f t="shared" si="405"/>
        <v>0</v>
      </c>
      <c r="NE47" s="57">
        <f t="shared" si="405"/>
        <v>0</v>
      </c>
      <c r="NF47" s="57">
        <f t="shared" si="405"/>
        <v>0</v>
      </c>
      <c r="NG47" s="57">
        <f t="shared" si="405"/>
        <v>0</v>
      </c>
      <c r="NH47" s="57">
        <f t="shared" si="405"/>
        <v>0</v>
      </c>
      <c r="NI47" s="57">
        <f t="shared" si="405"/>
        <v>0</v>
      </c>
      <c r="NJ47" s="57">
        <f t="shared" si="405"/>
        <v>0</v>
      </c>
      <c r="NK47" s="57">
        <f t="shared" si="405"/>
        <v>0</v>
      </c>
      <c r="NL47" s="57">
        <f t="shared" si="405"/>
        <v>0</v>
      </c>
      <c r="NM47" s="57">
        <f t="shared" si="405"/>
        <v>0</v>
      </c>
      <c r="NN47" s="57">
        <f t="shared" si="405"/>
        <v>0</v>
      </c>
      <c r="NO47" s="57">
        <f t="shared" si="405"/>
        <v>0</v>
      </c>
      <c r="NP47" s="57">
        <f t="shared" si="405"/>
        <v>0</v>
      </c>
      <c r="NQ47" s="57">
        <f t="shared" si="405"/>
        <v>0</v>
      </c>
      <c r="NR47" s="57">
        <f t="shared" si="405"/>
        <v>0</v>
      </c>
      <c r="NS47" s="57">
        <f t="shared" si="405"/>
        <v>0</v>
      </c>
      <c r="NT47" s="57">
        <f t="shared" si="405"/>
        <v>0</v>
      </c>
      <c r="NU47" s="57">
        <f t="shared" si="405"/>
        <v>0</v>
      </c>
      <c r="NV47" s="57">
        <f t="shared" si="405"/>
        <v>0</v>
      </c>
      <c r="NW47" s="57">
        <f t="shared" si="405"/>
        <v>0</v>
      </c>
      <c r="NX47" s="57">
        <f t="shared" si="405"/>
        <v>0</v>
      </c>
      <c r="NY47" s="57">
        <f t="shared" si="405"/>
        <v>0</v>
      </c>
      <c r="NZ47" s="57">
        <f t="shared" si="405"/>
        <v>0</v>
      </c>
      <c r="OA47" s="57">
        <f t="shared" si="405"/>
        <v>0</v>
      </c>
      <c r="OB47" s="57">
        <f t="shared" si="405"/>
        <v>0</v>
      </c>
      <c r="OC47" s="57">
        <f t="shared" si="405"/>
        <v>0</v>
      </c>
      <c r="OD47" s="57">
        <f t="shared" si="405"/>
        <v>0</v>
      </c>
      <c r="OE47" s="57">
        <f t="shared" si="405"/>
        <v>0</v>
      </c>
      <c r="OF47" s="57">
        <f t="shared" si="405"/>
        <v>0</v>
      </c>
      <c r="OG47" s="57">
        <f t="shared" si="405"/>
        <v>0</v>
      </c>
      <c r="OH47" s="57">
        <f t="shared" si="405"/>
        <v>0</v>
      </c>
      <c r="OI47" s="57">
        <f t="shared" si="405"/>
        <v>0</v>
      </c>
      <c r="OJ47" s="57">
        <f t="shared" si="405"/>
        <v>0</v>
      </c>
      <c r="OK47" s="57">
        <f t="shared" si="405"/>
        <v>0</v>
      </c>
      <c r="OL47" s="57">
        <f t="shared" si="405"/>
        <v>0</v>
      </c>
      <c r="OM47" s="57">
        <f t="shared" si="405"/>
        <v>0</v>
      </c>
      <c r="ON47" s="43" t="s">
        <v>24</v>
      </c>
    </row>
    <row r="48" spans="3:404" x14ac:dyDescent="0.2">
      <c r="D48" s="43" t="str">
        <f t="shared" si="382"/>
        <v>E-369.1 - Labor</v>
      </c>
      <c r="G48" s="52">
        <f>'Master Esc. &amp; Loaders'!E28</f>
        <v>0.48859999999999998</v>
      </c>
      <c r="H48" s="57">
        <f t="shared" ref="H48:BS48" si="406">+H31*(1+$G48)</f>
        <v>0</v>
      </c>
      <c r="I48" s="57">
        <f t="shared" si="406"/>
        <v>0</v>
      </c>
      <c r="J48" s="57">
        <f t="shared" si="406"/>
        <v>0</v>
      </c>
      <c r="K48" s="57">
        <f t="shared" si="406"/>
        <v>0</v>
      </c>
      <c r="L48" s="57">
        <f t="shared" si="406"/>
        <v>0</v>
      </c>
      <c r="M48" s="57">
        <f t="shared" si="406"/>
        <v>0</v>
      </c>
      <c r="N48" s="57">
        <f t="shared" si="406"/>
        <v>0</v>
      </c>
      <c r="O48" s="57">
        <f t="shared" si="406"/>
        <v>0</v>
      </c>
      <c r="P48" s="57">
        <f t="shared" si="406"/>
        <v>0</v>
      </c>
      <c r="Q48" s="57">
        <f t="shared" si="406"/>
        <v>0</v>
      </c>
      <c r="R48" s="57">
        <f t="shared" si="406"/>
        <v>0</v>
      </c>
      <c r="S48" s="57">
        <f t="shared" si="406"/>
        <v>0</v>
      </c>
      <c r="T48" s="57">
        <f t="shared" si="406"/>
        <v>0</v>
      </c>
      <c r="U48" s="57">
        <f t="shared" si="406"/>
        <v>0</v>
      </c>
      <c r="V48" s="57">
        <f t="shared" si="406"/>
        <v>0</v>
      </c>
      <c r="W48" s="57">
        <f t="shared" si="406"/>
        <v>0</v>
      </c>
      <c r="X48" s="57">
        <f t="shared" si="406"/>
        <v>0</v>
      </c>
      <c r="Y48" s="57">
        <f t="shared" si="406"/>
        <v>0</v>
      </c>
      <c r="Z48" s="57">
        <f t="shared" si="406"/>
        <v>0</v>
      </c>
      <c r="AA48" s="57">
        <f t="shared" si="406"/>
        <v>0</v>
      </c>
      <c r="AB48" s="57">
        <f t="shared" si="406"/>
        <v>0</v>
      </c>
      <c r="AC48" s="57">
        <f t="shared" si="406"/>
        <v>0</v>
      </c>
      <c r="AD48" s="57">
        <f t="shared" si="406"/>
        <v>0</v>
      </c>
      <c r="AE48" s="57">
        <f t="shared" si="406"/>
        <v>0</v>
      </c>
      <c r="AF48" s="57">
        <f t="shared" si="406"/>
        <v>0</v>
      </c>
      <c r="AG48" s="57">
        <f t="shared" si="406"/>
        <v>0</v>
      </c>
      <c r="AH48" s="57">
        <f t="shared" si="406"/>
        <v>0</v>
      </c>
      <c r="AI48" s="57">
        <f t="shared" si="406"/>
        <v>0</v>
      </c>
      <c r="AJ48" s="57">
        <f t="shared" si="406"/>
        <v>0</v>
      </c>
      <c r="AK48" s="57">
        <f t="shared" si="406"/>
        <v>0</v>
      </c>
      <c r="AL48" s="57">
        <f t="shared" si="406"/>
        <v>0</v>
      </c>
      <c r="AM48" s="57">
        <f t="shared" si="406"/>
        <v>0</v>
      </c>
      <c r="AN48" s="57">
        <f t="shared" si="406"/>
        <v>0</v>
      </c>
      <c r="AO48" s="57">
        <f t="shared" si="406"/>
        <v>0</v>
      </c>
      <c r="AP48" s="57">
        <f t="shared" si="406"/>
        <v>0</v>
      </c>
      <c r="AQ48" s="57">
        <f t="shared" si="406"/>
        <v>0</v>
      </c>
      <c r="AR48" s="57">
        <f t="shared" si="406"/>
        <v>0</v>
      </c>
      <c r="AS48" s="57">
        <f t="shared" si="406"/>
        <v>0</v>
      </c>
      <c r="AT48" s="57">
        <f t="shared" si="406"/>
        <v>0</v>
      </c>
      <c r="AU48" s="57">
        <f t="shared" si="406"/>
        <v>0</v>
      </c>
      <c r="AV48" s="57">
        <f t="shared" si="406"/>
        <v>0</v>
      </c>
      <c r="AW48" s="57">
        <f t="shared" si="406"/>
        <v>0</v>
      </c>
      <c r="AX48" s="57">
        <f t="shared" si="406"/>
        <v>0</v>
      </c>
      <c r="AY48" s="57">
        <f t="shared" si="406"/>
        <v>0</v>
      </c>
      <c r="AZ48" s="57">
        <f t="shared" si="406"/>
        <v>0</v>
      </c>
      <c r="BA48" s="57">
        <f t="shared" si="406"/>
        <v>0</v>
      </c>
      <c r="BB48" s="57">
        <f t="shared" si="406"/>
        <v>0</v>
      </c>
      <c r="BC48" s="57">
        <f t="shared" si="406"/>
        <v>0</v>
      </c>
      <c r="BD48" s="57">
        <f t="shared" si="406"/>
        <v>0</v>
      </c>
      <c r="BE48" s="57">
        <f t="shared" si="406"/>
        <v>0</v>
      </c>
      <c r="BF48" s="57">
        <f t="shared" si="406"/>
        <v>0</v>
      </c>
      <c r="BG48" s="57">
        <f t="shared" si="406"/>
        <v>0</v>
      </c>
      <c r="BH48" s="57">
        <f t="shared" si="406"/>
        <v>0</v>
      </c>
      <c r="BI48" s="57">
        <f t="shared" si="406"/>
        <v>0</v>
      </c>
      <c r="BJ48" s="57">
        <f t="shared" si="406"/>
        <v>0</v>
      </c>
      <c r="BK48" s="57">
        <f t="shared" si="406"/>
        <v>0</v>
      </c>
      <c r="BL48" s="57">
        <f t="shared" si="406"/>
        <v>0</v>
      </c>
      <c r="BM48" s="57">
        <f t="shared" si="406"/>
        <v>0</v>
      </c>
      <c r="BN48" s="57">
        <f t="shared" si="406"/>
        <v>0</v>
      </c>
      <c r="BO48" s="57">
        <f t="shared" si="406"/>
        <v>0</v>
      </c>
      <c r="BP48" s="57">
        <f t="shared" si="406"/>
        <v>0</v>
      </c>
      <c r="BQ48" s="57">
        <f t="shared" si="406"/>
        <v>0</v>
      </c>
      <c r="BR48" s="57">
        <f t="shared" si="406"/>
        <v>0</v>
      </c>
      <c r="BS48" s="57">
        <f t="shared" si="406"/>
        <v>0</v>
      </c>
      <c r="BT48" s="57">
        <f t="shared" ref="BT48:CM48" si="407">+BT31*(1+$G48)</f>
        <v>0</v>
      </c>
      <c r="BU48" s="57">
        <f t="shared" si="407"/>
        <v>0</v>
      </c>
      <c r="BV48" s="57">
        <f t="shared" si="407"/>
        <v>0</v>
      </c>
      <c r="BW48" s="57">
        <f t="shared" si="407"/>
        <v>0</v>
      </c>
      <c r="BX48" s="57">
        <f t="shared" si="407"/>
        <v>0</v>
      </c>
      <c r="BY48" s="57">
        <f t="shared" si="407"/>
        <v>0</v>
      </c>
      <c r="BZ48" s="57">
        <f t="shared" si="407"/>
        <v>0</v>
      </c>
      <c r="CA48" s="57">
        <f t="shared" si="407"/>
        <v>0</v>
      </c>
      <c r="CB48" s="57">
        <f t="shared" si="407"/>
        <v>0</v>
      </c>
      <c r="CC48" s="57">
        <f t="shared" si="407"/>
        <v>0</v>
      </c>
      <c r="CD48" s="57">
        <f t="shared" si="407"/>
        <v>0</v>
      </c>
      <c r="CE48" s="57">
        <f t="shared" si="407"/>
        <v>0</v>
      </c>
      <c r="CF48" s="57">
        <f t="shared" si="407"/>
        <v>0</v>
      </c>
      <c r="CG48" s="57">
        <f t="shared" si="407"/>
        <v>0</v>
      </c>
      <c r="CH48" s="57">
        <f t="shared" si="407"/>
        <v>0</v>
      </c>
      <c r="CI48" s="57">
        <f t="shared" si="407"/>
        <v>0</v>
      </c>
      <c r="CJ48" s="57">
        <f t="shared" si="407"/>
        <v>0</v>
      </c>
      <c r="CK48" s="57">
        <f t="shared" si="407"/>
        <v>0</v>
      </c>
      <c r="CL48" s="57">
        <f t="shared" si="407"/>
        <v>0</v>
      </c>
      <c r="CM48" s="57">
        <f t="shared" si="407"/>
        <v>0</v>
      </c>
      <c r="CN48" s="57">
        <f t="shared" ref="CN48:EY48" si="408">+CN31*(1+$G48)</f>
        <v>0</v>
      </c>
      <c r="CO48" s="57">
        <f t="shared" si="408"/>
        <v>0</v>
      </c>
      <c r="CP48" s="57">
        <f t="shared" si="408"/>
        <v>0</v>
      </c>
      <c r="CQ48" s="57">
        <f t="shared" si="408"/>
        <v>0</v>
      </c>
      <c r="CR48" s="57">
        <f t="shared" si="408"/>
        <v>0</v>
      </c>
      <c r="CS48" s="57">
        <f t="shared" si="408"/>
        <v>0</v>
      </c>
      <c r="CT48" s="57">
        <f t="shared" si="408"/>
        <v>0</v>
      </c>
      <c r="CU48" s="57">
        <f t="shared" si="408"/>
        <v>0</v>
      </c>
      <c r="CV48" s="57">
        <f t="shared" si="408"/>
        <v>0</v>
      </c>
      <c r="CW48" s="57">
        <f t="shared" si="408"/>
        <v>0</v>
      </c>
      <c r="CX48" s="57">
        <f t="shared" si="408"/>
        <v>0</v>
      </c>
      <c r="CY48" s="57">
        <f t="shared" si="408"/>
        <v>0</v>
      </c>
      <c r="CZ48" s="57">
        <f t="shared" si="408"/>
        <v>0</v>
      </c>
      <c r="DA48" s="57">
        <f t="shared" si="408"/>
        <v>0</v>
      </c>
      <c r="DB48" s="57">
        <f t="shared" si="408"/>
        <v>0</v>
      </c>
      <c r="DC48" s="57">
        <f t="shared" si="408"/>
        <v>0</v>
      </c>
      <c r="DD48" s="57">
        <f t="shared" si="408"/>
        <v>0</v>
      </c>
      <c r="DE48" s="57">
        <f t="shared" si="408"/>
        <v>0</v>
      </c>
      <c r="DF48" s="57">
        <f t="shared" si="408"/>
        <v>0</v>
      </c>
      <c r="DG48" s="57">
        <f t="shared" si="408"/>
        <v>0</v>
      </c>
      <c r="DH48" s="57">
        <f t="shared" si="408"/>
        <v>0</v>
      </c>
      <c r="DI48" s="57">
        <f t="shared" si="408"/>
        <v>0</v>
      </c>
      <c r="DJ48" s="57">
        <f t="shared" si="408"/>
        <v>0</v>
      </c>
      <c r="DK48" s="57">
        <f t="shared" si="408"/>
        <v>0</v>
      </c>
      <c r="DL48" s="57">
        <f t="shared" si="408"/>
        <v>0</v>
      </c>
      <c r="DM48" s="57">
        <f t="shared" si="408"/>
        <v>0</v>
      </c>
      <c r="DN48" s="57">
        <f t="shared" si="408"/>
        <v>0</v>
      </c>
      <c r="DO48" s="57">
        <f t="shared" si="408"/>
        <v>0</v>
      </c>
      <c r="DP48" s="57">
        <f t="shared" si="408"/>
        <v>0</v>
      </c>
      <c r="DQ48" s="57">
        <f t="shared" si="408"/>
        <v>0</v>
      </c>
      <c r="DR48" s="57">
        <f t="shared" si="408"/>
        <v>0</v>
      </c>
      <c r="DS48" s="57">
        <f t="shared" si="408"/>
        <v>0</v>
      </c>
      <c r="DT48" s="57">
        <f t="shared" si="408"/>
        <v>0</v>
      </c>
      <c r="DU48" s="57">
        <f t="shared" si="408"/>
        <v>0</v>
      </c>
      <c r="DV48" s="57">
        <f t="shared" si="408"/>
        <v>0</v>
      </c>
      <c r="DW48" s="57">
        <f t="shared" si="408"/>
        <v>0</v>
      </c>
      <c r="DX48" s="57">
        <f t="shared" si="408"/>
        <v>0</v>
      </c>
      <c r="DY48" s="57">
        <f t="shared" si="408"/>
        <v>0</v>
      </c>
      <c r="DZ48" s="57">
        <f t="shared" si="408"/>
        <v>0</v>
      </c>
      <c r="EA48" s="57">
        <f t="shared" si="408"/>
        <v>0</v>
      </c>
      <c r="EB48" s="57">
        <f t="shared" si="408"/>
        <v>0</v>
      </c>
      <c r="EC48" s="57">
        <f t="shared" si="408"/>
        <v>0</v>
      </c>
      <c r="ED48" s="57">
        <f t="shared" si="408"/>
        <v>0</v>
      </c>
      <c r="EE48" s="57">
        <f t="shared" si="408"/>
        <v>0</v>
      </c>
      <c r="EF48" s="57">
        <f t="shared" si="408"/>
        <v>0</v>
      </c>
      <c r="EG48" s="57">
        <f t="shared" si="408"/>
        <v>0</v>
      </c>
      <c r="EH48" s="57">
        <f t="shared" si="408"/>
        <v>0</v>
      </c>
      <c r="EI48" s="57">
        <f t="shared" si="408"/>
        <v>0</v>
      </c>
      <c r="EJ48" s="57">
        <f t="shared" si="408"/>
        <v>0</v>
      </c>
      <c r="EK48" s="57">
        <f t="shared" si="408"/>
        <v>0</v>
      </c>
      <c r="EL48" s="57">
        <f t="shared" si="408"/>
        <v>0</v>
      </c>
      <c r="EM48" s="57">
        <f t="shared" si="408"/>
        <v>0</v>
      </c>
      <c r="EN48" s="57">
        <f t="shared" si="408"/>
        <v>0</v>
      </c>
      <c r="EO48" s="57">
        <f t="shared" si="408"/>
        <v>0</v>
      </c>
      <c r="EP48" s="57">
        <f t="shared" si="408"/>
        <v>0</v>
      </c>
      <c r="EQ48" s="57">
        <f t="shared" si="408"/>
        <v>0</v>
      </c>
      <c r="ER48" s="57">
        <f t="shared" si="408"/>
        <v>0</v>
      </c>
      <c r="ES48" s="57">
        <f t="shared" si="408"/>
        <v>0</v>
      </c>
      <c r="ET48" s="57">
        <f t="shared" si="408"/>
        <v>0</v>
      </c>
      <c r="EU48" s="57">
        <f t="shared" si="408"/>
        <v>0</v>
      </c>
      <c r="EV48" s="57">
        <f t="shared" si="408"/>
        <v>0</v>
      </c>
      <c r="EW48" s="57">
        <f t="shared" si="408"/>
        <v>0</v>
      </c>
      <c r="EX48" s="57">
        <f t="shared" si="408"/>
        <v>0</v>
      </c>
      <c r="EY48" s="57">
        <f t="shared" si="408"/>
        <v>0</v>
      </c>
      <c r="EZ48" s="57">
        <f t="shared" ref="EZ48:HK48" si="409">+EZ31*(1+$G48)</f>
        <v>0</v>
      </c>
      <c r="FA48" s="57">
        <f t="shared" si="409"/>
        <v>0</v>
      </c>
      <c r="FB48" s="57">
        <f t="shared" si="409"/>
        <v>0</v>
      </c>
      <c r="FC48" s="57">
        <f t="shared" si="409"/>
        <v>0</v>
      </c>
      <c r="FD48" s="57">
        <f t="shared" si="409"/>
        <v>0</v>
      </c>
      <c r="FE48" s="57">
        <f t="shared" si="409"/>
        <v>0</v>
      </c>
      <c r="FF48" s="57">
        <f t="shared" si="409"/>
        <v>0</v>
      </c>
      <c r="FG48" s="57">
        <f t="shared" si="409"/>
        <v>0</v>
      </c>
      <c r="FH48" s="57">
        <f t="shared" si="409"/>
        <v>0</v>
      </c>
      <c r="FI48" s="57">
        <f t="shared" si="409"/>
        <v>0</v>
      </c>
      <c r="FJ48" s="57">
        <f t="shared" si="409"/>
        <v>0</v>
      </c>
      <c r="FK48" s="57">
        <f t="shared" si="409"/>
        <v>0</v>
      </c>
      <c r="FL48" s="57">
        <f t="shared" si="409"/>
        <v>0</v>
      </c>
      <c r="FM48" s="57">
        <f t="shared" si="409"/>
        <v>0</v>
      </c>
      <c r="FN48" s="57">
        <f t="shared" si="409"/>
        <v>0</v>
      </c>
      <c r="FO48" s="57">
        <f t="shared" si="409"/>
        <v>0</v>
      </c>
      <c r="FP48" s="57">
        <f t="shared" si="409"/>
        <v>0</v>
      </c>
      <c r="FQ48" s="57">
        <f t="shared" si="409"/>
        <v>0</v>
      </c>
      <c r="FR48" s="57">
        <f t="shared" si="409"/>
        <v>0</v>
      </c>
      <c r="FS48" s="57">
        <f t="shared" si="409"/>
        <v>0</v>
      </c>
      <c r="FT48" s="57">
        <f t="shared" si="409"/>
        <v>0</v>
      </c>
      <c r="FU48" s="57">
        <f t="shared" si="409"/>
        <v>0</v>
      </c>
      <c r="FV48" s="57">
        <f t="shared" si="409"/>
        <v>0</v>
      </c>
      <c r="FW48" s="57">
        <f t="shared" si="409"/>
        <v>0</v>
      </c>
      <c r="FX48" s="57">
        <f t="shared" si="409"/>
        <v>0</v>
      </c>
      <c r="FY48" s="57">
        <f t="shared" si="409"/>
        <v>0</v>
      </c>
      <c r="FZ48" s="57">
        <f t="shared" si="409"/>
        <v>0</v>
      </c>
      <c r="GA48" s="57">
        <f t="shared" si="409"/>
        <v>0</v>
      </c>
      <c r="GB48" s="57">
        <f t="shared" si="409"/>
        <v>0</v>
      </c>
      <c r="GC48" s="57">
        <f t="shared" si="409"/>
        <v>0</v>
      </c>
      <c r="GD48" s="57">
        <f t="shared" si="409"/>
        <v>0</v>
      </c>
      <c r="GE48" s="57">
        <f t="shared" si="409"/>
        <v>0</v>
      </c>
      <c r="GF48" s="57">
        <f t="shared" si="409"/>
        <v>0</v>
      </c>
      <c r="GG48" s="57">
        <f t="shared" si="409"/>
        <v>0</v>
      </c>
      <c r="GH48" s="57">
        <f t="shared" si="409"/>
        <v>0</v>
      </c>
      <c r="GI48" s="57">
        <f t="shared" si="409"/>
        <v>0</v>
      </c>
      <c r="GJ48" s="57">
        <f t="shared" si="409"/>
        <v>0</v>
      </c>
      <c r="GK48" s="57">
        <f t="shared" si="409"/>
        <v>0</v>
      </c>
      <c r="GL48" s="57">
        <f t="shared" si="409"/>
        <v>0</v>
      </c>
      <c r="GM48" s="57">
        <f t="shared" si="409"/>
        <v>0</v>
      </c>
      <c r="GN48" s="57">
        <f t="shared" si="409"/>
        <v>0</v>
      </c>
      <c r="GO48" s="57">
        <f t="shared" si="409"/>
        <v>0</v>
      </c>
      <c r="GP48" s="57">
        <f t="shared" si="409"/>
        <v>0</v>
      </c>
      <c r="GQ48" s="57">
        <f t="shared" si="409"/>
        <v>0</v>
      </c>
      <c r="GR48" s="57">
        <f t="shared" si="409"/>
        <v>0</v>
      </c>
      <c r="GS48" s="57">
        <f t="shared" si="409"/>
        <v>0</v>
      </c>
      <c r="GT48" s="57">
        <f t="shared" si="409"/>
        <v>0</v>
      </c>
      <c r="GU48" s="57">
        <f t="shared" si="409"/>
        <v>0</v>
      </c>
      <c r="GV48" s="57">
        <f t="shared" si="409"/>
        <v>0</v>
      </c>
      <c r="GW48" s="57">
        <f t="shared" si="409"/>
        <v>0</v>
      </c>
      <c r="GX48" s="57">
        <f t="shared" si="409"/>
        <v>0</v>
      </c>
      <c r="GY48" s="57">
        <f t="shared" si="409"/>
        <v>0</v>
      </c>
      <c r="GZ48" s="57">
        <f t="shared" si="409"/>
        <v>0</v>
      </c>
      <c r="HA48" s="57">
        <f t="shared" si="409"/>
        <v>0</v>
      </c>
      <c r="HB48" s="57">
        <f t="shared" si="409"/>
        <v>0</v>
      </c>
      <c r="HC48" s="57">
        <f t="shared" si="409"/>
        <v>0</v>
      </c>
      <c r="HD48" s="57">
        <f t="shared" si="409"/>
        <v>0</v>
      </c>
      <c r="HE48" s="57">
        <f t="shared" si="409"/>
        <v>0</v>
      </c>
      <c r="HF48" s="57">
        <f t="shared" si="409"/>
        <v>0</v>
      </c>
      <c r="HG48" s="57">
        <f t="shared" si="409"/>
        <v>0</v>
      </c>
      <c r="HH48" s="57">
        <f t="shared" si="409"/>
        <v>0</v>
      </c>
      <c r="HI48" s="57">
        <f t="shared" si="409"/>
        <v>0</v>
      </c>
      <c r="HJ48" s="57">
        <f t="shared" si="409"/>
        <v>0</v>
      </c>
      <c r="HK48" s="57">
        <f t="shared" si="409"/>
        <v>0</v>
      </c>
      <c r="HL48" s="57">
        <f t="shared" ref="HL48:JW48" si="410">+HL31*(1+$G48)</f>
        <v>0</v>
      </c>
      <c r="HM48" s="57">
        <f t="shared" si="410"/>
        <v>0</v>
      </c>
      <c r="HN48" s="57">
        <f t="shared" si="410"/>
        <v>0</v>
      </c>
      <c r="HO48" s="57">
        <f t="shared" si="410"/>
        <v>0</v>
      </c>
      <c r="HP48" s="57">
        <f t="shared" si="410"/>
        <v>0</v>
      </c>
      <c r="HQ48" s="57">
        <f t="shared" si="410"/>
        <v>0</v>
      </c>
      <c r="HR48" s="57">
        <f t="shared" si="410"/>
        <v>0</v>
      </c>
      <c r="HS48" s="57">
        <f t="shared" si="410"/>
        <v>0</v>
      </c>
      <c r="HT48" s="57">
        <f t="shared" si="410"/>
        <v>0</v>
      </c>
      <c r="HU48" s="57">
        <f t="shared" si="410"/>
        <v>0</v>
      </c>
      <c r="HV48" s="57">
        <f t="shared" si="410"/>
        <v>0</v>
      </c>
      <c r="HW48" s="57">
        <f t="shared" si="410"/>
        <v>0</v>
      </c>
      <c r="HX48" s="57">
        <f t="shared" si="410"/>
        <v>0</v>
      </c>
      <c r="HY48" s="57">
        <f t="shared" si="410"/>
        <v>0</v>
      </c>
      <c r="HZ48" s="57">
        <f t="shared" si="410"/>
        <v>0</v>
      </c>
      <c r="IA48" s="57">
        <f t="shared" si="410"/>
        <v>0</v>
      </c>
      <c r="IB48" s="57">
        <f t="shared" si="410"/>
        <v>0</v>
      </c>
      <c r="IC48" s="57">
        <f t="shared" si="410"/>
        <v>0</v>
      </c>
      <c r="ID48" s="57">
        <f t="shared" si="410"/>
        <v>0</v>
      </c>
      <c r="IE48" s="57">
        <f t="shared" si="410"/>
        <v>0</v>
      </c>
      <c r="IF48" s="57">
        <f t="shared" si="410"/>
        <v>0</v>
      </c>
      <c r="IG48" s="57">
        <f t="shared" si="410"/>
        <v>0</v>
      </c>
      <c r="IH48" s="57">
        <f t="shared" si="410"/>
        <v>0</v>
      </c>
      <c r="II48" s="57">
        <f t="shared" si="410"/>
        <v>0</v>
      </c>
      <c r="IJ48" s="57">
        <f t="shared" si="410"/>
        <v>0</v>
      </c>
      <c r="IK48" s="57">
        <f t="shared" si="410"/>
        <v>0</v>
      </c>
      <c r="IL48" s="57">
        <f t="shared" si="410"/>
        <v>0</v>
      </c>
      <c r="IM48" s="57">
        <f t="shared" si="410"/>
        <v>0</v>
      </c>
      <c r="IN48" s="57">
        <f t="shared" si="410"/>
        <v>0</v>
      </c>
      <c r="IO48" s="57">
        <f t="shared" si="410"/>
        <v>0</v>
      </c>
      <c r="IP48" s="57">
        <f t="shared" si="410"/>
        <v>0</v>
      </c>
      <c r="IQ48" s="57">
        <f t="shared" si="410"/>
        <v>0</v>
      </c>
      <c r="IR48" s="57">
        <f t="shared" si="410"/>
        <v>0</v>
      </c>
      <c r="IS48" s="57">
        <f t="shared" si="410"/>
        <v>0</v>
      </c>
      <c r="IT48" s="57">
        <f t="shared" si="410"/>
        <v>0</v>
      </c>
      <c r="IU48" s="57">
        <f t="shared" si="410"/>
        <v>0</v>
      </c>
      <c r="IV48" s="57">
        <f t="shared" si="410"/>
        <v>0</v>
      </c>
      <c r="IW48" s="57">
        <f t="shared" si="410"/>
        <v>0</v>
      </c>
      <c r="IX48" s="57">
        <f t="shared" si="410"/>
        <v>0</v>
      </c>
      <c r="IY48" s="57">
        <f t="shared" si="410"/>
        <v>0</v>
      </c>
      <c r="IZ48" s="57">
        <f t="shared" si="410"/>
        <v>0</v>
      </c>
      <c r="JA48" s="57">
        <f t="shared" si="410"/>
        <v>0</v>
      </c>
      <c r="JB48" s="57">
        <f t="shared" si="410"/>
        <v>0</v>
      </c>
      <c r="JC48" s="57">
        <f t="shared" si="410"/>
        <v>0</v>
      </c>
      <c r="JD48" s="57">
        <f t="shared" si="410"/>
        <v>0</v>
      </c>
      <c r="JE48" s="57">
        <f t="shared" si="410"/>
        <v>0</v>
      </c>
      <c r="JF48" s="57">
        <f t="shared" si="410"/>
        <v>0</v>
      </c>
      <c r="JG48" s="57">
        <f t="shared" si="410"/>
        <v>0</v>
      </c>
      <c r="JH48" s="57">
        <f t="shared" si="410"/>
        <v>0</v>
      </c>
      <c r="JI48" s="57">
        <f t="shared" si="410"/>
        <v>0</v>
      </c>
      <c r="JJ48" s="57">
        <f t="shared" si="410"/>
        <v>0</v>
      </c>
      <c r="JK48" s="57">
        <f t="shared" si="410"/>
        <v>0</v>
      </c>
      <c r="JL48" s="57">
        <f t="shared" si="410"/>
        <v>0</v>
      </c>
      <c r="JM48" s="57">
        <f t="shared" si="410"/>
        <v>0</v>
      </c>
      <c r="JN48" s="57">
        <f t="shared" si="410"/>
        <v>0</v>
      </c>
      <c r="JO48" s="57">
        <f t="shared" si="410"/>
        <v>0</v>
      </c>
      <c r="JP48" s="57">
        <f t="shared" si="410"/>
        <v>0</v>
      </c>
      <c r="JQ48" s="57">
        <f t="shared" si="410"/>
        <v>0</v>
      </c>
      <c r="JR48" s="57">
        <f t="shared" si="410"/>
        <v>0</v>
      </c>
      <c r="JS48" s="57">
        <f t="shared" si="410"/>
        <v>0</v>
      </c>
      <c r="JT48" s="57">
        <f t="shared" si="410"/>
        <v>0</v>
      </c>
      <c r="JU48" s="57">
        <f t="shared" si="410"/>
        <v>0</v>
      </c>
      <c r="JV48" s="57">
        <f t="shared" si="410"/>
        <v>0</v>
      </c>
      <c r="JW48" s="57">
        <f t="shared" si="410"/>
        <v>0</v>
      </c>
      <c r="JX48" s="57">
        <f t="shared" ref="JX48:MI48" si="411">+JX31*(1+$G48)</f>
        <v>0</v>
      </c>
      <c r="JY48" s="57">
        <f t="shared" si="411"/>
        <v>0</v>
      </c>
      <c r="JZ48" s="57">
        <f t="shared" si="411"/>
        <v>0</v>
      </c>
      <c r="KA48" s="57">
        <f t="shared" si="411"/>
        <v>0</v>
      </c>
      <c r="KB48" s="57">
        <f t="shared" si="411"/>
        <v>0</v>
      </c>
      <c r="KC48" s="57">
        <f t="shared" si="411"/>
        <v>0</v>
      </c>
      <c r="KD48" s="57">
        <f t="shared" si="411"/>
        <v>0</v>
      </c>
      <c r="KE48" s="57">
        <f t="shared" si="411"/>
        <v>0</v>
      </c>
      <c r="KF48" s="57">
        <f t="shared" si="411"/>
        <v>0</v>
      </c>
      <c r="KG48" s="57">
        <f t="shared" si="411"/>
        <v>0</v>
      </c>
      <c r="KH48" s="57">
        <f t="shared" si="411"/>
        <v>0</v>
      </c>
      <c r="KI48" s="57">
        <f t="shared" si="411"/>
        <v>0</v>
      </c>
      <c r="KJ48" s="57">
        <f t="shared" si="411"/>
        <v>0</v>
      </c>
      <c r="KK48" s="57">
        <f t="shared" si="411"/>
        <v>0</v>
      </c>
      <c r="KL48" s="57">
        <f t="shared" si="411"/>
        <v>0</v>
      </c>
      <c r="KM48" s="57">
        <f t="shared" si="411"/>
        <v>0</v>
      </c>
      <c r="KN48" s="57">
        <f t="shared" si="411"/>
        <v>0</v>
      </c>
      <c r="KO48" s="57">
        <f t="shared" si="411"/>
        <v>0</v>
      </c>
      <c r="KP48" s="57">
        <f t="shared" si="411"/>
        <v>0</v>
      </c>
      <c r="KQ48" s="57">
        <f t="shared" si="411"/>
        <v>0</v>
      </c>
      <c r="KR48" s="57">
        <f t="shared" si="411"/>
        <v>0</v>
      </c>
      <c r="KS48" s="57">
        <f t="shared" si="411"/>
        <v>0</v>
      </c>
      <c r="KT48" s="57">
        <f t="shared" si="411"/>
        <v>0</v>
      </c>
      <c r="KU48" s="57">
        <f t="shared" si="411"/>
        <v>0</v>
      </c>
      <c r="KV48" s="57">
        <f t="shared" si="411"/>
        <v>0</v>
      </c>
      <c r="KW48" s="57">
        <f t="shared" si="411"/>
        <v>0</v>
      </c>
      <c r="KX48" s="57">
        <f t="shared" si="411"/>
        <v>0</v>
      </c>
      <c r="KY48" s="57">
        <f t="shared" si="411"/>
        <v>0</v>
      </c>
      <c r="KZ48" s="57">
        <f t="shared" si="411"/>
        <v>0</v>
      </c>
      <c r="LA48" s="57">
        <f t="shared" si="411"/>
        <v>0</v>
      </c>
      <c r="LB48" s="57">
        <f t="shared" si="411"/>
        <v>0</v>
      </c>
      <c r="LC48" s="57">
        <f t="shared" si="411"/>
        <v>0</v>
      </c>
      <c r="LD48" s="57">
        <f t="shared" si="411"/>
        <v>0</v>
      </c>
      <c r="LE48" s="57">
        <f t="shared" si="411"/>
        <v>0</v>
      </c>
      <c r="LF48" s="57">
        <f t="shared" si="411"/>
        <v>0</v>
      </c>
      <c r="LG48" s="57">
        <f t="shared" si="411"/>
        <v>0</v>
      </c>
      <c r="LH48" s="57">
        <f t="shared" si="411"/>
        <v>0</v>
      </c>
      <c r="LI48" s="57">
        <f t="shared" si="411"/>
        <v>0</v>
      </c>
      <c r="LJ48" s="57">
        <f t="shared" si="411"/>
        <v>0</v>
      </c>
      <c r="LK48" s="57">
        <f t="shared" si="411"/>
        <v>0</v>
      </c>
      <c r="LL48" s="57">
        <f t="shared" si="411"/>
        <v>0</v>
      </c>
      <c r="LM48" s="57">
        <f t="shared" si="411"/>
        <v>0</v>
      </c>
      <c r="LN48" s="57">
        <f t="shared" si="411"/>
        <v>0</v>
      </c>
      <c r="LO48" s="57">
        <f t="shared" si="411"/>
        <v>0</v>
      </c>
      <c r="LP48" s="57">
        <f t="shared" si="411"/>
        <v>0</v>
      </c>
      <c r="LQ48" s="57">
        <f t="shared" si="411"/>
        <v>0</v>
      </c>
      <c r="LR48" s="57">
        <f t="shared" si="411"/>
        <v>0</v>
      </c>
      <c r="LS48" s="57">
        <f t="shared" si="411"/>
        <v>0</v>
      </c>
      <c r="LT48" s="57">
        <f t="shared" si="411"/>
        <v>0</v>
      </c>
      <c r="LU48" s="57">
        <f t="shared" si="411"/>
        <v>0</v>
      </c>
      <c r="LV48" s="57">
        <f t="shared" si="411"/>
        <v>0</v>
      </c>
      <c r="LW48" s="57">
        <f t="shared" si="411"/>
        <v>0</v>
      </c>
      <c r="LX48" s="57">
        <f t="shared" si="411"/>
        <v>0</v>
      </c>
      <c r="LY48" s="57">
        <f t="shared" si="411"/>
        <v>0</v>
      </c>
      <c r="LZ48" s="57">
        <f t="shared" si="411"/>
        <v>0</v>
      </c>
      <c r="MA48" s="57">
        <f t="shared" si="411"/>
        <v>0</v>
      </c>
      <c r="MB48" s="57">
        <f t="shared" si="411"/>
        <v>0</v>
      </c>
      <c r="MC48" s="57">
        <f t="shared" si="411"/>
        <v>0</v>
      </c>
      <c r="MD48" s="57">
        <f t="shared" si="411"/>
        <v>0</v>
      </c>
      <c r="ME48" s="57">
        <f t="shared" si="411"/>
        <v>0</v>
      </c>
      <c r="MF48" s="57">
        <f t="shared" si="411"/>
        <v>0</v>
      </c>
      <c r="MG48" s="57">
        <f t="shared" si="411"/>
        <v>0</v>
      </c>
      <c r="MH48" s="57">
        <f t="shared" si="411"/>
        <v>0</v>
      </c>
      <c r="MI48" s="57">
        <f t="shared" si="411"/>
        <v>0</v>
      </c>
      <c r="MJ48" s="57">
        <f t="shared" ref="MJ48:OM48" si="412">+MJ31*(1+$G48)</f>
        <v>0</v>
      </c>
      <c r="MK48" s="57">
        <f t="shared" si="412"/>
        <v>0</v>
      </c>
      <c r="ML48" s="57">
        <f t="shared" si="412"/>
        <v>0</v>
      </c>
      <c r="MM48" s="57">
        <f t="shared" si="412"/>
        <v>0</v>
      </c>
      <c r="MN48" s="57">
        <f t="shared" si="412"/>
        <v>0</v>
      </c>
      <c r="MO48" s="57">
        <f t="shared" si="412"/>
        <v>0</v>
      </c>
      <c r="MP48" s="57">
        <f t="shared" si="412"/>
        <v>0</v>
      </c>
      <c r="MQ48" s="57">
        <f t="shared" si="412"/>
        <v>0</v>
      </c>
      <c r="MR48" s="57">
        <f t="shared" si="412"/>
        <v>0</v>
      </c>
      <c r="MS48" s="57">
        <f t="shared" si="412"/>
        <v>0</v>
      </c>
      <c r="MT48" s="57">
        <f t="shared" si="412"/>
        <v>0</v>
      </c>
      <c r="MU48" s="57">
        <f t="shared" si="412"/>
        <v>0</v>
      </c>
      <c r="MV48" s="57">
        <f t="shared" si="412"/>
        <v>0</v>
      </c>
      <c r="MW48" s="57">
        <f t="shared" si="412"/>
        <v>0</v>
      </c>
      <c r="MX48" s="57">
        <f t="shared" si="412"/>
        <v>0</v>
      </c>
      <c r="MY48" s="57">
        <f t="shared" si="412"/>
        <v>0</v>
      </c>
      <c r="MZ48" s="57">
        <f t="shared" si="412"/>
        <v>0</v>
      </c>
      <c r="NA48" s="57">
        <f t="shared" si="412"/>
        <v>0</v>
      </c>
      <c r="NB48" s="57">
        <f t="shared" si="412"/>
        <v>0</v>
      </c>
      <c r="NC48" s="57">
        <f t="shared" si="412"/>
        <v>0</v>
      </c>
      <c r="ND48" s="57">
        <f t="shared" si="412"/>
        <v>0</v>
      </c>
      <c r="NE48" s="57">
        <f t="shared" si="412"/>
        <v>0</v>
      </c>
      <c r="NF48" s="57">
        <f t="shared" si="412"/>
        <v>0</v>
      </c>
      <c r="NG48" s="57">
        <f t="shared" si="412"/>
        <v>0</v>
      </c>
      <c r="NH48" s="57">
        <f t="shared" si="412"/>
        <v>0</v>
      </c>
      <c r="NI48" s="57">
        <f t="shared" si="412"/>
        <v>0</v>
      </c>
      <c r="NJ48" s="57">
        <f t="shared" si="412"/>
        <v>0</v>
      </c>
      <c r="NK48" s="57">
        <f t="shared" si="412"/>
        <v>0</v>
      </c>
      <c r="NL48" s="57">
        <f t="shared" si="412"/>
        <v>0</v>
      </c>
      <c r="NM48" s="57">
        <f t="shared" si="412"/>
        <v>0</v>
      </c>
      <c r="NN48" s="57">
        <f t="shared" si="412"/>
        <v>0</v>
      </c>
      <c r="NO48" s="57">
        <f t="shared" si="412"/>
        <v>0</v>
      </c>
      <c r="NP48" s="57">
        <f t="shared" si="412"/>
        <v>0</v>
      </c>
      <c r="NQ48" s="57">
        <f t="shared" si="412"/>
        <v>0</v>
      </c>
      <c r="NR48" s="57">
        <f t="shared" si="412"/>
        <v>0</v>
      </c>
      <c r="NS48" s="57">
        <f t="shared" si="412"/>
        <v>0</v>
      </c>
      <c r="NT48" s="57">
        <f t="shared" si="412"/>
        <v>0</v>
      </c>
      <c r="NU48" s="57">
        <f t="shared" si="412"/>
        <v>0</v>
      </c>
      <c r="NV48" s="57">
        <f t="shared" si="412"/>
        <v>0</v>
      </c>
      <c r="NW48" s="57">
        <f t="shared" si="412"/>
        <v>0</v>
      </c>
      <c r="NX48" s="57">
        <f t="shared" si="412"/>
        <v>0</v>
      </c>
      <c r="NY48" s="57">
        <f t="shared" si="412"/>
        <v>0</v>
      </c>
      <c r="NZ48" s="57">
        <f t="shared" si="412"/>
        <v>0</v>
      </c>
      <c r="OA48" s="57">
        <f t="shared" si="412"/>
        <v>0</v>
      </c>
      <c r="OB48" s="57">
        <f t="shared" si="412"/>
        <v>0</v>
      </c>
      <c r="OC48" s="57">
        <f t="shared" si="412"/>
        <v>0</v>
      </c>
      <c r="OD48" s="57">
        <f t="shared" si="412"/>
        <v>0</v>
      </c>
      <c r="OE48" s="57">
        <f t="shared" si="412"/>
        <v>0</v>
      </c>
      <c r="OF48" s="57">
        <f t="shared" si="412"/>
        <v>0</v>
      </c>
      <c r="OG48" s="57">
        <f t="shared" si="412"/>
        <v>0</v>
      </c>
      <c r="OH48" s="57">
        <f t="shared" si="412"/>
        <v>0</v>
      </c>
      <c r="OI48" s="57">
        <f t="shared" si="412"/>
        <v>0</v>
      </c>
      <c r="OJ48" s="57">
        <f t="shared" si="412"/>
        <v>0</v>
      </c>
      <c r="OK48" s="57">
        <f t="shared" si="412"/>
        <v>0</v>
      </c>
      <c r="OL48" s="57">
        <f t="shared" si="412"/>
        <v>0</v>
      </c>
      <c r="OM48" s="57">
        <f t="shared" si="412"/>
        <v>0</v>
      </c>
      <c r="ON48" s="43" t="s">
        <v>24</v>
      </c>
    </row>
    <row r="49" spans="3:404" x14ac:dyDescent="0.2">
      <c r="D49" s="43" t="str">
        <f t="shared" si="382"/>
        <v>E-398 - Non Labor</v>
      </c>
      <c r="G49" s="52">
        <f>'Master Esc. &amp; Loaders'!E29</f>
        <v>0.48859999999999998</v>
      </c>
      <c r="H49" s="57">
        <f t="shared" ref="H49:AM49" si="413">+H32*(1+$G49)</f>
        <v>0</v>
      </c>
      <c r="I49" s="57">
        <f t="shared" si="413"/>
        <v>0</v>
      </c>
      <c r="J49" s="57">
        <f t="shared" si="413"/>
        <v>0</v>
      </c>
      <c r="K49" s="57">
        <f t="shared" si="413"/>
        <v>0</v>
      </c>
      <c r="L49" s="57">
        <f t="shared" si="413"/>
        <v>0</v>
      </c>
      <c r="M49" s="57">
        <f t="shared" si="413"/>
        <v>0</v>
      </c>
      <c r="N49" s="57">
        <f t="shared" si="413"/>
        <v>0</v>
      </c>
      <c r="O49" s="57">
        <f t="shared" si="413"/>
        <v>0</v>
      </c>
      <c r="P49" s="57">
        <f t="shared" si="413"/>
        <v>0</v>
      </c>
      <c r="Q49" s="57">
        <f t="shared" si="413"/>
        <v>0</v>
      </c>
      <c r="R49" s="57">
        <f t="shared" si="413"/>
        <v>0</v>
      </c>
      <c r="S49" s="57">
        <f t="shared" si="413"/>
        <v>0</v>
      </c>
      <c r="T49" s="57">
        <f t="shared" si="413"/>
        <v>0</v>
      </c>
      <c r="U49" s="57">
        <f t="shared" si="413"/>
        <v>0</v>
      </c>
      <c r="V49" s="57">
        <f t="shared" si="413"/>
        <v>0</v>
      </c>
      <c r="W49" s="57">
        <f t="shared" si="413"/>
        <v>0</v>
      </c>
      <c r="X49" s="57">
        <f t="shared" si="413"/>
        <v>0</v>
      </c>
      <c r="Y49" s="57">
        <f t="shared" si="413"/>
        <v>0</v>
      </c>
      <c r="Z49" s="57">
        <f t="shared" si="413"/>
        <v>0</v>
      </c>
      <c r="AA49" s="57">
        <f t="shared" si="413"/>
        <v>0</v>
      </c>
      <c r="AB49" s="57">
        <f t="shared" si="413"/>
        <v>0</v>
      </c>
      <c r="AC49" s="57">
        <f t="shared" si="413"/>
        <v>0</v>
      </c>
      <c r="AD49" s="57">
        <f t="shared" si="413"/>
        <v>0</v>
      </c>
      <c r="AE49" s="57">
        <f t="shared" si="413"/>
        <v>0</v>
      </c>
      <c r="AF49" s="57">
        <f t="shared" si="413"/>
        <v>1201579.3125</v>
      </c>
      <c r="AG49" s="57">
        <f t="shared" si="413"/>
        <v>1201579.3125</v>
      </c>
      <c r="AH49" s="57">
        <f t="shared" si="413"/>
        <v>1201579.3125</v>
      </c>
      <c r="AI49" s="57">
        <f t="shared" si="413"/>
        <v>1201579.3125</v>
      </c>
      <c r="AJ49" s="57">
        <f t="shared" si="413"/>
        <v>1201579.3125</v>
      </c>
      <c r="AK49" s="57">
        <f t="shared" si="413"/>
        <v>1201579.3125</v>
      </c>
      <c r="AL49" s="57">
        <f t="shared" si="413"/>
        <v>1201579.3125</v>
      </c>
      <c r="AM49" s="57">
        <f t="shared" si="413"/>
        <v>1201579.3125</v>
      </c>
      <c r="AN49" s="57">
        <f t="shared" ref="AN49:BS49" si="414">+AN32*(1+$G49)</f>
        <v>1201579.3125</v>
      </c>
      <c r="AO49" s="57">
        <f t="shared" si="414"/>
        <v>1201579.3125</v>
      </c>
      <c r="AP49" s="57">
        <f t="shared" si="414"/>
        <v>1201579.3125</v>
      </c>
      <c r="AQ49" s="57">
        <f t="shared" si="414"/>
        <v>1201579.3125</v>
      </c>
      <c r="AR49" s="57">
        <f t="shared" si="414"/>
        <v>1201579.3125</v>
      </c>
      <c r="AS49" s="57">
        <f t="shared" si="414"/>
        <v>1201579.3125</v>
      </c>
      <c r="AT49" s="57">
        <f t="shared" si="414"/>
        <v>1201579.3125</v>
      </c>
      <c r="AU49" s="57">
        <f t="shared" si="414"/>
        <v>1201579.3125</v>
      </c>
      <c r="AV49" s="57">
        <f t="shared" si="414"/>
        <v>1201579.3125</v>
      </c>
      <c r="AW49" s="57">
        <f t="shared" si="414"/>
        <v>1201579.3125</v>
      </c>
      <c r="AX49" s="57">
        <f t="shared" si="414"/>
        <v>1201579.3125</v>
      </c>
      <c r="AY49" s="57">
        <f t="shared" si="414"/>
        <v>1201579.3125</v>
      </c>
      <c r="AZ49" s="57">
        <f t="shared" si="414"/>
        <v>1201579.3125</v>
      </c>
      <c r="BA49" s="57">
        <f t="shared" si="414"/>
        <v>1201579.3125</v>
      </c>
      <c r="BB49" s="57">
        <f t="shared" si="414"/>
        <v>1201579.3125</v>
      </c>
      <c r="BC49" s="57">
        <f t="shared" si="414"/>
        <v>1201579.3125</v>
      </c>
      <c r="BD49" s="57">
        <f t="shared" si="414"/>
        <v>1201579.3125</v>
      </c>
      <c r="BE49" s="57">
        <f t="shared" si="414"/>
        <v>1201579.3125</v>
      </c>
      <c r="BF49" s="57">
        <f t="shared" si="414"/>
        <v>1201579.3125</v>
      </c>
      <c r="BG49" s="57">
        <f t="shared" si="414"/>
        <v>1201579.3125</v>
      </c>
      <c r="BH49" s="57">
        <f t="shared" si="414"/>
        <v>1201579.3125</v>
      </c>
      <c r="BI49" s="57">
        <f t="shared" si="414"/>
        <v>1201579.3125</v>
      </c>
      <c r="BJ49" s="57">
        <f t="shared" si="414"/>
        <v>1201579.3125</v>
      </c>
      <c r="BK49" s="57">
        <f t="shared" si="414"/>
        <v>1201579.3125</v>
      </c>
      <c r="BL49" s="57">
        <f t="shared" si="414"/>
        <v>1201579.3125</v>
      </c>
      <c r="BM49" s="57">
        <f t="shared" si="414"/>
        <v>1201579.3125</v>
      </c>
      <c r="BN49" s="57">
        <f t="shared" si="414"/>
        <v>1201579.3125</v>
      </c>
      <c r="BO49" s="57">
        <f t="shared" si="414"/>
        <v>1201579.3125</v>
      </c>
      <c r="BP49" s="57">
        <f t="shared" si="414"/>
        <v>1201579.3125</v>
      </c>
      <c r="BQ49" s="57">
        <f t="shared" si="414"/>
        <v>1201579.3125</v>
      </c>
      <c r="BR49" s="57">
        <f t="shared" si="414"/>
        <v>1201579.3125</v>
      </c>
      <c r="BS49" s="57">
        <f t="shared" si="414"/>
        <v>1201579.3125</v>
      </c>
      <c r="BT49" s="57">
        <f t="shared" ref="BT49:CM49" si="415">+BT32*(1+$G49)</f>
        <v>1201579.3125</v>
      </c>
      <c r="BU49" s="57">
        <f t="shared" si="415"/>
        <v>1201579.3125</v>
      </c>
      <c r="BV49" s="57">
        <f t="shared" si="415"/>
        <v>1201579.3125</v>
      </c>
      <c r="BW49" s="57">
        <f t="shared" si="415"/>
        <v>1201579.3125</v>
      </c>
      <c r="BX49" s="57">
        <f t="shared" si="415"/>
        <v>1201579.3125</v>
      </c>
      <c r="BY49" s="57">
        <f t="shared" si="415"/>
        <v>1201579.3125</v>
      </c>
      <c r="BZ49" s="57">
        <f t="shared" si="415"/>
        <v>1201579.3125</v>
      </c>
      <c r="CA49" s="57">
        <f t="shared" si="415"/>
        <v>1201579.3125</v>
      </c>
      <c r="CB49" s="57">
        <f t="shared" si="415"/>
        <v>1201579.3125</v>
      </c>
      <c r="CC49" s="57">
        <f t="shared" si="415"/>
        <v>1201579.3125</v>
      </c>
      <c r="CD49" s="57">
        <f t="shared" si="415"/>
        <v>1201579.3125</v>
      </c>
      <c r="CE49" s="57">
        <f t="shared" si="415"/>
        <v>1201579.3125</v>
      </c>
      <c r="CF49" s="57">
        <f t="shared" si="415"/>
        <v>1201579.3125</v>
      </c>
      <c r="CG49" s="57">
        <f t="shared" si="415"/>
        <v>1201579.3125</v>
      </c>
      <c r="CH49" s="57">
        <f t="shared" si="415"/>
        <v>1201579.3125</v>
      </c>
      <c r="CI49" s="57">
        <f t="shared" si="415"/>
        <v>1201579.3125</v>
      </c>
      <c r="CJ49" s="57">
        <f t="shared" si="415"/>
        <v>1201579.3125</v>
      </c>
      <c r="CK49" s="57">
        <f t="shared" si="415"/>
        <v>1201579.3125</v>
      </c>
      <c r="CL49" s="57">
        <f t="shared" si="415"/>
        <v>1201579.3125</v>
      </c>
      <c r="CM49" s="57">
        <f t="shared" si="415"/>
        <v>1201579.3125</v>
      </c>
      <c r="CN49" s="57">
        <f t="shared" ref="CN49:EY49" si="416">+CN32*(1+$G49)</f>
        <v>1201579.3125</v>
      </c>
      <c r="CO49" s="57">
        <f t="shared" si="416"/>
        <v>1201579.3125</v>
      </c>
      <c r="CP49" s="57">
        <f t="shared" si="416"/>
        <v>1201579.3125</v>
      </c>
      <c r="CQ49" s="57">
        <f t="shared" si="416"/>
        <v>1201579.3125</v>
      </c>
      <c r="CR49" s="57">
        <f t="shared" si="416"/>
        <v>1201579.3125</v>
      </c>
      <c r="CS49" s="57">
        <f t="shared" si="416"/>
        <v>1201579.3125</v>
      </c>
      <c r="CT49" s="57">
        <f t="shared" si="416"/>
        <v>1201579.3125</v>
      </c>
      <c r="CU49" s="57">
        <f t="shared" si="416"/>
        <v>1201579.3125</v>
      </c>
      <c r="CV49" s="57">
        <f t="shared" si="416"/>
        <v>1201579.3125</v>
      </c>
      <c r="CW49" s="57">
        <f t="shared" si="416"/>
        <v>1201579.3125</v>
      </c>
      <c r="CX49" s="57">
        <f t="shared" si="416"/>
        <v>1201579.3125</v>
      </c>
      <c r="CY49" s="57">
        <f t="shared" si="416"/>
        <v>1201579.3125</v>
      </c>
      <c r="CZ49" s="57">
        <f t="shared" si="416"/>
        <v>0</v>
      </c>
      <c r="DA49" s="57">
        <f t="shared" si="416"/>
        <v>0</v>
      </c>
      <c r="DB49" s="57">
        <f t="shared" si="416"/>
        <v>0</v>
      </c>
      <c r="DC49" s="57">
        <f t="shared" si="416"/>
        <v>0</v>
      </c>
      <c r="DD49" s="57">
        <f t="shared" si="416"/>
        <v>0</v>
      </c>
      <c r="DE49" s="57">
        <f t="shared" si="416"/>
        <v>0</v>
      </c>
      <c r="DF49" s="57">
        <f t="shared" si="416"/>
        <v>0</v>
      </c>
      <c r="DG49" s="57">
        <f t="shared" si="416"/>
        <v>0</v>
      </c>
      <c r="DH49" s="57">
        <f t="shared" si="416"/>
        <v>0</v>
      </c>
      <c r="DI49" s="57">
        <f t="shared" si="416"/>
        <v>0</v>
      </c>
      <c r="DJ49" s="57">
        <f t="shared" si="416"/>
        <v>0</v>
      </c>
      <c r="DK49" s="57">
        <f t="shared" si="416"/>
        <v>0</v>
      </c>
      <c r="DL49" s="57">
        <f t="shared" si="416"/>
        <v>0</v>
      </c>
      <c r="DM49" s="57">
        <f t="shared" si="416"/>
        <v>0</v>
      </c>
      <c r="DN49" s="57">
        <f t="shared" si="416"/>
        <v>0</v>
      </c>
      <c r="DO49" s="57">
        <f t="shared" si="416"/>
        <v>0</v>
      </c>
      <c r="DP49" s="57">
        <f t="shared" si="416"/>
        <v>0</v>
      </c>
      <c r="DQ49" s="57">
        <f t="shared" si="416"/>
        <v>0</v>
      </c>
      <c r="DR49" s="57">
        <f t="shared" si="416"/>
        <v>0</v>
      </c>
      <c r="DS49" s="57">
        <f t="shared" si="416"/>
        <v>0</v>
      </c>
      <c r="DT49" s="57">
        <f t="shared" si="416"/>
        <v>0</v>
      </c>
      <c r="DU49" s="57">
        <f t="shared" si="416"/>
        <v>0</v>
      </c>
      <c r="DV49" s="57">
        <f t="shared" si="416"/>
        <v>0</v>
      </c>
      <c r="DW49" s="57">
        <f t="shared" si="416"/>
        <v>0</v>
      </c>
      <c r="DX49" s="57">
        <f t="shared" si="416"/>
        <v>0</v>
      </c>
      <c r="DY49" s="57">
        <f t="shared" si="416"/>
        <v>0</v>
      </c>
      <c r="DZ49" s="57">
        <f t="shared" si="416"/>
        <v>0</v>
      </c>
      <c r="EA49" s="57">
        <f t="shared" si="416"/>
        <v>0</v>
      </c>
      <c r="EB49" s="57">
        <f t="shared" si="416"/>
        <v>0</v>
      </c>
      <c r="EC49" s="57">
        <f t="shared" si="416"/>
        <v>0</v>
      </c>
      <c r="ED49" s="57">
        <f t="shared" si="416"/>
        <v>0</v>
      </c>
      <c r="EE49" s="57">
        <f t="shared" si="416"/>
        <v>0</v>
      </c>
      <c r="EF49" s="57">
        <f t="shared" si="416"/>
        <v>0</v>
      </c>
      <c r="EG49" s="57">
        <f t="shared" si="416"/>
        <v>0</v>
      </c>
      <c r="EH49" s="57">
        <f t="shared" si="416"/>
        <v>0</v>
      </c>
      <c r="EI49" s="57">
        <f t="shared" si="416"/>
        <v>0</v>
      </c>
      <c r="EJ49" s="57">
        <f t="shared" si="416"/>
        <v>0</v>
      </c>
      <c r="EK49" s="57">
        <f t="shared" si="416"/>
        <v>0</v>
      </c>
      <c r="EL49" s="57">
        <f t="shared" si="416"/>
        <v>0</v>
      </c>
      <c r="EM49" s="57">
        <f t="shared" si="416"/>
        <v>0</v>
      </c>
      <c r="EN49" s="57">
        <f t="shared" si="416"/>
        <v>0</v>
      </c>
      <c r="EO49" s="57">
        <f t="shared" si="416"/>
        <v>0</v>
      </c>
      <c r="EP49" s="57">
        <f t="shared" si="416"/>
        <v>0</v>
      </c>
      <c r="EQ49" s="57">
        <f t="shared" si="416"/>
        <v>0</v>
      </c>
      <c r="ER49" s="57">
        <f t="shared" si="416"/>
        <v>0</v>
      </c>
      <c r="ES49" s="57">
        <f t="shared" si="416"/>
        <v>0</v>
      </c>
      <c r="ET49" s="57">
        <f t="shared" si="416"/>
        <v>0</v>
      </c>
      <c r="EU49" s="57">
        <f t="shared" si="416"/>
        <v>0</v>
      </c>
      <c r="EV49" s="57">
        <f t="shared" si="416"/>
        <v>0</v>
      </c>
      <c r="EW49" s="57">
        <f t="shared" si="416"/>
        <v>0</v>
      </c>
      <c r="EX49" s="57">
        <f t="shared" si="416"/>
        <v>0</v>
      </c>
      <c r="EY49" s="57">
        <f t="shared" si="416"/>
        <v>0</v>
      </c>
      <c r="EZ49" s="57">
        <f t="shared" ref="EZ49:HK49" si="417">+EZ32*(1+$G49)</f>
        <v>0</v>
      </c>
      <c r="FA49" s="57">
        <f t="shared" si="417"/>
        <v>0</v>
      </c>
      <c r="FB49" s="57">
        <f t="shared" si="417"/>
        <v>0</v>
      </c>
      <c r="FC49" s="57">
        <f t="shared" si="417"/>
        <v>0</v>
      </c>
      <c r="FD49" s="57">
        <f t="shared" si="417"/>
        <v>0</v>
      </c>
      <c r="FE49" s="57">
        <f t="shared" si="417"/>
        <v>0</v>
      </c>
      <c r="FF49" s="57">
        <f t="shared" si="417"/>
        <v>0</v>
      </c>
      <c r="FG49" s="57">
        <f t="shared" si="417"/>
        <v>0</v>
      </c>
      <c r="FH49" s="57">
        <f t="shared" si="417"/>
        <v>0</v>
      </c>
      <c r="FI49" s="57">
        <f t="shared" si="417"/>
        <v>0</v>
      </c>
      <c r="FJ49" s="57">
        <f t="shared" si="417"/>
        <v>0</v>
      </c>
      <c r="FK49" s="57">
        <f t="shared" si="417"/>
        <v>0</v>
      </c>
      <c r="FL49" s="57">
        <f t="shared" si="417"/>
        <v>0</v>
      </c>
      <c r="FM49" s="57">
        <f t="shared" si="417"/>
        <v>0</v>
      </c>
      <c r="FN49" s="57">
        <f t="shared" si="417"/>
        <v>0</v>
      </c>
      <c r="FO49" s="57">
        <f t="shared" si="417"/>
        <v>0</v>
      </c>
      <c r="FP49" s="57">
        <f t="shared" si="417"/>
        <v>0</v>
      </c>
      <c r="FQ49" s="57">
        <f t="shared" si="417"/>
        <v>0</v>
      </c>
      <c r="FR49" s="57">
        <f t="shared" si="417"/>
        <v>0</v>
      </c>
      <c r="FS49" s="57">
        <f t="shared" si="417"/>
        <v>0</v>
      </c>
      <c r="FT49" s="57">
        <f t="shared" si="417"/>
        <v>0</v>
      </c>
      <c r="FU49" s="57">
        <f t="shared" si="417"/>
        <v>0</v>
      </c>
      <c r="FV49" s="57">
        <f t="shared" si="417"/>
        <v>0</v>
      </c>
      <c r="FW49" s="57">
        <f t="shared" si="417"/>
        <v>0</v>
      </c>
      <c r="FX49" s="57">
        <f t="shared" si="417"/>
        <v>0</v>
      </c>
      <c r="FY49" s="57">
        <f t="shared" si="417"/>
        <v>0</v>
      </c>
      <c r="FZ49" s="57">
        <f t="shared" si="417"/>
        <v>0</v>
      </c>
      <c r="GA49" s="57">
        <f t="shared" si="417"/>
        <v>0</v>
      </c>
      <c r="GB49" s="57">
        <f t="shared" si="417"/>
        <v>0</v>
      </c>
      <c r="GC49" s="57">
        <f t="shared" si="417"/>
        <v>0</v>
      </c>
      <c r="GD49" s="57">
        <f t="shared" si="417"/>
        <v>0</v>
      </c>
      <c r="GE49" s="57">
        <f t="shared" si="417"/>
        <v>0</v>
      </c>
      <c r="GF49" s="57">
        <f t="shared" si="417"/>
        <v>0</v>
      </c>
      <c r="GG49" s="57">
        <f t="shared" si="417"/>
        <v>0</v>
      </c>
      <c r="GH49" s="57">
        <f t="shared" si="417"/>
        <v>0</v>
      </c>
      <c r="GI49" s="57">
        <f t="shared" si="417"/>
        <v>0</v>
      </c>
      <c r="GJ49" s="57">
        <f t="shared" si="417"/>
        <v>0</v>
      </c>
      <c r="GK49" s="57">
        <f t="shared" si="417"/>
        <v>0</v>
      </c>
      <c r="GL49" s="57">
        <f t="shared" si="417"/>
        <v>0</v>
      </c>
      <c r="GM49" s="57">
        <f t="shared" si="417"/>
        <v>0</v>
      </c>
      <c r="GN49" s="57">
        <f t="shared" si="417"/>
        <v>0</v>
      </c>
      <c r="GO49" s="57">
        <f t="shared" si="417"/>
        <v>0</v>
      </c>
      <c r="GP49" s="57">
        <f t="shared" si="417"/>
        <v>0</v>
      </c>
      <c r="GQ49" s="57">
        <f t="shared" si="417"/>
        <v>0</v>
      </c>
      <c r="GR49" s="57">
        <f t="shared" si="417"/>
        <v>0</v>
      </c>
      <c r="GS49" s="57">
        <f t="shared" si="417"/>
        <v>0</v>
      </c>
      <c r="GT49" s="57">
        <f t="shared" si="417"/>
        <v>0</v>
      </c>
      <c r="GU49" s="57">
        <f t="shared" si="417"/>
        <v>0</v>
      </c>
      <c r="GV49" s="57">
        <f t="shared" si="417"/>
        <v>0</v>
      </c>
      <c r="GW49" s="57">
        <f t="shared" si="417"/>
        <v>0</v>
      </c>
      <c r="GX49" s="57">
        <f t="shared" si="417"/>
        <v>0</v>
      </c>
      <c r="GY49" s="57">
        <f t="shared" si="417"/>
        <v>0</v>
      </c>
      <c r="GZ49" s="57">
        <f t="shared" si="417"/>
        <v>0</v>
      </c>
      <c r="HA49" s="57">
        <f t="shared" si="417"/>
        <v>0</v>
      </c>
      <c r="HB49" s="57">
        <f t="shared" si="417"/>
        <v>0</v>
      </c>
      <c r="HC49" s="57">
        <f t="shared" si="417"/>
        <v>0</v>
      </c>
      <c r="HD49" s="57">
        <f t="shared" si="417"/>
        <v>0</v>
      </c>
      <c r="HE49" s="57">
        <f t="shared" si="417"/>
        <v>0</v>
      </c>
      <c r="HF49" s="57">
        <f t="shared" si="417"/>
        <v>0</v>
      </c>
      <c r="HG49" s="57">
        <f t="shared" si="417"/>
        <v>0</v>
      </c>
      <c r="HH49" s="57">
        <f t="shared" si="417"/>
        <v>0</v>
      </c>
      <c r="HI49" s="57">
        <f t="shared" si="417"/>
        <v>0</v>
      </c>
      <c r="HJ49" s="57">
        <f t="shared" si="417"/>
        <v>0</v>
      </c>
      <c r="HK49" s="57">
        <f t="shared" si="417"/>
        <v>0</v>
      </c>
      <c r="HL49" s="57">
        <f t="shared" ref="HL49:JW49" si="418">+HL32*(1+$G49)</f>
        <v>0</v>
      </c>
      <c r="HM49" s="57">
        <f t="shared" si="418"/>
        <v>0</v>
      </c>
      <c r="HN49" s="57">
        <f t="shared" si="418"/>
        <v>0</v>
      </c>
      <c r="HO49" s="57">
        <f t="shared" si="418"/>
        <v>0</v>
      </c>
      <c r="HP49" s="57">
        <f t="shared" si="418"/>
        <v>0</v>
      </c>
      <c r="HQ49" s="57">
        <f t="shared" si="418"/>
        <v>0</v>
      </c>
      <c r="HR49" s="57">
        <f t="shared" si="418"/>
        <v>0</v>
      </c>
      <c r="HS49" s="57">
        <f t="shared" si="418"/>
        <v>0</v>
      </c>
      <c r="HT49" s="57">
        <f t="shared" si="418"/>
        <v>0</v>
      </c>
      <c r="HU49" s="57">
        <f t="shared" si="418"/>
        <v>0</v>
      </c>
      <c r="HV49" s="57">
        <f t="shared" si="418"/>
        <v>0</v>
      </c>
      <c r="HW49" s="57">
        <f t="shared" si="418"/>
        <v>0</v>
      </c>
      <c r="HX49" s="57">
        <f t="shared" si="418"/>
        <v>0</v>
      </c>
      <c r="HY49" s="57">
        <f t="shared" si="418"/>
        <v>0</v>
      </c>
      <c r="HZ49" s="57">
        <f t="shared" si="418"/>
        <v>0</v>
      </c>
      <c r="IA49" s="57">
        <f t="shared" si="418"/>
        <v>0</v>
      </c>
      <c r="IB49" s="57">
        <f t="shared" si="418"/>
        <v>0</v>
      </c>
      <c r="IC49" s="57">
        <f t="shared" si="418"/>
        <v>0</v>
      </c>
      <c r="ID49" s="57">
        <f t="shared" si="418"/>
        <v>0</v>
      </c>
      <c r="IE49" s="57">
        <f t="shared" si="418"/>
        <v>0</v>
      </c>
      <c r="IF49" s="57">
        <f t="shared" si="418"/>
        <v>0</v>
      </c>
      <c r="IG49" s="57">
        <f t="shared" si="418"/>
        <v>0</v>
      </c>
      <c r="IH49" s="57">
        <f t="shared" si="418"/>
        <v>0</v>
      </c>
      <c r="II49" s="57">
        <f t="shared" si="418"/>
        <v>0</v>
      </c>
      <c r="IJ49" s="57">
        <f t="shared" si="418"/>
        <v>0</v>
      </c>
      <c r="IK49" s="57">
        <f t="shared" si="418"/>
        <v>0</v>
      </c>
      <c r="IL49" s="57">
        <f t="shared" si="418"/>
        <v>0</v>
      </c>
      <c r="IM49" s="57">
        <f t="shared" si="418"/>
        <v>0</v>
      </c>
      <c r="IN49" s="57">
        <f t="shared" si="418"/>
        <v>0</v>
      </c>
      <c r="IO49" s="57">
        <f t="shared" si="418"/>
        <v>0</v>
      </c>
      <c r="IP49" s="57">
        <f t="shared" si="418"/>
        <v>0</v>
      </c>
      <c r="IQ49" s="57">
        <f t="shared" si="418"/>
        <v>0</v>
      </c>
      <c r="IR49" s="57">
        <f t="shared" si="418"/>
        <v>0</v>
      </c>
      <c r="IS49" s="57">
        <f t="shared" si="418"/>
        <v>0</v>
      </c>
      <c r="IT49" s="57">
        <f t="shared" si="418"/>
        <v>0</v>
      </c>
      <c r="IU49" s="57">
        <f t="shared" si="418"/>
        <v>0</v>
      </c>
      <c r="IV49" s="57">
        <f t="shared" si="418"/>
        <v>0</v>
      </c>
      <c r="IW49" s="57">
        <f t="shared" si="418"/>
        <v>0</v>
      </c>
      <c r="IX49" s="57">
        <f t="shared" si="418"/>
        <v>0</v>
      </c>
      <c r="IY49" s="57">
        <f t="shared" si="418"/>
        <v>0</v>
      </c>
      <c r="IZ49" s="57">
        <f t="shared" si="418"/>
        <v>0</v>
      </c>
      <c r="JA49" s="57">
        <f t="shared" si="418"/>
        <v>0</v>
      </c>
      <c r="JB49" s="57">
        <f t="shared" si="418"/>
        <v>0</v>
      </c>
      <c r="JC49" s="57">
        <f t="shared" si="418"/>
        <v>0</v>
      </c>
      <c r="JD49" s="57">
        <f t="shared" si="418"/>
        <v>0</v>
      </c>
      <c r="JE49" s="57">
        <f t="shared" si="418"/>
        <v>0</v>
      </c>
      <c r="JF49" s="57">
        <f t="shared" si="418"/>
        <v>0</v>
      </c>
      <c r="JG49" s="57">
        <f t="shared" si="418"/>
        <v>0</v>
      </c>
      <c r="JH49" s="57">
        <f t="shared" si="418"/>
        <v>0</v>
      </c>
      <c r="JI49" s="57">
        <f t="shared" si="418"/>
        <v>0</v>
      </c>
      <c r="JJ49" s="57">
        <f t="shared" si="418"/>
        <v>0</v>
      </c>
      <c r="JK49" s="57">
        <f t="shared" si="418"/>
        <v>0</v>
      </c>
      <c r="JL49" s="57">
        <f t="shared" si="418"/>
        <v>0</v>
      </c>
      <c r="JM49" s="57">
        <f t="shared" si="418"/>
        <v>0</v>
      </c>
      <c r="JN49" s="57">
        <f t="shared" si="418"/>
        <v>0</v>
      </c>
      <c r="JO49" s="57">
        <f t="shared" si="418"/>
        <v>0</v>
      </c>
      <c r="JP49" s="57">
        <f t="shared" si="418"/>
        <v>0</v>
      </c>
      <c r="JQ49" s="57">
        <f t="shared" si="418"/>
        <v>0</v>
      </c>
      <c r="JR49" s="57">
        <f t="shared" si="418"/>
        <v>0</v>
      </c>
      <c r="JS49" s="57">
        <f t="shared" si="418"/>
        <v>0</v>
      </c>
      <c r="JT49" s="57">
        <f t="shared" si="418"/>
        <v>0</v>
      </c>
      <c r="JU49" s="57">
        <f t="shared" si="418"/>
        <v>0</v>
      </c>
      <c r="JV49" s="57">
        <f t="shared" si="418"/>
        <v>0</v>
      </c>
      <c r="JW49" s="57">
        <f t="shared" si="418"/>
        <v>0</v>
      </c>
      <c r="JX49" s="57">
        <f t="shared" ref="JX49:MI49" si="419">+JX32*(1+$G49)</f>
        <v>0</v>
      </c>
      <c r="JY49" s="57">
        <f t="shared" si="419"/>
        <v>0</v>
      </c>
      <c r="JZ49" s="57">
        <f t="shared" si="419"/>
        <v>0</v>
      </c>
      <c r="KA49" s="57">
        <f t="shared" si="419"/>
        <v>0</v>
      </c>
      <c r="KB49" s="57">
        <f t="shared" si="419"/>
        <v>0</v>
      </c>
      <c r="KC49" s="57">
        <f t="shared" si="419"/>
        <v>0</v>
      </c>
      <c r="KD49" s="57">
        <f t="shared" si="419"/>
        <v>0</v>
      </c>
      <c r="KE49" s="57">
        <f t="shared" si="419"/>
        <v>0</v>
      </c>
      <c r="KF49" s="57">
        <f t="shared" si="419"/>
        <v>0</v>
      </c>
      <c r="KG49" s="57">
        <f t="shared" si="419"/>
        <v>0</v>
      </c>
      <c r="KH49" s="57">
        <f t="shared" si="419"/>
        <v>0</v>
      </c>
      <c r="KI49" s="57">
        <f t="shared" si="419"/>
        <v>0</v>
      </c>
      <c r="KJ49" s="57">
        <f t="shared" si="419"/>
        <v>0</v>
      </c>
      <c r="KK49" s="57">
        <f t="shared" si="419"/>
        <v>0</v>
      </c>
      <c r="KL49" s="57">
        <f t="shared" si="419"/>
        <v>0</v>
      </c>
      <c r="KM49" s="57">
        <f t="shared" si="419"/>
        <v>0</v>
      </c>
      <c r="KN49" s="57">
        <f t="shared" si="419"/>
        <v>0</v>
      </c>
      <c r="KO49" s="57">
        <f t="shared" si="419"/>
        <v>0</v>
      </c>
      <c r="KP49" s="57">
        <f t="shared" si="419"/>
        <v>0</v>
      </c>
      <c r="KQ49" s="57">
        <f t="shared" si="419"/>
        <v>0</v>
      </c>
      <c r="KR49" s="57">
        <f t="shared" si="419"/>
        <v>0</v>
      </c>
      <c r="KS49" s="57">
        <f t="shared" si="419"/>
        <v>0</v>
      </c>
      <c r="KT49" s="57">
        <f t="shared" si="419"/>
        <v>0</v>
      </c>
      <c r="KU49" s="57">
        <f t="shared" si="419"/>
        <v>0</v>
      </c>
      <c r="KV49" s="57">
        <f t="shared" si="419"/>
        <v>0</v>
      </c>
      <c r="KW49" s="57">
        <f t="shared" si="419"/>
        <v>0</v>
      </c>
      <c r="KX49" s="57">
        <f t="shared" si="419"/>
        <v>0</v>
      </c>
      <c r="KY49" s="57">
        <f t="shared" si="419"/>
        <v>0</v>
      </c>
      <c r="KZ49" s="57">
        <f t="shared" si="419"/>
        <v>0</v>
      </c>
      <c r="LA49" s="57">
        <f t="shared" si="419"/>
        <v>0</v>
      </c>
      <c r="LB49" s="57">
        <f t="shared" si="419"/>
        <v>0</v>
      </c>
      <c r="LC49" s="57">
        <f t="shared" si="419"/>
        <v>0</v>
      </c>
      <c r="LD49" s="57">
        <f t="shared" si="419"/>
        <v>0</v>
      </c>
      <c r="LE49" s="57">
        <f t="shared" si="419"/>
        <v>0</v>
      </c>
      <c r="LF49" s="57">
        <f t="shared" si="419"/>
        <v>0</v>
      </c>
      <c r="LG49" s="57">
        <f t="shared" si="419"/>
        <v>0</v>
      </c>
      <c r="LH49" s="57">
        <f t="shared" si="419"/>
        <v>0</v>
      </c>
      <c r="LI49" s="57">
        <f t="shared" si="419"/>
        <v>0</v>
      </c>
      <c r="LJ49" s="57">
        <f t="shared" si="419"/>
        <v>0</v>
      </c>
      <c r="LK49" s="57">
        <f t="shared" si="419"/>
        <v>0</v>
      </c>
      <c r="LL49" s="57">
        <f t="shared" si="419"/>
        <v>0</v>
      </c>
      <c r="LM49" s="57">
        <f t="shared" si="419"/>
        <v>0</v>
      </c>
      <c r="LN49" s="57">
        <f t="shared" si="419"/>
        <v>0</v>
      </c>
      <c r="LO49" s="57">
        <f t="shared" si="419"/>
        <v>0</v>
      </c>
      <c r="LP49" s="57">
        <f t="shared" si="419"/>
        <v>0</v>
      </c>
      <c r="LQ49" s="57">
        <f t="shared" si="419"/>
        <v>0</v>
      </c>
      <c r="LR49" s="57">
        <f t="shared" si="419"/>
        <v>0</v>
      </c>
      <c r="LS49" s="57">
        <f t="shared" si="419"/>
        <v>0</v>
      </c>
      <c r="LT49" s="57">
        <f t="shared" si="419"/>
        <v>0</v>
      </c>
      <c r="LU49" s="57">
        <f t="shared" si="419"/>
        <v>0</v>
      </c>
      <c r="LV49" s="57">
        <f t="shared" si="419"/>
        <v>0</v>
      </c>
      <c r="LW49" s="57">
        <f t="shared" si="419"/>
        <v>0</v>
      </c>
      <c r="LX49" s="57">
        <f t="shared" si="419"/>
        <v>0</v>
      </c>
      <c r="LY49" s="57">
        <f t="shared" si="419"/>
        <v>0</v>
      </c>
      <c r="LZ49" s="57">
        <f t="shared" si="419"/>
        <v>0</v>
      </c>
      <c r="MA49" s="57">
        <f t="shared" si="419"/>
        <v>0</v>
      </c>
      <c r="MB49" s="57">
        <f t="shared" si="419"/>
        <v>0</v>
      </c>
      <c r="MC49" s="57">
        <f t="shared" si="419"/>
        <v>0</v>
      </c>
      <c r="MD49" s="57">
        <f t="shared" si="419"/>
        <v>0</v>
      </c>
      <c r="ME49" s="57">
        <f t="shared" si="419"/>
        <v>0</v>
      </c>
      <c r="MF49" s="57">
        <f t="shared" si="419"/>
        <v>0</v>
      </c>
      <c r="MG49" s="57">
        <f t="shared" si="419"/>
        <v>0</v>
      </c>
      <c r="MH49" s="57">
        <f t="shared" si="419"/>
        <v>0</v>
      </c>
      <c r="MI49" s="57">
        <f t="shared" si="419"/>
        <v>0</v>
      </c>
      <c r="MJ49" s="57">
        <f t="shared" ref="MJ49:OM49" si="420">+MJ32*(1+$G49)</f>
        <v>0</v>
      </c>
      <c r="MK49" s="57">
        <f t="shared" si="420"/>
        <v>0</v>
      </c>
      <c r="ML49" s="57">
        <f t="shared" si="420"/>
        <v>0</v>
      </c>
      <c r="MM49" s="57">
        <f t="shared" si="420"/>
        <v>0</v>
      </c>
      <c r="MN49" s="57">
        <f t="shared" si="420"/>
        <v>0</v>
      </c>
      <c r="MO49" s="57">
        <f t="shared" si="420"/>
        <v>0</v>
      </c>
      <c r="MP49" s="57">
        <f t="shared" si="420"/>
        <v>0</v>
      </c>
      <c r="MQ49" s="57">
        <f t="shared" si="420"/>
        <v>0</v>
      </c>
      <c r="MR49" s="57">
        <f t="shared" si="420"/>
        <v>0</v>
      </c>
      <c r="MS49" s="57">
        <f t="shared" si="420"/>
        <v>0</v>
      </c>
      <c r="MT49" s="57">
        <f t="shared" si="420"/>
        <v>0</v>
      </c>
      <c r="MU49" s="57">
        <f t="shared" si="420"/>
        <v>0</v>
      </c>
      <c r="MV49" s="57">
        <f t="shared" si="420"/>
        <v>0</v>
      </c>
      <c r="MW49" s="57">
        <f t="shared" si="420"/>
        <v>0</v>
      </c>
      <c r="MX49" s="57">
        <f t="shared" si="420"/>
        <v>0</v>
      </c>
      <c r="MY49" s="57">
        <f t="shared" si="420"/>
        <v>0</v>
      </c>
      <c r="MZ49" s="57">
        <f t="shared" si="420"/>
        <v>0</v>
      </c>
      <c r="NA49" s="57">
        <f t="shared" si="420"/>
        <v>0</v>
      </c>
      <c r="NB49" s="57">
        <f t="shared" si="420"/>
        <v>0</v>
      </c>
      <c r="NC49" s="57">
        <f t="shared" si="420"/>
        <v>0</v>
      </c>
      <c r="ND49" s="57">
        <f t="shared" si="420"/>
        <v>0</v>
      </c>
      <c r="NE49" s="57">
        <f t="shared" si="420"/>
        <v>0</v>
      </c>
      <c r="NF49" s="57">
        <f t="shared" si="420"/>
        <v>0</v>
      </c>
      <c r="NG49" s="57">
        <f t="shared" si="420"/>
        <v>0</v>
      </c>
      <c r="NH49" s="57">
        <f t="shared" si="420"/>
        <v>0</v>
      </c>
      <c r="NI49" s="57">
        <f t="shared" si="420"/>
        <v>0</v>
      </c>
      <c r="NJ49" s="57">
        <f t="shared" si="420"/>
        <v>0</v>
      </c>
      <c r="NK49" s="57">
        <f t="shared" si="420"/>
        <v>0</v>
      </c>
      <c r="NL49" s="57">
        <f t="shared" si="420"/>
        <v>0</v>
      </c>
      <c r="NM49" s="57">
        <f t="shared" si="420"/>
        <v>0</v>
      </c>
      <c r="NN49" s="57">
        <f t="shared" si="420"/>
        <v>0</v>
      </c>
      <c r="NO49" s="57">
        <f t="shared" si="420"/>
        <v>0</v>
      </c>
      <c r="NP49" s="57">
        <f t="shared" si="420"/>
        <v>0</v>
      </c>
      <c r="NQ49" s="57">
        <f t="shared" si="420"/>
        <v>0</v>
      </c>
      <c r="NR49" s="57">
        <f t="shared" si="420"/>
        <v>0</v>
      </c>
      <c r="NS49" s="57">
        <f t="shared" si="420"/>
        <v>0</v>
      </c>
      <c r="NT49" s="57">
        <f t="shared" si="420"/>
        <v>0</v>
      </c>
      <c r="NU49" s="57">
        <f t="shared" si="420"/>
        <v>0</v>
      </c>
      <c r="NV49" s="57">
        <f t="shared" si="420"/>
        <v>0</v>
      </c>
      <c r="NW49" s="57">
        <f t="shared" si="420"/>
        <v>0</v>
      </c>
      <c r="NX49" s="57">
        <f t="shared" si="420"/>
        <v>0</v>
      </c>
      <c r="NY49" s="57">
        <f t="shared" si="420"/>
        <v>0</v>
      </c>
      <c r="NZ49" s="57">
        <f t="shared" si="420"/>
        <v>0</v>
      </c>
      <c r="OA49" s="57">
        <f t="shared" si="420"/>
        <v>0</v>
      </c>
      <c r="OB49" s="57">
        <f t="shared" si="420"/>
        <v>0</v>
      </c>
      <c r="OC49" s="57">
        <f t="shared" si="420"/>
        <v>0</v>
      </c>
      <c r="OD49" s="57">
        <f t="shared" si="420"/>
        <v>0</v>
      </c>
      <c r="OE49" s="57">
        <f t="shared" si="420"/>
        <v>0</v>
      </c>
      <c r="OF49" s="57">
        <f t="shared" si="420"/>
        <v>0</v>
      </c>
      <c r="OG49" s="57">
        <f t="shared" si="420"/>
        <v>0</v>
      </c>
      <c r="OH49" s="57">
        <f t="shared" si="420"/>
        <v>0</v>
      </c>
      <c r="OI49" s="57">
        <f t="shared" si="420"/>
        <v>0</v>
      </c>
      <c r="OJ49" s="57">
        <f t="shared" si="420"/>
        <v>0</v>
      </c>
      <c r="OK49" s="57">
        <f t="shared" si="420"/>
        <v>0</v>
      </c>
      <c r="OL49" s="57">
        <f t="shared" si="420"/>
        <v>0</v>
      </c>
      <c r="OM49" s="57">
        <f t="shared" si="420"/>
        <v>0</v>
      </c>
      <c r="ON49" s="43" t="s">
        <v>24</v>
      </c>
    </row>
    <row r="50" spans="3:404" x14ac:dyDescent="0.2">
      <c r="D50" s="43" t="str">
        <f t="shared" si="382"/>
        <v>E-398 - Labor</v>
      </c>
      <c r="G50" s="52">
        <f>'Master Esc. &amp; Loaders'!E30</f>
        <v>5.0299999999999997E-2</v>
      </c>
      <c r="H50" s="57">
        <f t="shared" ref="H50:AM50" si="421">+H33*(1+$G50)</f>
        <v>0</v>
      </c>
      <c r="I50" s="57">
        <f t="shared" si="421"/>
        <v>0</v>
      </c>
      <c r="J50" s="57">
        <f t="shared" si="421"/>
        <v>0</v>
      </c>
      <c r="K50" s="57">
        <f t="shared" si="421"/>
        <v>0</v>
      </c>
      <c r="L50" s="57">
        <f t="shared" si="421"/>
        <v>0</v>
      </c>
      <c r="M50" s="57">
        <f t="shared" si="421"/>
        <v>0</v>
      </c>
      <c r="N50" s="57">
        <f t="shared" si="421"/>
        <v>0</v>
      </c>
      <c r="O50" s="57">
        <f t="shared" si="421"/>
        <v>0</v>
      </c>
      <c r="P50" s="57">
        <f t="shared" si="421"/>
        <v>0</v>
      </c>
      <c r="Q50" s="57">
        <f t="shared" si="421"/>
        <v>0</v>
      </c>
      <c r="R50" s="57">
        <f t="shared" si="421"/>
        <v>0</v>
      </c>
      <c r="S50" s="57">
        <f t="shared" si="421"/>
        <v>0</v>
      </c>
      <c r="T50" s="57">
        <f t="shared" si="421"/>
        <v>0</v>
      </c>
      <c r="U50" s="57">
        <f t="shared" si="421"/>
        <v>0</v>
      </c>
      <c r="V50" s="57">
        <f t="shared" si="421"/>
        <v>0</v>
      </c>
      <c r="W50" s="57">
        <f t="shared" si="421"/>
        <v>0</v>
      </c>
      <c r="X50" s="57">
        <f t="shared" si="421"/>
        <v>0</v>
      </c>
      <c r="Y50" s="57">
        <f t="shared" si="421"/>
        <v>0</v>
      </c>
      <c r="Z50" s="57">
        <f t="shared" si="421"/>
        <v>0</v>
      </c>
      <c r="AA50" s="57">
        <f t="shared" si="421"/>
        <v>0</v>
      </c>
      <c r="AB50" s="57">
        <f t="shared" si="421"/>
        <v>0</v>
      </c>
      <c r="AC50" s="57">
        <f t="shared" si="421"/>
        <v>0</v>
      </c>
      <c r="AD50" s="57">
        <f t="shared" si="421"/>
        <v>0</v>
      </c>
      <c r="AE50" s="57">
        <f t="shared" si="421"/>
        <v>0</v>
      </c>
      <c r="AF50" s="57">
        <f t="shared" si="421"/>
        <v>1973065.1343750001</v>
      </c>
      <c r="AG50" s="57">
        <f t="shared" si="421"/>
        <v>1973065.1343750001</v>
      </c>
      <c r="AH50" s="57">
        <f t="shared" si="421"/>
        <v>1973065.1343750001</v>
      </c>
      <c r="AI50" s="57">
        <f t="shared" si="421"/>
        <v>1973065.1343750001</v>
      </c>
      <c r="AJ50" s="57">
        <f t="shared" si="421"/>
        <v>1973065.1343750001</v>
      </c>
      <c r="AK50" s="57">
        <f t="shared" si="421"/>
        <v>1973065.1343750001</v>
      </c>
      <c r="AL50" s="57">
        <f t="shared" si="421"/>
        <v>1973065.1343750001</v>
      </c>
      <c r="AM50" s="57">
        <f t="shared" si="421"/>
        <v>1973065.1343750001</v>
      </c>
      <c r="AN50" s="57">
        <f t="shared" ref="AN50:BS50" si="422">+AN33*(1+$G50)</f>
        <v>1973065.1343750001</v>
      </c>
      <c r="AO50" s="57">
        <f t="shared" si="422"/>
        <v>1973065.1343750001</v>
      </c>
      <c r="AP50" s="57">
        <f t="shared" si="422"/>
        <v>1973065.1343750001</v>
      </c>
      <c r="AQ50" s="57">
        <f t="shared" si="422"/>
        <v>1973065.1343750001</v>
      </c>
      <c r="AR50" s="57">
        <f t="shared" si="422"/>
        <v>1973065.1343750001</v>
      </c>
      <c r="AS50" s="57">
        <f t="shared" si="422"/>
        <v>1973065.1343750001</v>
      </c>
      <c r="AT50" s="57">
        <f t="shared" si="422"/>
        <v>1973065.1343750001</v>
      </c>
      <c r="AU50" s="57">
        <f t="shared" si="422"/>
        <v>1973065.1343750001</v>
      </c>
      <c r="AV50" s="57">
        <f t="shared" si="422"/>
        <v>1973065.1343750001</v>
      </c>
      <c r="AW50" s="57">
        <f t="shared" si="422"/>
        <v>1973065.1343750001</v>
      </c>
      <c r="AX50" s="57">
        <f t="shared" si="422"/>
        <v>1973065.1343750001</v>
      </c>
      <c r="AY50" s="57">
        <f t="shared" si="422"/>
        <v>1973065.1343750001</v>
      </c>
      <c r="AZ50" s="57">
        <f t="shared" si="422"/>
        <v>1973065.1343750001</v>
      </c>
      <c r="BA50" s="57">
        <f t="shared" si="422"/>
        <v>1973065.1343750001</v>
      </c>
      <c r="BB50" s="57">
        <f t="shared" si="422"/>
        <v>1973065.1343750001</v>
      </c>
      <c r="BC50" s="57">
        <f t="shared" si="422"/>
        <v>1973065.1343750001</v>
      </c>
      <c r="BD50" s="57">
        <f t="shared" si="422"/>
        <v>1973065.1343750001</v>
      </c>
      <c r="BE50" s="57">
        <f t="shared" si="422"/>
        <v>1973065.1343750001</v>
      </c>
      <c r="BF50" s="57">
        <f t="shared" si="422"/>
        <v>1973065.1343750001</v>
      </c>
      <c r="BG50" s="57">
        <f t="shared" si="422"/>
        <v>1973065.1343750001</v>
      </c>
      <c r="BH50" s="57">
        <f t="shared" si="422"/>
        <v>1973065.1343750001</v>
      </c>
      <c r="BI50" s="57">
        <f t="shared" si="422"/>
        <v>1973065.1343750001</v>
      </c>
      <c r="BJ50" s="57">
        <f t="shared" si="422"/>
        <v>1973065.1343750001</v>
      </c>
      <c r="BK50" s="57">
        <f t="shared" si="422"/>
        <v>1973065.1343750001</v>
      </c>
      <c r="BL50" s="57">
        <f t="shared" si="422"/>
        <v>1973065.1343750001</v>
      </c>
      <c r="BM50" s="57">
        <f t="shared" si="422"/>
        <v>1973065.1343750001</v>
      </c>
      <c r="BN50" s="57">
        <f t="shared" si="422"/>
        <v>1973065.1343750001</v>
      </c>
      <c r="BO50" s="57">
        <f t="shared" si="422"/>
        <v>1973065.1343750001</v>
      </c>
      <c r="BP50" s="57">
        <f t="shared" si="422"/>
        <v>1973065.1343750001</v>
      </c>
      <c r="BQ50" s="57">
        <f t="shared" si="422"/>
        <v>1973065.1343750001</v>
      </c>
      <c r="BR50" s="57">
        <f t="shared" si="422"/>
        <v>1973065.1343750001</v>
      </c>
      <c r="BS50" s="57">
        <f t="shared" si="422"/>
        <v>1973065.1343750001</v>
      </c>
      <c r="BT50" s="57">
        <f t="shared" ref="BT50:CM50" si="423">+BT33*(1+$G50)</f>
        <v>1973065.1343750001</v>
      </c>
      <c r="BU50" s="57">
        <f t="shared" si="423"/>
        <v>1973065.1343750001</v>
      </c>
      <c r="BV50" s="57">
        <f t="shared" si="423"/>
        <v>1973065.1343750001</v>
      </c>
      <c r="BW50" s="57">
        <f t="shared" si="423"/>
        <v>1973065.1343750001</v>
      </c>
      <c r="BX50" s="57">
        <f t="shared" si="423"/>
        <v>1973065.1343750001</v>
      </c>
      <c r="BY50" s="57">
        <f t="shared" si="423"/>
        <v>1973065.1343750001</v>
      </c>
      <c r="BZ50" s="57">
        <f t="shared" si="423"/>
        <v>1973065.1343750001</v>
      </c>
      <c r="CA50" s="57">
        <f t="shared" si="423"/>
        <v>1973065.1343750001</v>
      </c>
      <c r="CB50" s="57">
        <f t="shared" si="423"/>
        <v>1973065.1343750001</v>
      </c>
      <c r="CC50" s="57">
        <f t="shared" si="423"/>
        <v>1973065.1343750001</v>
      </c>
      <c r="CD50" s="57">
        <f t="shared" si="423"/>
        <v>1973065.1343750001</v>
      </c>
      <c r="CE50" s="57">
        <f t="shared" si="423"/>
        <v>1973065.1343750001</v>
      </c>
      <c r="CF50" s="57">
        <f t="shared" si="423"/>
        <v>1973065.1343750001</v>
      </c>
      <c r="CG50" s="57">
        <f t="shared" si="423"/>
        <v>1973065.1343750001</v>
      </c>
      <c r="CH50" s="57">
        <f t="shared" si="423"/>
        <v>1973065.1343750001</v>
      </c>
      <c r="CI50" s="57">
        <f t="shared" si="423"/>
        <v>1973065.1343750001</v>
      </c>
      <c r="CJ50" s="57">
        <f t="shared" si="423"/>
        <v>1973065.1343750001</v>
      </c>
      <c r="CK50" s="57">
        <f t="shared" si="423"/>
        <v>1973065.1343750001</v>
      </c>
      <c r="CL50" s="57">
        <f t="shared" si="423"/>
        <v>1973065.1343750001</v>
      </c>
      <c r="CM50" s="57">
        <f t="shared" si="423"/>
        <v>1973065.1343750001</v>
      </c>
      <c r="CN50" s="57">
        <f t="shared" ref="CN50:EY50" si="424">+CN33*(1+$G50)</f>
        <v>1973065.1343750001</v>
      </c>
      <c r="CO50" s="57">
        <f t="shared" si="424"/>
        <v>1973065.1343750001</v>
      </c>
      <c r="CP50" s="57">
        <f t="shared" si="424"/>
        <v>1973065.1343750001</v>
      </c>
      <c r="CQ50" s="57">
        <f t="shared" si="424"/>
        <v>1973065.1343750001</v>
      </c>
      <c r="CR50" s="57">
        <f t="shared" si="424"/>
        <v>1973065.1343750001</v>
      </c>
      <c r="CS50" s="57">
        <f t="shared" si="424"/>
        <v>1973065.1343750001</v>
      </c>
      <c r="CT50" s="57">
        <f t="shared" si="424"/>
        <v>1973065.1343750001</v>
      </c>
      <c r="CU50" s="57">
        <f t="shared" si="424"/>
        <v>1973065.1343750001</v>
      </c>
      <c r="CV50" s="57">
        <f t="shared" si="424"/>
        <v>1973065.1343750001</v>
      </c>
      <c r="CW50" s="57">
        <f t="shared" si="424"/>
        <v>1973065.1343750001</v>
      </c>
      <c r="CX50" s="57">
        <f t="shared" si="424"/>
        <v>1973065.1343750001</v>
      </c>
      <c r="CY50" s="57">
        <f t="shared" si="424"/>
        <v>1973065.1343750001</v>
      </c>
      <c r="CZ50" s="57">
        <f t="shared" si="424"/>
        <v>0</v>
      </c>
      <c r="DA50" s="57">
        <f t="shared" si="424"/>
        <v>0</v>
      </c>
      <c r="DB50" s="57">
        <f t="shared" si="424"/>
        <v>0</v>
      </c>
      <c r="DC50" s="57">
        <f t="shared" si="424"/>
        <v>0</v>
      </c>
      <c r="DD50" s="57">
        <f t="shared" si="424"/>
        <v>0</v>
      </c>
      <c r="DE50" s="57">
        <f t="shared" si="424"/>
        <v>0</v>
      </c>
      <c r="DF50" s="57">
        <f t="shared" si="424"/>
        <v>0</v>
      </c>
      <c r="DG50" s="57">
        <f t="shared" si="424"/>
        <v>0</v>
      </c>
      <c r="DH50" s="57">
        <f t="shared" si="424"/>
        <v>0</v>
      </c>
      <c r="DI50" s="57">
        <f t="shared" si="424"/>
        <v>0</v>
      </c>
      <c r="DJ50" s="57">
        <f t="shared" si="424"/>
        <v>0</v>
      </c>
      <c r="DK50" s="57">
        <f t="shared" si="424"/>
        <v>0</v>
      </c>
      <c r="DL50" s="57">
        <f t="shared" si="424"/>
        <v>0</v>
      </c>
      <c r="DM50" s="57">
        <f t="shared" si="424"/>
        <v>0</v>
      </c>
      <c r="DN50" s="57">
        <f t="shared" si="424"/>
        <v>0</v>
      </c>
      <c r="DO50" s="57">
        <f t="shared" si="424"/>
        <v>0</v>
      </c>
      <c r="DP50" s="57">
        <f t="shared" si="424"/>
        <v>0</v>
      </c>
      <c r="DQ50" s="57">
        <f t="shared" si="424"/>
        <v>0</v>
      </c>
      <c r="DR50" s="57">
        <f t="shared" si="424"/>
        <v>0</v>
      </c>
      <c r="DS50" s="57">
        <f t="shared" si="424"/>
        <v>0</v>
      </c>
      <c r="DT50" s="57">
        <f t="shared" si="424"/>
        <v>0</v>
      </c>
      <c r="DU50" s="57">
        <f t="shared" si="424"/>
        <v>0</v>
      </c>
      <c r="DV50" s="57">
        <f t="shared" si="424"/>
        <v>0</v>
      </c>
      <c r="DW50" s="57">
        <f t="shared" si="424"/>
        <v>0</v>
      </c>
      <c r="DX50" s="57">
        <f t="shared" si="424"/>
        <v>0</v>
      </c>
      <c r="DY50" s="57">
        <f t="shared" si="424"/>
        <v>0</v>
      </c>
      <c r="DZ50" s="57">
        <f t="shared" si="424"/>
        <v>0</v>
      </c>
      <c r="EA50" s="57">
        <f t="shared" si="424"/>
        <v>0</v>
      </c>
      <c r="EB50" s="57">
        <f t="shared" si="424"/>
        <v>0</v>
      </c>
      <c r="EC50" s="57">
        <f t="shared" si="424"/>
        <v>0</v>
      </c>
      <c r="ED50" s="57">
        <f t="shared" si="424"/>
        <v>0</v>
      </c>
      <c r="EE50" s="57">
        <f t="shared" si="424"/>
        <v>0</v>
      </c>
      <c r="EF50" s="57">
        <f t="shared" si="424"/>
        <v>0</v>
      </c>
      <c r="EG50" s="57">
        <f t="shared" si="424"/>
        <v>0</v>
      </c>
      <c r="EH50" s="57">
        <f t="shared" si="424"/>
        <v>0</v>
      </c>
      <c r="EI50" s="57">
        <f t="shared" si="424"/>
        <v>0</v>
      </c>
      <c r="EJ50" s="57">
        <f t="shared" si="424"/>
        <v>0</v>
      </c>
      <c r="EK50" s="57">
        <f t="shared" si="424"/>
        <v>0</v>
      </c>
      <c r="EL50" s="57">
        <f t="shared" si="424"/>
        <v>0</v>
      </c>
      <c r="EM50" s="57">
        <f t="shared" si="424"/>
        <v>0</v>
      </c>
      <c r="EN50" s="57">
        <f t="shared" si="424"/>
        <v>0</v>
      </c>
      <c r="EO50" s="57">
        <f t="shared" si="424"/>
        <v>0</v>
      </c>
      <c r="EP50" s="57">
        <f t="shared" si="424"/>
        <v>0</v>
      </c>
      <c r="EQ50" s="57">
        <f t="shared" si="424"/>
        <v>0</v>
      </c>
      <c r="ER50" s="57">
        <f t="shared" si="424"/>
        <v>0</v>
      </c>
      <c r="ES50" s="57">
        <f t="shared" si="424"/>
        <v>0</v>
      </c>
      <c r="ET50" s="57">
        <f t="shared" si="424"/>
        <v>0</v>
      </c>
      <c r="EU50" s="57">
        <f t="shared" si="424"/>
        <v>0</v>
      </c>
      <c r="EV50" s="57">
        <f t="shared" si="424"/>
        <v>0</v>
      </c>
      <c r="EW50" s="57">
        <f t="shared" si="424"/>
        <v>0</v>
      </c>
      <c r="EX50" s="57">
        <f t="shared" si="424"/>
        <v>0</v>
      </c>
      <c r="EY50" s="57">
        <f t="shared" si="424"/>
        <v>0</v>
      </c>
      <c r="EZ50" s="57">
        <f t="shared" ref="EZ50:HK50" si="425">+EZ33*(1+$G50)</f>
        <v>0</v>
      </c>
      <c r="FA50" s="57">
        <f t="shared" si="425"/>
        <v>0</v>
      </c>
      <c r="FB50" s="57">
        <f t="shared" si="425"/>
        <v>0</v>
      </c>
      <c r="FC50" s="57">
        <f t="shared" si="425"/>
        <v>0</v>
      </c>
      <c r="FD50" s="57">
        <f t="shared" si="425"/>
        <v>0</v>
      </c>
      <c r="FE50" s="57">
        <f t="shared" si="425"/>
        <v>0</v>
      </c>
      <c r="FF50" s="57">
        <f t="shared" si="425"/>
        <v>0</v>
      </c>
      <c r="FG50" s="57">
        <f t="shared" si="425"/>
        <v>0</v>
      </c>
      <c r="FH50" s="57">
        <f t="shared" si="425"/>
        <v>0</v>
      </c>
      <c r="FI50" s="57">
        <f t="shared" si="425"/>
        <v>0</v>
      </c>
      <c r="FJ50" s="57">
        <f t="shared" si="425"/>
        <v>0</v>
      </c>
      <c r="FK50" s="57">
        <f t="shared" si="425"/>
        <v>0</v>
      </c>
      <c r="FL50" s="57">
        <f t="shared" si="425"/>
        <v>0</v>
      </c>
      <c r="FM50" s="57">
        <f t="shared" si="425"/>
        <v>0</v>
      </c>
      <c r="FN50" s="57">
        <f t="shared" si="425"/>
        <v>0</v>
      </c>
      <c r="FO50" s="57">
        <f t="shared" si="425"/>
        <v>0</v>
      </c>
      <c r="FP50" s="57">
        <f t="shared" si="425"/>
        <v>0</v>
      </c>
      <c r="FQ50" s="57">
        <f t="shared" si="425"/>
        <v>0</v>
      </c>
      <c r="FR50" s="57">
        <f t="shared" si="425"/>
        <v>0</v>
      </c>
      <c r="FS50" s="57">
        <f t="shared" si="425"/>
        <v>0</v>
      </c>
      <c r="FT50" s="57">
        <f t="shared" si="425"/>
        <v>0</v>
      </c>
      <c r="FU50" s="57">
        <f t="shared" si="425"/>
        <v>0</v>
      </c>
      <c r="FV50" s="57">
        <f t="shared" si="425"/>
        <v>0</v>
      </c>
      <c r="FW50" s="57">
        <f t="shared" si="425"/>
        <v>0</v>
      </c>
      <c r="FX50" s="57">
        <f t="shared" si="425"/>
        <v>0</v>
      </c>
      <c r="FY50" s="57">
        <f t="shared" si="425"/>
        <v>0</v>
      </c>
      <c r="FZ50" s="57">
        <f t="shared" si="425"/>
        <v>0</v>
      </c>
      <c r="GA50" s="57">
        <f t="shared" si="425"/>
        <v>0</v>
      </c>
      <c r="GB50" s="57">
        <f t="shared" si="425"/>
        <v>0</v>
      </c>
      <c r="GC50" s="57">
        <f t="shared" si="425"/>
        <v>0</v>
      </c>
      <c r="GD50" s="57">
        <f t="shared" si="425"/>
        <v>0</v>
      </c>
      <c r="GE50" s="57">
        <f t="shared" si="425"/>
        <v>0</v>
      </c>
      <c r="GF50" s="57">
        <f t="shared" si="425"/>
        <v>0</v>
      </c>
      <c r="GG50" s="57">
        <f t="shared" si="425"/>
        <v>0</v>
      </c>
      <c r="GH50" s="57">
        <f t="shared" si="425"/>
        <v>0</v>
      </c>
      <c r="GI50" s="57">
        <f t="shared" si="425"/>
        <v>0</v>
      </c>
      <c r="GJ50" s="57">
        <f t="shared" si="425"/>
        <v>0</v>
      </c>
      <c r="GK50" s="57">
        <f t="shared" si="425"/>
        <v>0</v>
      </c>
      <c r="GL50" s="57">
        <f t="shared" si="425"/>
        <v>0</v>
      </c>
      <c r="GM50" s="57">
        <f t="shared" si="425"/>
        <v>0</v>
      </c>
      <c r="GN50" s="57">
        <f t="shared" si="425"/>
        <v>0</v>
      </c>
      <c r="GO50" s="57">
        <f t="shared" si="425"/>
        <v>0</v>
      </c>
      <c r="GP50" s="57">
        <f t="shared" si="425"/>
        <v>0</v>
      </c>
      <c r="GQ50" s="57">
        <f t="shared" si="425"/>
        <v>0</v>
      </c>
      <c r="GR50" s="57">
        <f t="shared" si="425"/>
        <v>0</v>
      </c>
      <c r="GS50" s="57">
        <f t="shared" si="425"/>
        <v>0</v>
      </c>
      <c r="GT50" s="57">
        <f t="shared" si="425"/>
        <v>0</v>
      </c>
      <c r="GU50" s="57">
        <f t="shared" si="425"/>
        <v>0</v>
      </c>
      <c r="GV50" s="57">
        <f t="shared" si="425"/>
        <v>0</v>
      </c>
      <c r="GW50" s="57">
        <f t="shared" si="425"/>
        <v>0</v>
      </c>
      <c r="GX50" s="57">
        <f t="shared" si="425"/>
        <v>0</v>
      </c>
      <c r="GY50" s="57">
        <f t="shared" si="425"/>
        <v>0</v>
      </c>
      <c r="GZ50" s="57">
        <f t="shared" si="425"/>
        <v>0</v>
      </c>
      <c r="HA50" s="57">
        <f t="shared" si="425"/>
        <v>0</v>
      </c>
      <c r="HB50" s="57">
        <f t="shared" si="425"/>
        <v>0</v>
      </c>
      <c r="HC50" s="57">
        <f t="shared" si="425"/>
        <v>0</v>
      </c>
      <c r="HD50" s="57">
        <f t="shared" si="425"/>
        <v>0</v>
      </c>
      <c r="HE50" s="57">
        <f t="shared" si="425"/>
        <v>0</v>
      </c>
      <c r="HF50" s="57">
        <f t="shared" si="425"/>
        <v>0</v>
      </c>
      <c r="HG50" s="57">
        <f t="shared" si="425"/>
        <v>0</v>
      </c>
      <c r="HH50" s="57">
        <f t="shared" si="425"/>
        <v>0</v>
      </c>
      <c r="HI50" s="57">
        <f t="shared" si="425"/>
        <v>0</v>
      </c>
      <c r="HJ50" s="57">
        <f t="shared" si="425"/>
        <v>0</v>
      </c>
      <c r="HK50" s="57">
        <f t="shared" si="425"/>
        <v>0</v>
      </c>
      <c r="HL50" s="57">
        <f t="shared" ref="HL50:JW50" si="426">+HL33*(1+$G50)</f>
        <v>0</v>
      </c>
      <c r="HM50" s="57">
        <f t="shared" si="426"/>
        <v>0</v>
      </c>
      <c r="HN50" s="57">
        <f t="shared" si="426"/>
        <v>0</v>
      </c>
      <c r="HO50" s="57">
        <f t="shared" si="426"/>
        <v>0</v>
      </c>
      <c r="HP50" s="57">
        <f t="shared" si="426"/>
        <v>0</v>
      </c>
      <c r="HQ50" s="57">
        <f t="shared" si="426"/>
        <v>0</v>
      </c>
      <c r="HR50" s="57">
        <f t="shared" si="426"/>
        <v>0</v>
      </c>
      <c r="HS50" s="57">
        <f t="shared" si="426"/>
        <v>0</v>
      </c>
      <c r="HT50" s="57">
        <f t="shared" si="426"/>
        <v>0</v>
      </c>
      <c r="HU50" s="57">
        <f t="shared" si="426"/>
        <v>0</v>
      </c>
      <c r="HV50" s="57">
        <f t="shared" si="426"/>
        <v>0</v>
      </c>
      <c r="HW50" s="57">
        <f t="shared" si="426"/>
        <v>0</v>
      </c>
      <c r="HX50" s="57">
        <f t="shared" si="426"/>
        <v>0</v>
      </c>
      <c r="HY50" s="57">
        <f t="shared" si="426"/>
        <v>0</v>
      </c>
      <c r="HZ50" s="57">
        <f t="shared" si="426"/>
        <v>0</v>
      </c>
      <c r="IA50" s="57">
        <f t="shared" si="426"/>
        <v>0</v>
      </c>
      <c r="IB50" s="57">
        <f t="shared" si="426"/>
        <v>0</v>
      </c>
      <c r="IC50" s="57">
        <f t="shared" si="426"/>
        <v>0</v>
      </c>
      <c r="ID50" s="57">
        <f t="shared" si="426"/>
        <v>0</v>
      </c>
      <c r="IE50" s="57">
        <f t="shared" si="426"/>
        <v>0</v>
      </c>
      <c r="IF50" s="57">
        <f t="shared" si="426"/>
        <v>0</v>
      </c>
      <c r="IG50" s="57">
        <f t="shared" si="426"/>
        <v>0</v>
      </c>
      <c r="IH50" s="57">
        <f t="shared" si="426"/>
        <v>0</v>
      </c>
      <c r="II50" s="57">
        <f t="shared" si="426"/>
        <v>0</v>
      </c>
      <c r="IJ50" s="57">
        <f t="shared" si="426"/>
        <v>0</v>
      </c>
      <c r="IK50" s="57">
        <f t="shared" si="426"/>
        <v>0</v>
      </c>
      <c r="IL50" s="57">
        <f t="shared" si="426"/>
        <v>0</v>
      </c>
      <c r="IM50" s="57">
        <f t="shared" si="426"/>
        <v>0</v>
      </c>
      <c r="IN50" s="57">
        <f t="shared" si="426"/>
        <v>0</v>
      </c>
      <c r="IO50" s="57">
        <f t="shared" si="426"/>
        <v>0</v>
      </c>
      <c r="IP50" s="57">
        <f t="shared" si="426"/>
        <v>0</v>
      </c>
      <c r="IQ50" s="57">
        <f t="shared" si="426"/>
        <v>0</v>
      </c>
      <c r="IR50" s="57">
        <f t="shared" si="426"/>
        <v>0</v>
      </c>
      <c r="IS50" s="57">
        <f t="shared" si="426"/>
        <v>0</v>
      </c>
      <c r="IT50" s="57">
        <f t="shared" si="426"/>
        <v>0</v>
      </c>
      <c r="IU50" s="57">
        <f t="shared" si="426"/>
        <v>0</v>
      </c>
      <c r="IV50" s="57">
        <f t="shared" si="426"/>
        <v>0</v>
      </c>
      <c r="IW50" s="57">
        <f t="shared" si="426"/>
        <v>0</v>
      </c>
      <c r="IX50" s="57">
        <f t="shared" si="426"/>
        <v>0</v>
      </c>
      <c r="IY50" s="57">
        <f t="shared" si="426"/>
        <v>0</v>
      </c>
      <c r="IZ50" s="57">
        <f t="shared" si="426"/>
        <v>0</v>
      </c>
      <c r="JA50" s="57">
        <f t="shared" si="426"/>
        <v>0</v>
      </c>
      <c r="JB50" s="57">
        <f t="shared" si="426"/>
        <v>0</v>
      </c>
      <c r="JC50" s="57">
        <f t="shared" si="426"/>
        <v>0</v>
      </c>
      <c r="JD50" s="57">
        <f t="shared" si="426"/>
        <v>0</v>
      </c>
      <c r="JE50" s="57">
        <f t="shared" si="426"/>
        <v>0</v>
      </c>
      <c r="JF50" s="57">
        <f t="shared" si="426"/>
        <v>0</v>
      </c>
      <c r="JG50" s="57">
        <f t="shared" si="426"/>
        <v>0</v>
      </c>
      <c r="JH50" s="57">
        <f t="shared" si="426"/>
        <v>0</v>
      </c>
      <c r="JI50" s="57">
        <f t="shared" si="426"/>
        <v>0</v>
      </c>
      <c r="JJ50" s="57">
        <f t="shared" si="426"/>
        <v>0</v>
      </c>
      <c r="JK50" s="57">
        <f t="shared" si="426"/>
        <v>0</v>
      </c>
      <c r="JL50" s="57">
        <f t="shared" si="426"/>
        <v>0</v>
      </c>
      <c r="JM50" s="57">
        <f t="shared" si="426"/>
        <v>0</v>
      </c>
      <c r="JN50" s="57">
        <f t="shared" si="426"/>
        <v>0</v>
      </c>
      <c r="JO50" s="57">
        <f t="shared" si="426"/>
        <v>0</v>
      </c>
      <c r="JP50" s="57">
        <f t="shared" si="426"/>
        <v>0</v>
      </c>
      <c r="JQ50" s="57">
        <f t="shared" si="426"/>
        <v>0</v>
      </c>
      <c r="JR50" s="57">
        <f t="shared" si="426"/>
        <v>0</v>
      </c>
      <c r="JS50" s="57">
        <f t="shared" si="426"/>
        <v>0</v>
      </c>
      <c r="JT50" s="57">
        <f t="shared" si="426"/>
        <v>0</v>
      </c>
      <c r="JU50" s="57">
        <f t="shared" si="426"/>
        <v>0</v>
      </c>
      <c r="JV50" s="57">
        <f t="shared" si="426"/>
        <v>0</v>
      </c>
      <c r="JW50" s="57">
        <f t="shared" si="426"/>
        <v>0</v>
      </c>
      <c r="JX50" s="57">
        <f t="shared" ref="JX50:MI50" si="427">+JX33*(1+$G50)</f>
        <v>0</v>
      </c>
      <c r="JY50" s="57">
        <f t="shared" si="427"/>
        <v>0</v>
      </c>
      <c r="JZ50" s="57">
        <f t="shared" si="427"/>
        <v>0</v>
      </c>
      <c r="KA50" s="57">
        <f t="shared" si="427"/>
        <v>0</v>
      </c>
      <c r="KB50" s="57">
        <f t="shared" si="427"/>
        <v>0</v>
      </c>
      <c r="KC50" s="57">
        <f t="shared" si="427"/>
        <v>0</v>
      </c>
      <c r="KD50" s="57">
        <f t="shared" si="427"/>
        <v>0</v>
      </c>
      <c r="KE50" s="57">
        <f t="shared" si="427"/>
        <v>0</v>
      </c>
      <c r="KF50" s="57">
        <f t="shared" si="427"/>
        <v>0</v>
      </c>
      <c r="KG50" s="57">
        <f t="shared" si="427"/>
        <v>0</v>
      </c>
      <c r="KH50" s="57">
        <f t="shared" si="427"/>
        <v>0</v>
      </c>
      <c r="KI50" s="57">
        <f t="shared" si="427"/>
        <v>0</v>
      </c>
      <c r="KJ50" s="57">
        <f t="shared" si="427"/>
        <v>0</v>
      </c>
      <c r="KK50" s="57">
        <f t="shared" si="427"/>
        <v>0</v>
      </c>
      <c r="KL50" s="57">
        <f t="shared" si="427"/>
        <v>0</v>
      </c>
      <c r="KM50" s="57">
        <f t="shared" si="427"/>
        <v>0</v>
      </c>
      <c r="KN50" s="57">
        <f t="shared" si="427"/>
        <v>0</v>
      </c>
      <c r="KO50" s="57">
        <f t="shared" si="427"/>
        <v>0</v>
      </c>
      <c r="KP50" s="57">
        <f t="shared" si="427"/>
        <v>0</v>
      </c>
      <c r="KQ50" s="57">
        <f t="shared" si="427"/>
        <v>0</v>
      </c>
      <c r="KR50" s="57">
        <f t="shared" si="427"/>
        <v>0</v>
      </c>
      <c r="KS50" s="57">
        <f t="shared" si="427"/>
        <v>0</v>
      </c>
      <c r="KT50" s="57">
        <f t="shared" si="427"/>
        <v>0</v>
      </c>
      <c r="KU50" s="57">
        <f t="shared" si="427"/>
        <v>0</v>
      </c>
      <c r="KV50" s="57">
        <f t="shared" si="427"/>
        <v>0</v>
      </c>
      <c r="KW50" s="57">
        <f t="shared" si="427"/>
        <v>0</v>
      </c>
      <c r="KX50" s="57">
        <f t="shared" si="427"/>
        <v>0</v>
      </c>
      <c r="KY50" s="57">
        <f t="shared" si="427"/>
        <v>0</v>
      </c>
      <c r="KZ50" s="57">
        <f t="shared" si="427"/>
        <v>0</v>
      </c>
      <c r="LA50" s="57">
        <f t="shared" si="427"/>
        <v>0</v>
      </c>
      <c r="LB50" s="57">
        <f t="shared" si="427"/>
        <v>0</v>
      </c>
      <c r="LC50" s="57">
        <f t="shared" si="427"/>
        <v>0</v>
      </c>
      <c r="LD50" s="57">
        <f t="shared" si="427"/>
        <v>0</v>
      </c>
      <c r="LE50" s="57">
        <f t="shared" si="427"/>
        <v>0</v>
      </c>
      <c r="LF50" s="57">
        <f t="shared" si="427"/>
        <v>0</v>
      </c>
      <c r="LG50" s="57">
        <f t="shared" si="427"/>
        <v>0</v>
      </c>
      <c r="LH50" s="57">
        <f t="shared" si="427"/>
        <v>0</v>
      </c>
      <c r="LI50" s="57">
        <f t="shared" si="427"/>
        <v>0</v>
      </c>
      <c r="LJ50" s="57">
        <f t="shared" si="427"/>
        <v>0</v>
      </c>
      <c r="LK50" s="57">
        <f t="shared" si="427"/>
        <v>0</v>
      </c>
      <c r="LL50" s="57">
        <f t="shared" si="427"/>
        <v>0</v>
      </c>
      <c r="LM50" s="57">
        <f t="shared" si="427"/>
        <v>0</v>
      </c>
      <c r="LN50" s="57">
        <f t="shared" si="427"/>
        <v>0</v>
      </c>
      <c r="LO50" s="57">
        <f t="shared" si="427"/>
        <v>0</v>
      </c>
      <c r="LP50" s="57">
        <f t="shared" si="427"/>
        <v>0</v>
      </c>
      <c r="LQ50" s="57">
        <f t="shared" si="427"/>
        <v>0</v>
      </c>
      <c r="LR50" s="57">
        <f t="shared" si="427"/>
        <v>0</v>
      </c>
      <c r="LS50" s="57">
        <f t="shared" si="427"/>
        <v>0</v>
      </c>
      <c r="LT50" s="57">
        <f t="shared" si="427"/>
        <v>0</v>
      </c>
      <c r="LU50" s="57">
        <f t="shared" si="427"/>
        <v>0</v>
      </c>
      <c r="LV50" s="57">
        <f t="shared" si="427"/>
        <v>0</v>
      </c>
      <c r="LW50" s="57">
        <f t="shared" si="427"/>
        <v>0</v>
      </c>
      <c r="LX50" s="57">
        <f t="shared" si="427"/>
        <v>0</v>
      </c>
      <c r="LY50" s="57">
        <f t="shared" si="427"/>
        <v>0</v>
      </c>
      <c r="LZ50" s="57">
        <f t="shared" si="427"/>
        <v>0</v>
      </c>
      <c r="MA50" s="57">
        <f t="shared" si="427"/>
        <v>0</v>
      </c>
      <c r="MB50" s="57">
        <f t="shared" si="427"/>
        <v>0</v>
      </c>
      <c r="MC50" s="57">
        <f t="shared" si="427"/>
        <v>0</v>
      </c>
      <c r="MD50" s="57">
        <f t="shared" si="427"/>
        <v>0</v>
      </c>
      <c r="ME50" s="57">
        <f t="shared" si="427"/>
        <v>0</v>
      </c>
      <c r="MF50" s="57">
        <f t="shared" si="427"/>
        <v>0</v>
      </c>
      <c r="MG50" s="57">
        <f t="shared" si="427"/>
        <v>0</v>
      </c>
      <c r="MH50" s="57">
        <f t="shared" si="427"/>
        <v>0</v>
      </c>
      <c r="MI50" s="57">
        <f t="shared" si="427"/>
        <v>0</v>
      </c>
      <c r="MJ50" s="57">
        <f t="shared" ref="MJ50:OM50" si="428">+MJ33*(1+$G50)</f>
        <v>0</v>
      </c>
      <c r="MK50" s="57">
        <f t="shared" si="428"/>
        <v>0</v>
      </c>
      <c r="ML50" s="57">
        <f t="shared" si="428"/>
        <v>0</v>
      </c>
      <c r="MM50" s="57">
        <f t="shared" si="428"/>
        <v>0</v>
      </c>
      <c r="MN50" s="57">
        <f t="shared" si="428"/>
        <v>0</v>
      </c>
      <c r="MO50" s="57">
        <f t="shared" si="428"/>
        <v>0</v>
      </c>
      <c r="MP50" s="57">
        <f t="shared" si="428"/>
        <v>0</v>
      </c>
      <c r="MQ50" s="57">
        <f t="shared" si="428"/>
        <v>0</v>
      </c>
      <c r="MR50" s="57">
        <f t="shared" si="428"/>
        <v>0</v>
      </c>
      <c r="MS50" s="57">
        <f t="shared" si="428"/>
        <v>0</v>
      </c>
      <c r="MT50" s="57">
        <f t="shared" si="428"/>
        <v>0</v>
      </c>
      <c r="MU50" s="57">
        <f t="shared" si="428"/>
        <v>0</v>
      </c>
      <c r="MV50" s="57">
        <f t="shared" si="428"/>
        <v>0</v>
      </c>
      <c r="MW50" s="57">
        <f t="shared" si="428"/>
        <v>0</v>
      </c>
      <c r="MX50" s="57">
        <f t="shared" si="428"/>
        <v>0</v>
      </c>
      <c r="MY50" s="57">
        <f t="shared" si="428"/>
        <v>0</v>
      </c>
      <c r="MZ50" s="57">
        <f t="shared" si="428"/>
        <v>0</v>
      </c>
      <c r="NA50" s="57">
        <f t="shared" si="428"/>
        <v>0</v>
      </c>
      <c r="NB50" s="57">
        <f t="shared" si="428"/>
        <v>0</v>
      </c>
      <c r="NC50" s="57">
        <f t="shared" si="428"/>
        <v>0</v>
      </c>
      <c r="ND50" s="57">
        <f t="shared" si="428"/>
        <v>0</v>
      </c>
      <c r="NE50" s="57">
        <f t="shared" si="428"/>
        <v>0</v>
      </c>
      <c r="NF50" s="57">
        <f t="shared" si="428"/>
        <v>0</v>
      </c>
      <c r="NG50" s="57">
        <f t="shared" si="428"/>
        <v>0</v>
      </c>
      <c r="NH50" s="57">
        <f t="shared" si="428"/>
        <v>0</v>
      </c>
      <c r="NI50" s="57">
        <f t="shared" si="428"/>
        <v>0</v>
      </c>
      <c r="NJ50" s="57">
        <f t="shared" si="428"/>
        <v>0</v>
      </c>
      <c r="NK50" s="57">
        <f t="shared" si="428"/>
        <v>0</v>
      </c>
      <c r="NL50" s="57">
        <f t="shared" si="428"/>
        <v>0</v>
      </c>
      <c r="NM50" s="57">
        <f t="shared" si="428"/>
        <v>0</v>
      </c>
      <c r="NN50" s="57">
        <f t="shared" si="428"/>
        <v>0</v>
      </c>
      <c r="NO50" s="57">
        <f t="shared" si="428"/>
        <v>0</v>
      </c>
      <c r="NP50" s="57">
        <f t="shared" si="428"/>
        <v>0</v>
      </c>
      <c r="NQ50" s="57">
        <f t="shared" si="428"/>
        <v>0</v>
      </c>
      <c r="NR50" s="57">
        <f t="shared" si="428"/>
        <v>0</v>
      </c>
      <c r="NS50" s="57">
        <f t="shared" si="428"/>
        <v>0</v>
      </c>
      <c r="NT50" s="57">
        <f t="shared" si="428"/>
        <v>0</v>
      </c>
      <c r="NU50" s="57">
        <f t="shared" si="428"/>
        <v>0</v>
      </c>
      <c r="NV50" s="57">
        <f t="shared" si="428"/>
        <v>0</v>
      </c>
      <c r="NW50" s="57">
        <f t="shared" si="428"/>
        <v>0</v>
      </c>
      <c r="NX50" s="57">
        <f t="shared" si="428"/>
        <v>0</v>
      </c>
      <c r="NY50" s="57">
        <f t="shared" si="428"/>
        <v>0</v>
      </c>
      <c r="NZ50" s="57">
        <f t="shared" si="428"/>
        <v>0</v>
      </c>
      <c r="OA50" s="57">
        <f t="shared" si="428"/>
        <v>0</v>
      </c>
      <c r="OB50" s="57">
        <f t="shared" si="428"/>
        <v>0</v>
      </c>
      <c r="OC50" s="57">
        <f t="shared" si="428"/>
        <v>0</v>
      </c>
      <c r="OD50" s="57">
        <f t="shared" si="428"/>
        <v>0</v>
      </c>
      <c r="OE50" s="57">
        <f t="shared" si="428"/>
        <v>0</v>
      </c>
      <c r="OF50" s="57">
        <f t="shared" si="428"/>
        <v>0</v>
      </c>
      <c r="OG50" s="57">
        <f t="shared" si="428"/>
        <v>0</v>
      </c>
      <c r="OH50" s="57">
        <f t="shared" si="428"/>
        <v>0</v>
      </c>
      <c r="OI50" s="57">
        <f t="shared" si="428"/>
        <v>0</v>
      </c>
      <c r="OJ50" s="57">
        <f t="shared" si="428"/>
        <v>0</v>
      </c>
      <c r="OK50" s="57">
        <f t="shared" si="428"/>
        <v>0</v>
      </c>
      <c r="OL50" s="57">
        <f t="shared" si="428"/>
        <v>0</v>
      </c>
      <c r="OM50" s="57">
        <f t="shared" si="428"/>
        <v>0</v>
      </c>
      <c r="ON50" s="43" t="s">
        <v>24</v>
      </c>
    </row>
    <row r="51" spans="3:404" x14ac:dyDescent="0.2">
      <c r="D51" s="43" t="str">
        <f t="shared" si="382"/>
        <v>C-303 - Purchased</v>
      </c>
      <c r="G51" s="52">
        <f>'Master Esc. &amp; Loaders'!E31</f>
        <v>5.0299999999999997E-2</v>
      </c>
      <c r="H51" s="57">
        <f t="shared" ref="H51:AM51" si="429">+H34*(1+$G51)</f>
        <v>0</v>
      </c>
      <c r="I51" s="57">
        <f t="shared" si="429"/>
        <v>0</v>
      </c>
      <c r="J51" s="57">
        <f t="shared" si="429"/>
        <v>0</v>
      </c>
      <c r="K51" s="57">
        <f t="shared" si="429"/>
        <v>0</v>
      </c>
      <c r="L51" s="57">
        <f t="shared" si="429"/>
        <v>0</v>
      </c>
      <c r="M51" s="57">
        <f t="shared" si="429"/>
        <v>0</v>
      </c>
      <c r="N51" s="57">
        <f t="shared" si="429"/>
        <v>0</v>
      </c>
      <c r="O51" s="57">
        <f t="shared" si="429"/>
        <v>0</v>
      </c>
      <c r="P51" s="57">
        <f t="shared" si="429"/>
        <v>0</v>
      </c>
      <c r="Q51" s="57">
        <f t="shared" si="429"/>
        <v>0</v>
      </c>
      <c r="R51" s="57">
        <f t="shared" si="429"/>
        <v>0</v>
      </c>
      <c r="S51" s="57">
        <f t="shared" si="429"/>
        <v>0</v>
      </c>
      <c r="T51" s="57">
        <f t="shared" si="429"/>
        <v>0</v>
      </c>
      <c r="U51" s="57">
        <f t="shared" si="429"/>
        <v>0</v>
      </c>
      <c r="V51" s="57">
        <f t="shared" si="429"/>
        <v>0</v>
      </c>
      <c r="W51" s="57">
        <f t="shared" si="429"/>
        <v>0</v>
      </c>
      <c r="X51" s="57">
        <f t="shared" si="429"/>
        <v>19955.7</v>
      </c>
      <c r="Y51" s="57">
        <f t="shared" si="429"/>
        <v>19955.7</v>
      </c>
      <c r="Z51" s="57">
        <f t="shared" si="429"/>
        <v>19955.7</v>
      </c>
      <c r="AA51" s="57">
        <f t="shared" si="429"/>
        <v>19955.7</v>
      </c>
      <c r="AB51" s="57">
        <f t="shared" si="429"/>
        <v>19955.7</v>
      </c>
      <c r="AC51" s="57">
        <f t="shared" si="429"/>
        <v>19955.7</v>
      </c>
      <c r="AD51" s="57">
        <f t="shared" si="429"/>
        <v>19955.7</v>
      </c>
      <c r="AE51" s="57">
        <f t="shared" si="429"/>
        <v>19955.7</v>
      </c>
      <c r="AF51" s="57">
        <f t="shared" si="429"/>
        <v>0</v>
      </c>
      <c r="AG51" s="57">
        <f t="shared" si="429"/>
        <v>0</v>
      </c>
      <c r="AH51" s="57">
        <f t="shared" si="429"/>
        <v>0</v>
      </c>
      <c r="AI51" s="57">
        <f t="shared" si="429"/>
        <v>0</v>
      </c>
      <c r="AJ51" s="57">
        <f t="shared" si="429"/>
        <v>0</v>
      </c>
      <c r="AK51" s="57">
        <f t="shared" si="429"/>
        <v>0</v>
      </c>
      <c r="AL51" s="57">
        <f t="shared" si="429"/>
        <v>0</v>
      </c>
      <c r="AM51" s="57">
        <f t="shared" si="429"/>
        <v>0</v>
      </c>
      <c r="AN51" s="57">
        <f t="shared" ref="AN51:BS51" si="430">+AN34*(1+$G51)</f>
        <v>0</v>
      </c>
      <c r="AO51" s="57">
        <f t="shared" si="430"/>
        <v>0</v>
      </c>
      <c r="AP51" s="57">
        <f t="shared" si="430"/>
        <v>0</v>
      </c>
      <c r="AQ51" s="57">
        <f t="shared" si="430"/>
        <v>0</v>
      </c>
      <c r="AR51" s="57">
        <f t="shared" si="430"/>
        <v>0</v>
      </c>
      <c r="AS51" s="57">
        <f t="shared" si="430"/>
        <v>0</v>
      </c>
      <c r="AT51" s="57">
        <f t="shared" si="430"/>
        <v>0</v>
      </c>
      <c r="AU51" s="57">
        <f t="shared" si="430"/>
        <v>0</v>
      </c>
      <c r="AV51" s="57">
        <f t="shared" si="430"/>
        <v>0</v>
      </c>
      <c r="AW51" s="57">
        <f t="shared" si="430"/>
        <v>0</v>
      </c>
      <c r="AX51" s="57">
        <f t="shared" si="430"/>
        <v>0</v>
      </c>
      <c r="AY51" s="57">
        <f t="shared" si="430"/>
        <v>0</v>
      </c>
      <c r="AZ51" s="57">
        <f t="shared" si="430"/>
        <v>0</v>
      </c>
      <c r="BA51" s="57">
        <f t="shared" si="430"/>
        <v>0</v>
      </c>
      <c r="BB51" s="57">
        <f t="shared" si="430"/>
        <v>0</v>
      </c>
      <c r="BC51" s="57">
        <f t="shared" si="430"/>
        <v>0</v>
      </c>
      <c r="BD51" s="57">
        <f t="shared" si="430"/>
        <v>0</v>
      </c>
      <c r="BE51" s="57">
        <f t="shared" si="430"/>
        <v>0</v>
      </c>
      <c r="BF51" s="57">
        <f t="shared" si="430"/>
        <v>0</v>
      </c>
      <c r="BG51" s="57">
        <f t="shared" si="430"/>
        <v>0</v>
      </c>
      <c r="BH51" s="57">
        <f t="shared" si="430"/>
        <v>0</v>
      </c>
      <c r="BI51" s="57">
        <f t="shared" si="430"/>
        <v>0</v>
      </c>
      <c r="BJ51" s="57">
        <f t="shared" si="430"/>
        <v>0</v>
      </c>
      <c r="BK51" s="57">
        <f t="shared" si="430"/>
        <v>0</v>
      </c>
      <c r="BL51" s="57">
        <f t="shared" si="430"/>
        <v>0</v>
      </c>
      <c r="BM51" s="57">
        <f t="shared" si="430"/>
        <v>0</v>
      </c>
      <c r="BN51" s="57">
        <f t="shared" si="430"/>
        <v>0</v>
      </c>
      <c r="BO51" s="57">
        <f t="shared" si="430"/>
        <v>0</v>
      </c>
      <c r="BP51" s="57">
        <f t="shared" si="430"/>
        <v>0</v>
      </c>
      <c r="BQ51" s="57">
        <f t="shared" si="430"/>
        <v>0</v>
      </c>
      <c r="BR51" s="57">
        <f t="shared" si="430"/>
        <v>0</v>
      </c>
      <c r="BS51" s="57">
        <f t="shared" si="430"/>
        <v>0</v>
      </c>
      <c r="BT51" s="57">
        <f t="shared" ref="BT51:CM51" si="431">+BT34*(1+$G51)</f>
        <v>0</v>
      </c>
      <c r="BU51" s="57">
        <f t="shared" si="431"/>
        <v>0</v>
      </c>
      <c r="BV51" s="57">
        <f t="shared" si="431"/>
        <v>0</v>
      </c>
      <c r="BW51" s="57">
        <f t="shared" si="431"/>
        <v>0</v>
      </c>
      <c r="BX51" s="57">
        <f t="shared" si="431"/>
        <v>0</v>
      </c>
      <c r="BY51" s="57">
        <f t="shared" si="431"/>
        <v>0</v>
      </c>
      <c r="BZ51" s="57">
        <f t="shared" si="431"/>
        <v>0</v>
      </c>
      <c r="CA51" s="57">
        <f t="shared" si="431"/>
        <v>0</v>
      </c>
      <c r="CB51" s="57">
        <f t="shared" si="431"/>
        <v>0</v>
      </c>
      <c r="CC51" s="57">
        <f t="shared" si="431"/>
        <v>0</v>
      </c>
      <c r="CD51" s="57">
        <f t="shared" si="431"/>
        <v>0</v>
      </c>
      <c r="CE51" s="57">
        <f t="shared" si="431"/>
        <v>0</v>
      </c>
      <c r="CF51" s="57">
        <f t="shared" si="431"/>
        <v>0</v>
      </c>
      <c r="CG51" s="57">
        <f t="shared" si="431"/>
        <v>0</v>
      </c>
      <c r="CH51" s="57">
        <f t="shared" si="431"/>
        <v>0</v>
      </c>
      <c r="CI51" s="57">
        <f t="shared" si="431"/>
        <v>0</v>
      </c>
      <c r="CJ51" s="57">
        <f t="shared" si="431"/>
        <v>0</v>
      </c>
      <c r="CK51" s="57">
        <f t="shared" si="431"/>
        <v>0</v>
      </c>
      <c r="CL51" s="57">
        <f t="shared" si="431"/>
        <v>0</v>
      </c>
      <c r="CM51" s="57">
        <f t="shared" si="431"/>
        <v>0</v>
      </c>
      <c r="CN51" s="57">
        <f t="shared" ref="CN51:EY51" si="432">+CN34*(1+$G51)</f>
        <v>0</v>
      </c>
      <c r="CO51" s="57">
        <f t="shared" si="432"/>
        <v>0</v>
      </c>
      <c r="CP51" s="57">
        <f t="shared" si="432"/>
        <v>0</v>
      </c>
      <c r="CQ51" s="57">
        <f t="shared" si="432"/>
        <v>0</v>
      </c>
      <c r="CR51" s="57">
        <f t="shared" si="432"/>
        <v>0</v>
      </c>
      <c r="CS51" s="57">
        <f t="shared" si="432"/>
        <v>0</v>
      </c>
      <c r="CT51" s="57">
        <f t="shared" si="432"/>
        <v>0</v>
      </c>
      <c r="CU51" s="57">
        <f t="shared" si="432"/>
        <v>0</v>
      </c>
      <c r="CV51" s="57">
        <f t="shared" si="432"/>
        <v>0</v>
      </c>
      <c r="CW51" s="57">
        <f t="shared" si="432"/>
        <v>0</v>
      </c>
      <c r="CX51" s="57">
        <f t="shared" si="432"/>
        <v>0</v>
      </c>
      <c r="CY51" s="57">
        <f t="shared" si="432"/>
        <v>0</v>
      </c>
      <c r="CZ51" s="57">
        <f t="shared" si="432"/>
        <v>0</v>
      </c>
      <c r="DA51" s="57">
        <f t="shared" si="432"/>
        <v>0</v>
      </c>
      <c r="DB51" s="57">
        <f t="shared" si="432"/>
        <v>0</v>
      </c>
      <c r="DC51" s="57">
        <f t="shared" si="432"/>
        <v>0</v>
      </c>
      <c r="DD51" s="57">
        <f t="shared" si="432"/>
        <v>0</v>
      </c>
      <c r="DE51" s="57">
        <f t="shared" si="432"/>
        <v>0</v>
      </c>
      <c r="DF51" s="57">
        <f t="shared" si="432"/>
        <v>0</v>
      </c>
      <c r="DG51" s="57">
        <f t="shared" si="432"/>
        <v>0</v>
      </c>
      <c r="DH51" s="57">
        <f t="shared" si="432"/>
        <v>0</v>
      </c>
      <c r="DI51" s="57">
        <f t="shared" si="432"/>
        <v>0</v>
      </c>
      <c r="DJ51" s="57">
        <f t="shared" si="432"/>
        <v>0</v>
      </c>
      <c r="DK51" s="57">
        <f t="shared" si="432"/>
        <v>0</v>
      </c>
      <c r="DL51" s="57">
        <f t="shared" si="432"/>
        <v>0</v>
      </c>
      <c r="DM51" s="57">
        <f t="shared" si="432"/>
        <v>0</v>
      </c>
      <c r="DN51" s="57">
        <f t="shared" si="432"/>
        <v>0</v>
      </c>
      <c r="DO51" s="57">
        <f t="shared" si="432"/>
        <v>0</v>
      </c>
      <c r="DP51" s="57">
        <f t="shared" si="432"/>
        <v>0</v>
      </c>
      <c r="DQ51" s="57">
        <f t="shared" si="432"/>
        <v>0</v>
      </c>
      <c r="DR51" s="57">
        <f t="shared" si="432"/>
        <v>0</v>
      </c>
      <c r="DS51" s="57">
        <f t="shared" si="432"/>
        <v>0</v>
      </c>
      <c r="DT51" s="57">
        <f t="shared" si="432"/>
        <v>0</v>
      </c>
      <c r="DU51" s="57">
        <f t="shared" si="432"/>
        <v>0</v>
      </c>
      <c r="DV51" s="57">
        <f t="shared" si="432"/>
        <v>0</v>
      </c>
      <c r="DW51" s="57">
        <f t="shared" si="432"/>
        <v>0</v>
      </c>
      <c r="DX51" s="57">
        <f t="shared" si="432"/>
        <v>0</v>
      </c>
      <c r="DY51" s="57">
        <f t="shared" si="432"/>
        <v>0</v>
      </c>
      <c r="DZ51" s="57">
        <f t="shared" si="432"/>
        <v>0</v>
      </c>
      <c r="EA51" s="57">
        <f t="shared" si="432"/>
        <v>0</v>
      </c>
      <c r="EB51" s="57">
        <f t="shared" si="432"/>
        <v>0</v>
      </c>
      <c r="EC51" s="57">
        <f t="shared" si="432"/>
        <v>0</v>
      </c>
      <c r="ED51" s="57">
        <f t="shared" si="432"/>
        <v>0</v>
      </c>
      <c r="EE51" s="57">
        <f t="shared" si="432"/>
        <v>0</v>
      </c>
      <c r="EF51" s="57">
        <f t="shared" si="432"/>
        <v>0</v>
      </c>
      <c r="EG51" s="57">
        <f t="shared" si="432"/>
        <v>0</v>
      </c>
      <c r="EH51" s="57">
        <f t="shared" si="432"/>
        <v>0</v>
      </c>
      <c r="EI51" s="57">
        <f t="shared" si="432"/>
        <v>0</v>
      </c>
      <c r="EJ51" s="57">
        <f t="shared" si="432"/>
        <v>0</v>
      </c>
      <c r="EK51" s="57">
        <f t="shared" si="432"/>
        <v>0</v>
      </c>
      <c r="EL51" s="57">
        <f t="shared" si="432"/>
        <v>0</v>
      </c>
      <c r="EM51" s="57">
        <f t="shared" si="432"/>
        <v>0</v>
      </c>
      <c r="EN51" s="57">
        <f t="shared" si="432"/>
        <v>0</v>
      </c>
      <c r="EO51" s="57">
        <f t="shared" si="432"/>
        <v>0</v>
      </c>
      <c r="EP51" s="57">
        <f t="shared" si="432"/>
        <v>0</v>
      </c>
      <c r="EQ51" s="57">
        <f t="shared" si="432"/>
        <v>0</v>
      </c>
      <c r="ER51" s="57">
        <f t="shared" si="432"/>
        <v>0</v>
      </c>
      <c r="ES51" s="57">
        <f t="shared" si="432"/>
        <v>0</v>
      </c>
      <c r="ET51" s="57">
        <f t="shared" si="432"/>
        <v>0</v>
      </c>
      <c r="EU51" s="57">
        <f t="shared" si="432"/>
        <v>0</v>
      </c>
      <c r="EV51" s="57">
        <f t="shared" si="432"/>
        <v>0</v>
      </c>
      <c r="EW51" s="57">
        <f t="shared" si="432"/>
        <v>0</v>
      </c>
      <c r="EX51" s="57">
        <f t="shared" si="432"/>
        <v>0</v>
      </c>
      <c r="EY51" s="57">
        <f t="shared" si="432"/>
        <v>0</v>
      </c>
      <c r="EZ51" s="57">
        <f t="shared" ref="EZ51:HK51" si="433">+EZ34*(1+$G51)</f>
        <v>0</v>
      </c>
      <c r="FA51" s="57">
        <f t="shared" si="433"/>
        <v>0</v>
      </c>
      <c r="FB51" s="57">
        <f t="shared" si="433"/>
        <v>0</v>
      </c>
      <c r="FC51" s="57">
        <f t="shared" si="433"/>
        <v>0</v>
      </c>
      <c r="FD51" s="57">
        <f t="shared" si="433"/>
        <v>0</v>
      </c>
      <c r="FE51" s="57">
        <f t="shared" si="433"/>
        <v>0</v>
      </c>
      <c r="FF51" s="57">
        <f t="shared" si="433"/>
        <v>0</v>
      </c>
      <c r="FG51" s="57">
        <f t="shared" si="433"/>
        <v>0</v>
      </c>
      <c r="FH51" s="57">
        <f t="shared" si="433"/>
        <v>0</v>
      </c>
      <c r="FI51" s="57">
        <f t="shared" si="433"/>
        <v>0</v>
      </c>
      <c r="FJ51" s="57">
        <f t="shared" si="433"/>
        <v>0</v>
      </c>
      <c r="FK51" s="57">
        <f t="shared" si="433"/>
        <v>0</v>
      </c>
      <c r="FL51" s="57">
        <f t="shared" si="433"/>
        <v>0</v>
      </c>
      <c r="FM51" s="57">
        <f t="shared" si="433"/>
        <v>0</v>
      </c>
      <c r="FN51" s="57">
        <f t="shared" si="433"/>
        <v>0</v>
      </c>
      <c r="FO51" s="57">
        <f t="shared" si="433"/>
        <v>0</v>
      </c>
      <c r="FP51" s="57">
        <f t="shared" si="433"/>
        <v>0</v>
      </c>
      <c r="FQ51" s="57">
        <f t="shared" si="433"/>
        <v>0</v>
      </c>
      <c r="FR51" s="57">
        <f t="shared" si="433"/>
        <v>0</v>
      </c>
      <c r="FS51" s="57">
        <f t="shared" si="433"/>
        <v>0</v>
      </c>
      <c r="FT51" s="57">
        <f t="shared" si="433"/>
        <v>0</v>
      </c>
      <c r="FU51" s="57">
        <f t="shared" si="433"/>
        <v>0</v>
      </c>
      <c r="FV51" s="57">
        <f t="shared" si="433"/>
        <v>0</v>
      </c>
      <c r="FW51" s="57">
        <f t="shared" si="433"/>
        <v>0</v>
      </c>
      <c r="FX51" s="57">
        <f t="shared" si="433"/>
        <v>0</v>
      </c>
      <c r="FY51" s="57">
        <f t="shared" si="433"/>
        <v>0</v>
      </c>
      <c r="FZ51" s="57">
        <f t="shared" si="433"/>
        <v>0</v>
      </c>
      <c r="GA51" s="57">
        <f t="shared" si="433"/>
        <v>0</v>
      </c>
      <c r="GB51" s="57">
        <f t="shared" si="433"/>
        <v>0</v>
      </c>
      <c r="GC51" s="57">
        <f t="shared" si="433"/>
        <v>0</v>
      </c>
      <c r="GD51" s="57">
        <f t="shared" si="433"/>
        <v>0</v>
      </c>
      <c r="GE51" s="57">
        <f t="shared" si="433"/>
        <v>0</v>
      </c>
      <c r="GF51" s="57">
        <f t="shared" si="433"/>
        <v>0</v>
      </c>
      <c r="GG51" s="57">
        <f t="shared" si="433"/>
        <v>0</v>
      </c>
      <c r="GH51" s="57">
        <f t="shared" si="433"/>
        <v>0</v>
      </c>
      <c r="GI51" s="57">
        <f t="shared" si="433"/>
        <v>0</v>
      </c>
      <c r="GJ51" s="57">
        <f t="shared" si="433"/>
        <v>0</v>
      </c>
      <c r="GK51" s="57">
        <f t="shared" si="433"/>
        <v>0</v>
      </c>
      <c r="GL51" s="57">
        <f t="shared" si="433"/>
        <v>0</v>
      </c>
      <c r="GM51" s="57">
        <f t="shared" si="433"/>
        <v>0</v>
      </c>
      <c r="GN51" s="57">
        <f t="shared" si="433"/>
        <v>0</v>
      </c>
      <c r="GO51" s="57">
        <f t="shared" si="433"/>
        <v>0</v>
      </c>
      <c r="GP51" s="57">
        <f t="shared" si="433"/>
        <v>0</v>
      </c>
      <c r="GQ51" s="57">
        <f t="shared" si="433"/>
        <v>0</v>
      </c>
      <c r="GR51" s="57">
        <f t="shared" si="433"/>
        <v>0</v>
      </c>
      <c r="GS51" s="57">
        <f t="shared" si="433"/>
        <v>0</v>
      </c>
      <c r="GT51" s="57">
        <f t="shared" si="433"/>
        <v>0</v>
      </c>
      <c r="GU51" s="57">
        <f t="shared" si="433"/>
        <v>0</v>
      </c>
      <c r="GV51" s="57">
        <f t="shared" si="433"/>
        <v>0</v>
      </c>
      <c r="GW51" s="57">
        <f t="shared" si="433"/>
        <v>0</v>
      </c>
      <c r="GX51" s="57">
        <f t="shared" si="433"/>
        <v>0</v>
      </c>
      <c r="GY51" s="57">
        <f t="shared" si="433"/>
        <v>0</v>
      </c>
      <c r="GZ51" s="57">
        <f t="shared" si="433"/>
        <v>0</v>
      </c>
      <c r="HA51" s="57">
        <f t="shared" si="433"/>
        <v>0</v>
      </c>
      <c r="HB51" s="57">
        <f t="shared" si="433"/>
        <v>0</v>
      </c>
      <c r="HC51" s="57">
        <f t="shared" si="433"/>
        <v>0</v>
      </c>
      <c r="HD51" s="57">
        <f t="shared" si="433"/>
        <v>0</v>
      </c>
      <c r="HE51" s="57">
        <f t="shared" si="433"/>
        <v>0</v>
      </c>
      <c r="HF51" s="57">
        <f t="shared" si="433"/>
        <v>0</v>
      </c>
      <c r="HG51" s="57">
        <f t="shared" si="433"/>
        <v>0</v>
      </c>
      <c r="HH51" s="57">
        <f t="shared" si="433"/>
        <v>0</v>
      </c>
      <c r="HI51" s="57">
        <f t="shared" si="433"/>
        <v>0</v>
      </c>
      <c r="HJ51" s="57">
        <f t="shared" si="433"/>
        <v>0</v>
      </c>
      <c r="HK51" s="57">
        <f t="shared" si="433"/>
        <v>0</v>
      </c>
      <c r="HL51" s="57">
        <f t="shared" ref="HL51:JW51" si="434">+HL34*(1+$G51)</f>
        <v>0</v>
      </c>
      <c r="HM51" s="57">
        <f t="shared" si="434"/>
        <v>0</v>
      </c>
      <c r="HN51" s="57">
        <f t="shared" si="434"/>
        <v>0</v>
      </c>
      <c r="HO51" s="57">
        <f t="shared" si="434"/>
        <v>0</v>
      </c>
      <c r="HP51" s="57">
        <f t="shared" si="434"/>
        <v>0</v>
      </c>
      <c r="HQ51" s="57">
        <f t="shared" si="434"/>
        <v>0</v>
      </c>
      <c r="HR51" s="57">
        <f t="shared" si="434"/>
        <v>0</v>
      </c>
      <c r="HS51" s="57">
        <f t="shared" si="434"/>
        <v>0</v>
      </c>
      <c r="HT51" s="57">
        <f t="shared" si="434"/>
        <v>0</v>
      </c>
      <c r="HU51" s="57">
        <f t="shared" si="434"/>
        <v>0</v>
      </c>
      <c r="HV51" s="57">
        <f t="shared" si="434"/>
        <v>0</v>
      </c>
      <c r="HW51" s="57">
        <f t="shared" si="434"/>
        <v>0</v>
      </c>
      <c r="HX51" s="57">
        <f t="shared" si="434"/>
        <v>0</v>
      </c>
      <c r="HY51" s="57">
        <f t="shared" si="434"/>
        <v>0</v>
      </c>
      <c r="HZ51" s="57">
        <f t="shared" si="434"/>
        <v>0</v>
      </c>
      <c r="IA51" s="57">
        <f t="shared" si="434"/>
        <v>0</v>
      </c>
      <c r="IB51" s="57">
        <f t="shared" si="434"/>
        <v>0</v>
      </c>
      <c r="IC51" s="57">
        <f t="shared" si="434"/>
        <v>0</v>
      </c>
      <c r="ID51" s="57">
        <f t="shared" si="434"/>
        <v>0</v>
      </c>
      <c r="IE51" s="57">
        <f t="shared" si="434"/>
        <v>0</v>
      </c>
      <c r="IF51" s="57">
        <f t="shared" si="434"/>
        <v>0</v>
      </c>
      <c r="IG51" s="57">
        <f t="shared" si="434"/>
        <v>0</v>
      </c>
      <c r="IH51" s="57">
        <f t="shared" si="434"/>
        <v>0</v>
      </c>
      <c r="II51" s="57">
        <f t="shared" si="434"/>
        <v>0</v>
      </c>
      <c r="IJ51" s="57">
        <f t="shared" si="434"/>
        <v>0</v>
      </c>
      <c r="IK51" s="57">
        <f t="shared" si="434"/>
        <v>0</v>
      </c>
      <c r="IL51" s="57">
        <f t="shared" si="434"/>
        <v>0</v>
      </c>
      <c r="IM51" s="57">
        <f t="shared" si="434"/>
        <v>0</v>
      </c>
      <c r="IN51" s="57">
        <f t="shared" si="434"/>
        <v>0</v>
      </c>
      <c r="IO51" s="57">
        <f t="shared" si="434"/>
        <v>0</v>
      </c>
      <c r="IP51" s="57">
        <f t="shared" si="434"/>
        <v>0</v>
      </c>
      <c r="IQ51" s="57">
        <f t="shared" si="434"/>
        <v>0</v>
      </c>
      <c r="IR51" s="57">
        <f t="shared" si="434"/>
        <v>0</v>
      </c>
      <c r="IS51" s="57">
        <f t="shared" si="434"/>
        <v>0</v>
      </c>
      <c r="IT51" s="57">
        <f t="shared" si="434"/>
        <v>0</v>
      </c>
      <c r="IU51" s="57">
        <f t="shared" si="434"/>
        <v>0</v>
      </c>
      <c r="IV51" s="57">
        <f t="shared" si="434"/>
        <v>0</v>
      </c>
      <c r="IW51" s="57">
        <f t="shared" si="434"/>
        <v>0</v>
      </c>
      <c r="IX51" s="57">
        <f t="shared" si="434"/>
        <v>0</v>
      </c>
      <c r="IY51" s="57">
        <f t="shared" si="434"/>
        <v>0</v>
      </c>
      <c r="IZ51" s="57">
        <f t="shared" si="434"/>
        <v>0</v>
      </c>
      <c r="JA51" s="57">
        <f t="shared" si="434"/>
        <v>0</v>
      </c>
      <c r="JB51" s="57">
        <f t="shared" si="434"/>
        <v>0</v>
      </c>
      <c r="JC51" s="57">
        <f t="shared" si="434"/>
        <v>0</v>
      </c>
      <c r="JD51" s="57">
        <f t="shared" si="434"/>
        <v>0</v>
      </c>
      <c r="JE51" s="57">
        <f t="shared" si="434"/>
        <v>0</v>
      </c>
      <c r="JF51" s="57">
        <f t="shared" si="434"/>
        <v>0</v>
      </c>
      <c r="JG51" s="57">
        <f t="shared" si="434"/>
        <v>0</v>
      </c>
      <c r="JH51" s="57">
        <f t="shared" si="434"/>
        <v>0</v>
      </c>
      <c r="JI51" s="57">
        <f t="shared" si="434"/>
        <v>0</v>
      </c>
      <c r="JJ51" s="57">
        <f t="shared" si="434"/>
        <v>0</v>
      </c>
      <c r="JK51" s="57">
        <f t="shared" si="434"/>
        <v>0</v>
      </c>
      <c r="JL51" s="57">
        <f t="shared" si="434"/>
        <v>0</v>
      </c>
      <c r="JM51" s="57">
        <f t="shared" si="434"/>
        <v>0</v>
      </c>
      <c r="JN51" s="57">
        <f t="shared" si="434"/>
        <v>0</v>
      </c>
      <c r="JO51" s="57">
        <f t="shared" si="434"/>
        <v>0</v>
      </c>
      <c r="JP51" s="57">
        <f t="shared" si="434"/>
        <v>0</v>
      </c>
      <c r="JQ51" s="57">
        <f t="shared" si="434"/>
        <v>0</v>
      </c>
      <c r="JR51" s="57">
        <f t="shared" si="434"/>
        <v>0</v>
      </c>
      <c r="JS51" s="57">
        <f t="shared" si="434"/>
        <v>0</v>
      </c>
      <c r="JT51" s="57">
        <f t="shared" si="434"/>
        <v>0</v>
      </c>
      <c r="JU51" s="57">
        <f t="shared" si="434"/>
        <v>0</v>
      </c>
      <c r="JV51" s="57">
        <f t="shared" si="434"/>
        <v>0</v>
      </c>
      <c r="JW51" s="57">
        <f t="shared" si="434"/>
        <v>0</v>
      </c>
      <c r="JX51" s="57">
        <f t="shared" ref="JX51:MI51" si="435">+JX34*(1+$G51)</f>
        <v>0</v>
      </c>
      <c r="JY51" s="57">
        <f t="shared" si="435"/>
        <v>0</v>
      </c>
      <c r="JZ51" s="57">
        <f t="shared" si="435"/>
        <v>0</v>
      </c>
      <c r="KA51" s="57">
        <f t="shared" si="435"/>
        <v>0</v>
      </c>
      <c r="KB51" s="57">
        <f t="shared" si="435"/>
        <v>0</v>
      </c>
      <c r="KC51" s="57">
        <f t="shared" si="435"/>
        <v>0</v>
      </c>
      <c r="KD51" s="57">
        <f t="shared" si="435"/>
        <v>0</v>
      </c>
      <c r="KE51" s="57">
        <f t="shared" si="435"/>
        <v>0</v>
      </c>
      <c r="KF51" s="57">
        <f t="shared" si="435"/>
        <v>0</v>
      </c>
      <c r="KG51" s="57">
        <f t="shared" si="435"/>
        <v>0</v>
      </c>
      <c r="KH51" s="57">
        <f t="shared" si="435"/>
        <v>0</v>
      </c>
      <c r="KI51" s="57">
        <f t="shared" si="435"/>
        <v>0</v>
      </c>
      <c r="KJ51" s="57">
        <f t="shared" si="435"/>
        <v>0</v>
      </c>
      <c r="KK51" s="57">
        <f t="shared" si="435"/>
        <v>0</v>
      </c>
      <c r="KL51" s="57">
        <f t="shared" si="435"/>
        <v>0</v>
      </c>
      <c r="KM51" s="57">
        <f t="shared" si="435"/>
        <v>0</v>
      </c>
      <c r="KN51" s="57">
        <f t="shared" si="435"/>
        <v>0</v>
      </c>
      <c r="KO51" s="57">
        <f t="shared" si="435"/>
        <v>0</v>
      </c>
      <c r="KP51" s="57">
        <f t="shared" si="435"/>
        <v>0</v>
      </c>
      <c r="KQ51" s="57">
        <f t="shared" si="435"/>
        <v>0</v>
      </c>
      <c r="KR51" s="57">
        <f t="shared" si="435"/>
        <v>0</v>
      </c>
      <c r="KS51" s="57">
        <f t="shared" si="435"/>
        <v>0</v>
      </c>
      <c r="KT51" s="57">
        <f t="shared" si="435"/>
        <v>0</v>
      </c>
      <c r="KU51" s="57">
        <f t="shared" si="435"/>
        <v>0</v>
      </c>
      <c r="KV51" s="57">
        <f t="shared" si="435"/>
        <v>0</v>
      </c>
      <c r="KW51" s="57">
        <f t="shared" si="435"/>
        <v>0</v>
      </c>
      <c r="KX51" s="57">
        <f t="shared" si="435"/>
        <v>0</v>
      </c>
      <c r="KY51" s="57">
        <f t="shared" si="435"/>
        <v>0</v>
      </c>
      <c r="KZ51" s="57">
        <f t="shared" si="435"/>
        <v>0</v>
      </c>
      <c r="LA51" s="57">
        <f t="shared" si="435"/>
        <v>0</v>
      </c>
      <c r="LB51" s="57">
        <f t="shared" si="435"/>
        <v>0</v>
      </c>
      <c r="LC51" s="57">
        <f t="shared" si="435"/>
        <v>0</v>
      </c>
      <c r="LD51" s="57">
        <f t="shared" si="435"/>
        <v>0</v>
      </c>
      <c r="LE51" s="57">
        <f t="shared" si="435"/>
        <v>0</v>
      </c>
      <c r="LF51" s="57">
        <f t="shared" si="435"/>
        <v>0</v>
      </c>
      <c r="LG51" s="57">
        <f t="shared" si="435"/>
        <v>0</v>
      </c>
      <c r="LH51" s="57">
        <f t="shared" si="435"/>
        <v>0</v>
      </c>
      <c r="LI51" s="57">
        <f t="shared" si="435"/>
        <v>0</v>
      </c>
      <c r="LJ51" s="57">
        <f t="shared" si="435"/>
        <v>0</v>
      </c>
      <c r="LK51" s="57">
        <f t="shared" si="435"/>
        <v>0</v>
      </c>
      <c r="LL51" s="57">
        <f t="shared" si="435"/>
        <v>0</v>
      </c>
      <c r="LM51" s="57">
        <f t="shared" si="435"/>
        <v>0</v>
      </c>
      <c r="LN51" s="57">
        <f t="shared" si="435"/>
        <v>0</v>
      </c>
      <c r="LO51" s="57">
        <f t="shared" si="435"/>
        <v>0</v>
      </c>
      <c r="LP51" s="57">
        <f t="shared" si="435"/>
        <v>0</v>
      </c>
      <c r="LQ51" s="57">
        <f t="shared" si="435"/>
        <v>0</v>
      </c>
      <c r="LR51" s="57">
        <f t="shared" si="435"/>
        <v>0</v>
      </c>
      <c r="LS51" s="57">
        <f t="shared" si="435"/>
        <v>0</v>
      </c>
      <c r="LT51" s="57">
        <f t="shared" si="435"/>
        <v>0</v>
      </c>
      <c r="LU51" s="57">
        <f t="shared" si="435"/>
        <v>0</v>
      </c>
      <c r="LV51" s="57">
        <f t="shared" si="435"/>
        <v>0</v>
      </c>
      <c r="LW51" s="57">
        <f t="shared" si="435"/>
        <v>0</v>
      </c>
      <c r="LX51" s="57">
        <f t="shared" si="435"/>
        <v>0</v>
      </c>
      <c r="LY51" s="57">
        <f t="shared" si="435"/>
        <v>0</v>
      </c>
      <c r="LZ51" s="57">
        <f t="shared" si="435"/>
        <v>0</v>
      </c>
      <c r="MA51" s="57">
        <f t="shared" si="435"/>
        <v>0</v>
      </c>
      <c r="MB51" s="57">
        <f t="shared" si="435"/>
        <v>0</v>
      </c>
      <c r="MC51" s="57">
        <f t="shared" si="435"/>
        <v>0</v>
      </c>
      <c r="MD51" s="57">
        <f t="shared" si="435"/>
        <v>0</v>
      </c>
      <c r="ME51" s="57">
        <f t="shared" si="435"/>
        <v>0</v>
      </c>
      <c r="MF51" s="57">
        <f t="shared" si="435"/>
        <v>0</v>
      </c>
      <c r="MG51" s="57">
        <f t="shared" si="435"/>
        <v>0</v>
      </c>
      <c r="MH51" s="57">
        <f t="shared" si="435"/>
        <v>0</v>
      </c>
      <c r="MI51" s="57">
        <f t="shared" si="435"/>
        <v>0</v>
      </c>
      <c r="MJ51" s="57">
        <f t="shared" ref="MJ51:OM51" si="436">+MJ34*(1+$G51)</f>
        <v>0</v>
      </c>
      <c r="MK51" s="57">
        <f t="shared" si="436"/>
        <v>0</v>
      </c>
      <c r="ML51" s="57">
        <f t="shared" si="436"/>
        <v>0</v>
      </c>
      <c r="MM51" s="57">
        <f t="shared" si="436"/>
        <v>0</v>
      </c>
      <c r="MN51" s="57">
        <f t="shared" si="436"/>
        <v>0</v>
      </c>
      <c r="MO51" s="57">
        <f t="shared" si="436"/>
        <v>0</v>
      </c>
      <c r="MP51" s="57">
        <f t="shared" si="436"/>
        <v>0</v>
      </c>
      <c r="MQ51" s="57">
        <f t="shared" si="436"/>
        <v>0</v>
      </c>
      <c r="MR51" s="57">
        <f t="shared" si="436"/>
        <v>0</v>
      </c>
      <c r="MS51" s="57">
        <f t="shared" si="436"/>
        <v>0</v>
      </c>
      <c r="MT51" s="57">
        <f t="shared" si="436"/>
        <v>0</v>
      </c>
      <c r="MU51" s="57">
        <f t="shared" si="436"/>
        <v>0</v>
      </c>
      <c r="MV51" s="57">
        <f t="shared" si="436"/>
        <v>0</v>
      </c>
      <c r="MW51" s="57">
        <f t="shared" si="436"/>
        <v>0</v>
      </c>
      <c r="MX51" s="57">
        <f t="shared" si="436"/>
        <v>0</v>
      </c>
      <c r="MY51" s="57">
        <f t="shared" si="436"/>
        <v>0</v>
      </c>
      <c r="MZ51" s="57">
        <f t="shared" si="436"/>
        <v>0</v>
      </c>
      <c r="NA51" s="57">
        <f t="shared" si="436"/>
        <v>0</v>
      </c>
      <c r="NB51" s="57">
        <f t="shared" si="436"/>
        <v>0</v>
      </c>
      <c r="NC51" s="57">
        <f t="shared" si="436"/>
        <v>0</v>
      </c>
      <c r="ND51" s="57">
        <f t="shared" si="436"/>
        <v>0</v>
      </c>
      <c r="NE51" s="57">
        <f t="shared" si="436"/>
        <v>0</v>
      </c>
      <c r="NF51" s="57">
        <f t="shared" si="436"/>
        <v>0</v>
      </c>
      <c r="NG51" s="57">
        <f t="shared" si="436"/>
        <v>0</v>
      </c>
      <c r="NH51" s="57">
        <f t="shared" si="436"/>
        <v>0</v>
      </c>
      <c r="NI51" s="57">
        <f t="shared" si="436"/>
        <v>0</v>
      </c>
      <c r="NJ51" s="57">
        <f t="shared" si="436"/>
        <v>0</v>
      </c>
      <c r="NK51" s="57">
        <f t="shared" si="436"/>
        <v>0</v>
      </c>
      <c r="NL51" s="57">
        <f t="shared" si="436"/>
        <v>0</v>
      </c>
      <c r="NM51" s="57">
        <f t="shared" si="436"/>
        <v>0</v>
      </c>
      <c r="NN51" s="57">
        <f t="shared" si="436"/>
        <v>0</v>
      </c>
      <c r="NO51" s="57">
        <f t="shared" si="436"/>
        <v>0</v>
      </c>
      <c r="NP51" s="57">
        <f t="shared" si="436"/>
        <v>0</v>
      </c>
      <c r="NQ51" s="57">
        <f t="shared" si="436"/>
        <v>0</v>
      </c>
      <c r="NR51" s="57">
        <f t="shared" si="436"/>
        <v>0</v>
      </c>
      <c r="NS51" s="57">
        <f t="shared" si="436"/>
        <v>0</v>
      </c>
      <c r="NT51" s="57">
        <f t="shared" si="436"/>
        <v>0</v>
      </c>
      <c r="NU51" s="57">
        <f t="shared" si="436"/>
        <v>0</v>
      </c>
      <c r="NV51" s="57">
        <f t="shared" si="436"/>
        <v>0</v>
      </c>
      <c r="NW51" s="57">
        <f t="shared" si="436"/>
        <v>0</v>
      </c>
      <c r="NX51" s="57">
        <f t="shared" si="436"/>
        <v>0</v>
      </c>
      <c r="NY51" s="57">
        <f t="shared" si="436"/>
        <v>0</v>
      </c>
      <c r="NZ51" s="57">
        <f t="shared" si="436"/>
        <v>0</v>
      </c>
      <c r="OA51" s="57">
        <f t="shared" si="436"/>
        <v>0</v>
      </c>
      <c r="OB51" s="57">
        <f t="shared" si="436"/>
        <v>0</v>
      </c>
      <c r="OC51" s="57">
        <f t="shared" si="436"/>
        <v>0</v>
      </c>
      <c r="OD51" s="57">
        <f t="shared" si="436"/>
        <v>0</v>
      </c>
      <c r="OE51" s="57">
        <f t="shared" si="436"/>
        <v>0</v>
      </c>
      <c r="OF51" s="57">
        <f t="shared" si="436"/>
        <v>0</v>
      </c>
      <c r="OG51" s="57">
        <f t="shared" si="436"/>
        <v>0</v>
      </c>
      <c r="OH51" s="57">
        <f t="shared" si="436"/>
        <v>0</v>
      </c>
      <c r="OI51" s="57">
        <f t="shared" si="436"/>
        <v>0</v>
      </c>
      <c r="OJ51" s="57">
        <f t="shared" si="436"/>
        <v>0</v>
      </c>
      <c r="OK51" s="57">
        <f t="shared" si="436"/>
        <v>0</v>
      </c>
      <c r="OL51" s="57">
        <f t="shared" si="436"/>
        <v>0</v>
      </c>
      <c r="OM51" s="57">
        <f t="shared" si="436"/>
        <v>0</v>
      </c>
      <c r="ON51" s="43" t="s">
        <v>24</v>
      </c>
    </row>
    <row r="52" spans="3:404" x14ac:dyDescent="0.2">
      <c r="D52" s="43" t="str">
        <f t="shared" si="382"/>
        <v>C-303 - SDS</v>
      </c>
      <c r="G52" s="52">
        <f>'Master Esc. &amp; Loaders'!E32</f>
        <v>0.87360000000000004</v>
      </c>
      <c r="H52" s="57">
        <f t="shared" ref="H52:AM52" si="437">+H35*(1+$G52)</f>
        <v>0</v>
      </c>
      <c r="I52" s="57">
        <f t="shared" si="437"/>
        <v>0</v>
      </c>
      <c r="J52" s="57">
        <f t="shared" si="437"/>
        <v>0</v>
      </c>
      <c r="K52" s="57">
        <f t="shared" si="437"/>
        <v>0</v>
      </c>
      <c r="L52" s="57">
        <f t="shared" si="437"/>
        <v>0</v>
      </c>
      <c r="M52" s="57">
        <f t="shared" si="437"/>
        <v>0</v>
      </c>
      <c r="N52" s="57">
        <f t="shared" si="437"/>
        <v>0</v>
      </c>
      <c r="O52" s="57">
        <f t="shared" si="437"/>
        <v>0</v>
      </c>
      <c r="P52" s="57">
        <f t="shared" si="437"/>
        <v>0</v>
      </c>
      <c r="Q52" s="57">
        <f t="shared" si="437"/>
        <v>0</v>
      </c>
      <c r="R52" s="57">
        <f t="shared" si="437"/>
        <v>0</v>
      </c>
      <c r="S52" s="57">
        <f t="shared" si="437"/>
        <v>0</v>
      </c>
      <c r="T52" s="57">
        <f t="shared" si="437"/>
        <v>0</v>
      </c>
      <c r="U52" s="57">
        <f t="shared" si="437"/>
        <v>0</v>
      </c>
      <c r="V52" s="57">
        <f t="shared" si="437"/>
        <v>0</v>
      </c>
      <c r="W52" s="57">
        <f t="shared" si="437"/>
        <v>0</v>
      </c>
      <c r="X52" s="57">
        <f t="shared" si="437"/>
        <v>1744321.6</v>
      </c>
      <c r="Y52" s="57">
        <f t="shared" si="437"/>
        <v>1744321.6</v>
      </c>
      <c r="Z52" s="57">
        <f t="shared" si="437"/>
        <v>1744321.6</v>
      </c>
      <c r="AA52" s="57">
        <f t="shared" si="437"/>
        <v>1744321.6</v>
      </c>
      <c r="AB52" s="57">
        <f t="shared" si="437"/>
        <v>1744321.6</v>
      </c>
      <c r="AC52" s="57">
        <f t="shared" si="437"/>
        <v>1744321.6</v>
      </c>
      <c r="AD52" s="57">
        <f t="shared" si="437"/>
        <v>1744321.6</v>
      </c>
      <c r="AE52" s="57">
        <f t="shared" si="437"/>
        <v>1744321.6</v>
      </c>
      <c r="AF52" s="57">
        <f t="shared" si="437"/>
        <v>0</v>
      </c>
      <c r="AG52" s="57">
        <f t="shared" si="437"/>
        <v>0</v>
      </c>
      <c r="AH52" s="57">
        <f t="shared" si="437"/>
        <v>0</v>
      </c>
      <c r="AI52" s="57">
        <f t="shared" si="437"/>
        <v>0</v>
      </c>
      <c r="AJ52" s="57">
        <f t="shared" si="437"/>
        <v>0</v>
      </c>
      <c r="AK52" s="57">
        <f t="shared" si="437"/>
        <v>0</v>
      </c>
      <c r="AL52" s="57">
        <f t="shared" si="437"/>
        <v>0</v>
      </c>
      <c r="AM52" s="57">
        <f t="shared" si="437"/>
        <v>0</v>
      </c>
      <c r="AN52" s="57">
        <f t="shared" ref="AN52:BS52" si="438">+AN35*(1+$G52)</f>
        <v>0</v>
      </c>
      <c r="AO52" s="57">
        <f t="shared" si="438"/>
        <v>0</v>
      </c>
      <c r="AP52" s="57">
        <f t="shared" si="438"/>
        <v>0</v>
      </c>
      <c r="AQ52" s="57">
        <f t="shared" si="438"/>
        <v>0</v>
      </c>
      <c r="AR52" s="57">
        <f t="shared" si="438"/>
        <v>0</v>
      </c>
      <c r="AS52" s="57">
        <f t="shared" si="438"/>
        <v>0</v>
      </c>
      <c r="AT52" s="57">
        <f t="shared" si="438"/>
        <v>0</v>
      </c>
      <c r="AU52" s="57">
        <f t="shared" si="438"/>
        <v>0</v>
      </c>
      <c r="AV52" s="57">
        <f t="shared" si="438"/>
        <v>0</v>
      </c>
      <c r="AW52" s="57">
        <f t="shared" si="438"/>
        <v>0</v>
      </c>
      <c r="AX52" s="57">
        <f t="shared" si="438"/>
        <v>0</v>
      </c>
      <c r="AY52" s="57">
        <f t="shared" si="438"/>
        <v>0</v>
      </c>
      <c r="AZ52" s="57">
        <f t="shared" si="438"/>
        <v>0</v>
      </c>
      <c r="BA52" s="57">
        <f t="shared" si="438"/>
        <v>0</v>
      </c>
      <c r="BB52" s="57">
        <f t="shared" si="438"/>
        <v>0</v>
      </c>
      <c r="BC52" s="57">
        <f t="shared" si="438"/>
        <v>0</v>
      </c>
      <c r="BD52" s="57">
        <f t="shared" si="438"/>
        <v>0</v>
      </c>
      <c r="BE52" s="57">
        <f t="shared" si="438"/>
        <v>0</v>
      </c>
      <c r="BF52" s="57">
        <f t="shared" si="438"/>
        <v>0</v>
      </c>
      <c r="BG52" s="57">
        <f t="shared" si="438"/>
        <v>0</v>
      </c>
      <c r="BH52" s="57">
        <f t="shared" si="438"/>
        <v>0</v>
      </c>
      <c r="BI52" s="57">
        <f t="shared" si="438"/>
        <v>0</v>
      </c>
      <c r="BJ52" s="57">
        <f t="shared" si="438"/>
        <v>0</v>
      </c>
      <c r="BK52" s="57">
        <f t="shared" si="438"/>
        <v>0</v>
      </c>
      <c r="BL52" s="57">
        <f t="shared" si="438"/>
        <v>0</v>
      </c>
      <c r="BM52" s="57">
        <f t="shared" si="438"/>
        <v>0</v>
      </c>
      <c r="BN52" s="57">
        <f t="shared" si="438"/>
        <v>0</v>
      </c>
      <c r="BO52" s="57">
        <f t="shared" si="438"/>
        <v>0</v>
      </c>
      <c r="BP52" s="57">
        <f t="shared" si="438"/>
        <v>0</v>
      </c>
      <c r="BQ52" s="57">
        <f t="shared" si="438"/>
        <v>0</v>
      </c>
      <c r="BR52" s="57">
        <f t="shared" si="438"/>
        <v>0</v>
      </c>
      <c r="BS52" s="57">
        <f t="shared" si="438"/>
        <v>0</v>
      </c>
      <c r="BT52" s="57">
        <f t="shared" ref="BT52:CM52" si="439">+BT35*(1+$G52)</f>
        <v>0</v>
      </c>
      <c r="BU52" s="57">
        <f t="shared" si="439"/>
        <v>0</v>
      </c>
      <c r="BV52" s="57">
        <f t="shared" si="439"/>
        <v>0</v>
      </c>
      <c r="BW52" s="57">
        <f t="shared" si="439"/>
        <v>0</v>
      </c>
      <c r="BX52" s="57">
        <f t="shared" si="439"/>
        <v>0</v>
      </c>
      <c r="BY52" s="57">
        <f t="shared" si="439"/>
        <v>0</v>
      </c>
      <c r="BZ52" s="57">
        <f t="shared" si="439"/>
        <v>0</v>
      </c>
      <c r="CA52" s="57">
        <f t="shared" si="439"/>
        <v>0</v>
      </c>
      <c r="CB52" s="57">
        <f t="shared" si="439"/>
        <v>0</v>
      </c>
      <c r="CC52" s="57">
        <f t="shared" si="439"/>
        <v>0</v>
      </c>
      <c r="CD52" s="57">
        <f t="shared" si="439"/>
        <v>0</v>
      </c>
      <c r="CE52" s="57">
        <f t="shared" si="439"/>
        <v>0</v>
      </c>
      <c r="CF52" s="57">
        <f t="shared" si="439"/>
        <v>0</v>
      </c>
      <c r="CG52" s="57">
        <f t="shared" si="439"/>
        <v>0</v>
      </c>
      <c r="CH52" s="57">
        <f t="shared" si="439"/>
        <v>0</v>
      </c>
      <c r="CI52" s="57">
        <f t="shared" si="439"/>
        <v>0</v>
      </c>
      <c r="CJ52" s="57">
        <f t="shared" si="439"/>
        <v>0</v>
      </c>
      <c r="CK52" s="57">
        <f t="shared" si="439"/>
        <v>0</v>
      </c>
      <c r="CL52" s="57">
        <f t="shared" si="439"/>
        <v>0</v>
      </c>
      <c r="CM52" s="57">
        <f t="shared" si="439"/>
        <v>0</v>
      </c>
      <c r="CN52" s="57">
        <f t="shared" ref="CN52:EY52" si="440">+CN35*(1+$G52)</f>
        <v>0</v>
      </c>
      <c r="CO52" s="57">
        <f t="shared" si="440"/>
        <v>0</v>
      </c>
      <c r="CP52" s="57">
        <f t="shared" si="440"/>
        <v>0</v>
      </c>
      <c r="CQ52" s="57">
        <f t="shared" si="440"/>
        <v>0</v>
      </c>
      <c r="CR52" s="57">
        <f t="shared" si="440"/>
        <v>0</v>
      </c>
      <c r="CS52" s="57">
        <f t="shared" si="440"/>
        <v>0</v>
      </c>
      <c r="CT52" s="57">
        <f t="shared" si="440"/>
        <v>0</v>
      </c>
      <c r="CU52" s="57">
        <f t="shared" si="440"/>
        <v>0</v>
      </c>
      <c r="CV52" s="57">
        <f t="shared" si="440"/>
        <v>0</v>
      </c>
      <c r="CW52" s="57">
        <f t="shared" si="440"/>
        <v>0</v>
      </c>
      <c r="CX52" s="57">
        <f t="shared" si="440"/>
        <v>0</v>
      </c>
      <c r="CY52" s="57">
        <f t="shared" si="440"/>
        <v>0</v>
      </c>
      <c r="CZ52" s="57">
        <f t="shared" si="440"/>
        <v>0</v>
      </c>
      <c r="DA52" s="57">
        <f t="shared" si="440"/>
        <v>0</v>
      </c>
      <c r="DB52" s="57">
        <f t="shared" si="440"/>
        <v>0</v>
      </c>
      <c r="DC52" s="57">
        <f t="shared" si="440"/>
        <v>0</v>
      </c>
      <c r="DD52" s="57">
        <f t="shared" si="440"/>
        <v>0</v>
      </c>
      <c r="DE52" s="57">
        <f t="shared" si="440"/>
        <v>0</v>
      </c>
      <c r="DF52" s="57">
        <f t="shared" si="440"/>
        <v>0</v>
      </c>
      <c r="DG52" s="57">
        <f t="shared" si="440"/>
        <v>0</v>
      </c>
      <c r="DH52" s="57">
        <f t="shared" si="440"/>
        <v>0</v>
      </c>
      <c r="DI52" s="57">
        <f t="shared" si="440"/>
        <v>0</v>
      </c>
      <c r="DJ52" s="57">
        <f t="shared" si="440"/>
        <v>0</v>
      </c>
      <c r="DK52" s="57">
        <f t="shared" si="440"/>
        <v>0</v>
      </c>
      <c r="DL52" s="57">
        <f t="shared" si="440"/>
        <v>0</v>
      </c>
      <c r="DM52" s="57">
        <f t="shared" si="440"/>
        <v>0</v>
      </c>
      <c r="DN52" s="57">
        <f t="shared" si="440"/>
        <v>0</v>
      </c>
      <c r="DO52" s="57">
        <f t="shared" si="440"/>
        <v>0</v>
      </c>
      <c r="DP52" s="57">
        <f t="shared" si="440"/>
        <v>0</v>
      </c>
      <c r="DQ52" s="57">
        <f t="shared" si="440"/>
        <v>0</v>
      </c>
      <c r="DR52" s="57">
        <f t="shared" si="440"/>
        <v>0</v>
      </c>
      <c r="DS52" s="57">
        <f t="shared" si="440"/>
        <v>0</v>
      </c>
      <c r="DT52" s="57">
        <f t="shared" si="440"/>
        <v>0</v>
      </c>
      <c r="DU52" s="57">
        <f t="shared" si="440"/>
        <v>0</v>
      </c>
      <c r="DV52" s="57">
        <f t="shared" si="440"/>
        <v>0</v>
      </c>
      <c r="DW52" s="57">
        <f t="shared" si="440"/>
        <v>0</v>
      </c>
      <c r="DX52" s="57">
        <f t="shared" si="440"/>
        <v>0</v>
      </c>
      <c r="DY52" s="57">
        <f t="shared" si="440"/>
        <v>0</v>
      </c>
      <c r="DZ52" s="57">
        <f t="shared" si="440"/>
        <v>0</v>
      </c>
      <c r="EA52" s="57">
        <f t="shared" si="440"/>
        <v>0</v>
      </c>
      <c r="EB52" s="57">
        <f t="shared" si="440"/>
        <v>0</v>
      </c>
      <c r="EC52" s="57">
        <f t="shared" si="440"/>
        <v>0</v>
      </c>
      <c r="ED52" s="57">
        <f t="shared" si="440"/>
        <v>0</v>
      </c>
      <c r="EE52" s="57">
        <f t="shared" si="440"/>
        <v>0</v>
      </c>
      <c r="EF52" s="57">
        <f t="shared" si="440"/>
        <v>0</v>
      </c>
      <c r="EG52" s="57">
        <f t="shared" si="440"/>
        <v>0</v>
      </c>
      <c r="EH52" s="57">
        <f t="shared" si="440"/>
        <v>0</v>
      </c>
      <c r="EI52" s="57">
        <f t="shared" si="440"/>
        <v>0</v>
      </c>
      <c r="EJ52" s="57">
        <f t="shared" si="440"/>
        <v>0</v>
      </c>
      <c r="EK52" s="57">
        <f t="shared" si="440"/>
        <v>0</v>
      </c>
      <c r="EL52" s="57">
        <f t="shared" si="440"/>
        <v>0</v>
      </c>
      <c r="EM52" s="57">
        <f t="shared" si="440"/>
        <v>0</v>
      </c>
      <c r="EN52" s="57">
        <f t="shared" si="440"/>
        <v>0</v>
      </c>
      <c r="EO52" s="57">
        <f t="shared" si="440"/>
        <v>0</v>
      </c>
      <c r="EP52" s="57">
        <f t="shared" si="440"/>
        <v>0</v>
      </c>
      <c r="EQ52" s="57">
        <f t="shared" si="440"/>
        <v>0</v>
      </c>
      <c r="ER52" s="57">
        <f t="shared" si="440"/>
        <v>0</v>
      </c>
      <c r="ES52" s="57">
        <f t="shared" si="440"/>
        <v>0</v>
      </c>
      <c r="ET52" s="57">
        <f t="shared" si="440"/>
        <v>0</v>
      </c>
      <c r="EU52" s="57">
        <f t="shared" si="440"/>
        <v>0</v>
      </c>
      <c r="EV52" s="57">
        <f t="shared" si="440"/>
        <v>0</v>
      </c>
      <c r="EW52" s="57">
        <f t="shared" si="440"/>
        <v>0</v>
      </c>
      <c r="EX52" s="57">
        <f t="shared" si="440"/>
        <v>0</v>
      </c>
      <c r="EY52" s="57">
        <f t="shared" si="440"/>
        <v>0</v>
      </c>
      <c r="EZ52" s="57">
        <f t="shared" ref="EZ52:HK52" si="441">+EZ35*(1+$G52)</f>
        <v>0</v>
      </c>
      <c r="FA52" s="57">
        <f t="shared" si="441"/>
        <v>0</v>
      </c>
      <c r="FB52" s="57">
        <f t="shared" si="441"/>
        <v>0</v>
      </c>
      <c r="FC52" s="57">
        <f t="shared" si="441"/>
        <v>0</v>
      </c>
      <c r="FD52" s="57">
        <f t="shared" si="441"/>
        <v>0</v>
      </c>
      <c r="FE52" s="57">
        <f t="shared" si="441"/>
        <v>0</v>
      </c>
      <c r="FF52" s="57">
        <f t="shared" si="441"/>
        <v>0</v>
      </c>
      <c r="FG52" s="57">
        <f t="shared" si="441"/>
        <v>0</v>
      </c>
      <c r="FH52" s="57">
        <f t="shared" si="441"/>
        <v>0</v>
      </c>
      <c r="FI52" s="57">
        <f t="shared" si="441"/>
        <v>0</v>
      </c>
      <c r="FJ52" s="57">
        <f t="shared" si="441"/>
        <v>0</v>
      </c>
      <c r="FK52" s="57">
        <f t="shared" si="441"/>
        <v>0</v>
      </c>
      <c r="FL52" s="57">
        <f t="shared" si="441"/>
        <v>0</v>
      </c>
      <c r="FM52" s="57">
        <f t="shared" si="441"/>
        <v>0</v>
      </c>
      <c r="FN52" s="57">
        <f t="shared" si="441"/>
        <v>0</v>
      </c>
      <c r="FO52" s="57">
        <f t="shared" si="441"/>
        <v>0</v>
      </c>
      <c r="FP52" s="57">
        <f t="shared" si="441"/>
        <v>0</v>
      </c>
      <c r="FQ52" s="57">
        <f t="shared" si="441"/>
        <v>0</v>
      </c>
      <c r="FR52" s="57">
        <f t="shared" si="441"/>
        <v>0</v>
      </c>
      <c r="FS52" s="57">
        <f t="shared" si="441"/>
        <v>0</v>
      </c>
      <c r="FT52" s="57">
        <f t="shared" si="441"/>
        <v>0</v>
      </c>
      <c r="FU52" s="57">
        <f t="shared" si="441"/>
        <v>0</v>
      </c>
      <c r="FV52" s="57">
        <f t="shared" si="441"/>
        <v>0</v>
      </c>
      <c r="FW52" s="57">
        <f t="shared" si="441"/>
        <v>0</v>
      </c>
      <c r="FX52" s="57">
        <f t="shared" si="441"/>
        <v>0</v>
      </c>
      <c r="FY52" s="57">
        <f t="shared" si="441"/>
        <v>0</v>
      </c>
      <c r="FZ52" s="57">
        <f t="shared" si="441"/>
        <v>0</v>
      </c>
      <c r="GA52" s="57">
        <f t="shared" si="441"/>
        <v>0</v>
      </c>
      <c r="GB52" s="57">
        <f t="shared" si="441"/>
        <v>0</v>
      </c>
      <c r="GC52" s="57">
        <f t="shared" si="441"/>
        <v>0</v>
      </c>
      <c r="GD52" s="57">
        <f t="shared" si="441"/>
        <v>0</v>
      </c>
      <c r="GE52" s="57">
        <f t="shared" si="441"/>
        <v>0</v>
      </c>
      <c r="GF52" s="57">
        <f t="shared" si="441"/>
        <v>0</v>
      </c>
      <c r="GG52" s="57">
        <f t="shared" si="441"/>
        <v>0</v>
      </c>
      <c r="GH52" s="57">
        <f t="shared" si="441"/>
        <v>0</v>
      </c>
      <c r="GI52" s="57">
        <f t="shared" si="441"/>
        <v>0</v>
      </c>
      <c r="GJ52" s="57">
        <f t="shared" si="441"/>
        <v>0</v>
      </c>
      <c r="GK52" s="57">
        <f t="shared" si="441"/>
        <v>0</v>
      </c>
      <c r="GL52" s="57">
        <f t="shared" si="441"/>
        <v>0</v>
      </c>
      <c r="GM52" s="57">
        <f t="shared" si="441"/>
        <v>0</v>
      </c>
      <c r="GN52" s="57">
        <f t="shared" si="441"/>
        <v>0</v>
      </c>
      <c r="GO52" s="57">
        <f t="shared" si="441"/>
        <v>0</v>
      </c>
      <c r="GP52" s="57">
        <f t="shared" si="441"/>
        <v>0</v>
      </c>
      <c r="GQ52" s="57">
        <f t="shared" si="441"/>
        <v>0</v>
      </c>
      <c r="GR52" s="57">
        <f t="shared" si="441"/>
        <v>0</v>
      </c>
      <c r="GS52" s="57">
        <f t="shared" si="441"/>
        <v>0</v>
      </c>
      <c r="GT52" s="57">
        <f t="shared" si="441"/>
        <v>0</v>
      </c>
      <c r="GU52" s="57">
        <f t="shared" si="441"/>
        <v>0</v>
      </c>
      <c r="GV52" s="57">
        <f t="shared" si="441"/>
        <v>0</v>
      </c>
      <c r="GW52" s="57">
        <f t="shared" si="441"/>
        <v>0</v>
      </c>
      <c r="GX52" s="57">
        <f t="shared" si="441"/>
        <v>0</v>
      </c>
      <c r="GY52" s="57">
        <f t="shared" si="441"/>
        <v>0</v>
      </c>
      <c r="GZ52" s="57">
        <f t="shared" si="441"/>
        <v>0</v>
      </c>
      <c r="HA52" s="57">
        <f t="shared" si="441"/>
        <v>0</v>
      </c>
      <c r="HB52" s="57">
        <f t="shared" si="441"/>
        <v>0</v>
      </c>
      <c r="HC52" s="57">
        <f t="shared" si="441"/>
        <v>0</v>
      </c>
      <c r="HD52" s="57">
        <f t="shared" si="441"/>
        <v>0</v>
      </c>
      <c r="HE52" s="57">
        <f t="shared" si="441"/>
        <v>0</v>
      </c>
      <c r="HF52" s="57">
        <f t="shared" si="441"/>
        <v>0</v>
      </c>
      <c r="HG52" s="57">
        <f t="shared" si="441"/>
        <v>0</v>
      </c>
      <c r="HH52" s="57">
        <f t="shared" si="441"/>
        <v>0</v>
      </c>
      <c r="HI52" s="57">
        <f t="shared" si="441"/>
        <v>0</v>
      </c>
      <c r="HJ52" s="57">
        <f t="shared" si="441"/>
        <v>0</v>
      </c>
      <c r="HK52" s="57">
        <f t="shared" si="441"/>
        <v>0</v>
      </c>
      <c r="HL52" s="57">
        <f t="shared" ref="HL52:JW52" si="442">+HL35*(1+$G52)</f>
        <v>0</v>
      </c>
      <c r="HM52" s="57">
        <f t="shared" si="442"/>
        <v>0</v>
      </c>
      <c r="HN52" s="57">
        <f t="shared" si="442"/>
        <v>0</v>
      </c>
      <c r="HO52" s="57">
        <f t="shared" si="442"/>
        <v>0</v>
      </c>
      <c r="HP52" s="57">
        <f t="shared" si="442"/>
        <v>0</v>
      </c>
      <c r="HQ52" s="57">
        <f t="shared" si="442"/>
        <v>0</v>
      </c>
      <c r="HR52" s="57">
        <f t="shared" si="442"/>
        <v>0</v>
      </c>
      <c r="HS52" s="57">
        <f t="shared" si="442"/>
        <v>0</v>
      </c>
      <c r="HT52" s="57">
        <f t="shared" si="442"/>
        <v>0</v>
      </c>
      <c r="HU52" s="57">
        <f t="shared" si="442"/>
        <v>0</v>
      </c>
      <c r="HV52" s="57">
        <f t="shared" si="442"/>
        <v>0</v>
      </c>
      <c r="HW52" s="57">
        <f t="shared" si="442"/>
        <v>0</v>
      </c>
      <c r="HX52" s="57">
        <f t="shared" si="442"/>
        <v>0</v>
      </c>
      <c r="HY52" s="57">
        <f t="shared" si="442"/>
        <v>0</v>
      </c>
      <c r="HZ52" s="57">
        <f t="shared" si="442"/>
        <v>0</v>
      </c>
      <c r="IA52" s="57">
        <f t="shared" si="442"/>
        <v>0</v>
      </c>
      <c r="IB52" s="57">
        <f t="shared" si="442"/>
        <v>0</v>
      </c>
      <c r="IC52" s="57">
        <f t="shared" si="442"/>
        <v>0</v>
      </c>
      <c r="ID52" s="57">
        <f t="shared" si="442"/>
        <v>0</v>
      </c>
      <c r="IE52" s="57">
        <f t="shared" si="442"/>
        <v>0</v>
      </c>
      <c r="IF52" s="57">
        <f t="shared" si="442"/>
        <v>0</v>
      </c>
      <c r="IG52" s="57">
        <f t="shared" si="442"/>
        <v>0</v>
      </c>
      <c r="IH52" s="57">
        <f t="shared" si="442"/>
        <v>0</v>
      </c>
      <c r="II52" s="57">
        <f t="shared" si="442"/>
        <v>0</v>
      </c>
      <c r="IJ52" s="57">
        <f t="shared" si="442"/>
        <v>0</v>
      </c>
      <c r="IK52" s="57">
        <f t="shared" si="442"/>
        <v>0</v>
      </c>
      <c r="IL52" s="57">
        <f t="shared" si="442"/>
        <v>0</v>
      </c>
      <c r="IM52" s="57">
        <f t="shared" si="442"/>
        <v>0</v>
      </c>
      <c r="IN52" s="57">
        <f t="shared" si="442"/>
        <v>0</v>
      </c>
      <c r="IO52" s="57">
        <f t="shared" si="442"/>
        <v>0</v>
      </c>
      <c r="IP52" s="57">
        <f t="shared" si="442"/>
        <v>0</v>
      </c>
      <c r="IQ52" s="57">
        <f t="shared" si="442"/>
        <v>0</v>
      </c>
      <c r="IR52" s="57">
        <f t="shared" si="442"/>
        <v>0</v>
      </c>
      <c r="IS52" s="57">
        <f t="shared" si="442"/>
        <v>0</v>
      </c>
      <c r="IT52" s="57">
        <f t="shared" si="442"/>
        <v>0</v>
      </c>
      <c r="IU52" s="57">
        <f t="shared" si="442"/>
        <v>0</v>
      </c>
      <c r="IV52" s="57">
        <f t="shared" si="442"/>
        <v>0</v>
      </c>
      <c r="IW52" s="57">
        <f t="shared" si="442"/>
        <v>0</v>
      </c>
      <c r="IX52" s="57">
        <f t="shared" si="442"/>
        <v>0</v>
      </c>
      <c r="IY52" s="57">
        <f t="shared" si="442"/>
        <v>0</v>
      </c>
      <c r="IZ52" s="57">
        <f t="shared" si="442"/>
        <v>0</v>
      </c>
      <c r="JA52" s="57">
        <f t="shared" si="442"/>
        <v>0</v>
      </c>
      <c r="JB52" s="57">
        <f t="shared" si="442"/>
        <v>0</v>
      </c>
      <c r="JC52" s="57">
        <f t="shared" si="442"/>
        <v>0</v>
      </c>
      <c r="JD52" s="57">
        <f t="shared" si="442"/>
        <v>0</v>
      </c>
      <c r="JE52" s="57">
        <f t="shared" si="442"/>
        <v>0</v>
      </c>
      <c r="JF52" s="57">
        <f t="shared" si="442"/>
        <v>0</v>
      </c>
      <c r="JG52" s="57">
        <f t="shared" si="442"/>
        <v>0</v>
      </c>
      <c r="JH52" s="57">
        <f t="shared" si="442"/>
        <v>0</v>
      </c>
      <c r="JI52" s="57">
        <f t="shared" si="442"/>
        <v>0</v>
      </c>
      <c r="JJ52" s="57">
        <f t="shared" si="442"/>
        <v>0</v>
      </c>
      <c r="JK52" s="57">
        <f t="shared" si="442"/>
        <v>0</v>
      </c>
      <c r="JL52" s="57">
        <f t="shared" si="442"/>
        <v>0</v>
      </c>
      <c r="JM52" s="57">
        <f t="shared" si="442"/>
        <v>0</v>
      </c>
      <c r="JN52" s="57">
        <f t="shared" si="442"/>
        <v>0</v>
      </c>
      <c r="JO52" s="57">
        <f t="shared" si="442"/>
        <v>0</v>
      </c>
      <c r="JP52" s="57">
        <f t="shared" si="442"/>
        <v>0</v>
      </c>
      <c r="JQ52" s="57">
        <f t="shared" si="442"/>
        <v>0</v>
      </c>
      <c r="JR52" s="57">
        <f t="shared" si="442"/>
        <v>0</v>
      </c>
      <c r="JS52" s="57">
        <f t="shared" si="442"/>
        <v>0</v>
      </c>
      <c r="JT52" s="57">
        <f t="shared" si="442"/>
        <v>0</v>
      </c>
      <c r="JU52" s="57">
        <f t="shared" si="442"/>
        <v>0</v>
      </c>
      <c r="JV52" s="57">
        <f t="shared" si="442"/>
        <v>0</v>
      </c>
      <c r="JW52" s="57">
        <f t="shared" si="442"/>
        <v>0</v>
      </c>
      <c r="JX52" s="57">
        <f t="shared" ref="JX52:MI52" si="443">+JX35*(1+$G52)</f>
        <v>0</v>
      </c>
      <c r="JY52" s="57">
        <f t="shared" si="443"/>
        <v>0</v>
      </c>
      <c r="JZ52" s="57">
        <f t="shared" si="443"/>
        <v>0</v>
      </c>
      <c r="KA52" s="57">
        <f t="shared" si="443"/>
        <v>0</v>
      </c>
      <c r="KB52" s="57">
        <f t="shared" si="443"/>
        <v>0</v>
      </c>
      <c r="KC52" s="57">
        <f t="shared" si="443"/>
        <v>0</v>
      </c>
      <c r="KD52" s="57">
        <f t="shared" si="443"/>
        <v>0</v>
      </c>
      <c r="KE52" s="57">
        <f t="shared" si="443"/>
        <v>0</v>
      </c>
      <c r="KF52" s="57">
        <f t="shared" si="443"/>
        <v>0</v>
      </c>
      <c r="KG52" s="57">
        <f t="shared" si="443"/>
        <v>0</v>
      </c>
      <c r="KH52" s="57">
        <f t="shared" si="443"/>
        <v>0</v>
      </c>
      <c r="KI52" s="57">
        <f t="shared" si="443"/>
        <v>0</v>
      </c>
      <c r="KJ52" s="57">
        <f t="shared" si="443"/>
        <v>0</v>
      </c>
      <c r="KK52" s="57">
        <f t="shared" si="443"/>
        <v>0</v>
      </c>
      <c r="KL52" s="57">
        <f t="shared" si="443"/>
        <v>0</v>
      </c>
      <c r="KM52" s="57">
        <f t="shared" si="443"/>
        <v>0</v>
      </c>
      <c r="KN52" s="57">
        <f t="shared" si="443"/>
        <v>0</v>
      </c>
      <c r="KO52" s="57">
        <f t="shared" si="443"/>
        <v>0</v>
      </c>
      <c r="KP52" s="57">
        <f t="shared" si="443"/>
        <v>0</v>
      </c>
      <c r="KQ52" s="57">
        <f t="shared" si="443"/>
        <v>0</v>
      </c>
      <c r="KR52" s="57">
        <f t="shared" si="443"/>
        <v>0</v>
      </c>
      <c r="KS52" s="57">
        <f t="shared" si="443"/>
        <v>0</v>
      </c>
      <c r="KT52" s="57">
        <f t="shared" si="443"/>
        <v>0</v>
      </c>
      <c r="KU52" s="57">
        <f t="shared" si="443"/>
        <v>0</v>
      </c>
      <c r="KV52" s="57">
        <f t="shared" si="443"/>
        <v>0</v>
      </c>
      <c r="KW52" s="57">
        <f t="shared" si="443"/>
        <v>0</v>
      </c>
      <c r="KX52" s="57">
        <f t="shared" si="443"/>
        <v>0</v>
      </c>
      <c r="KY52" s="57">
        <f t="shared" si="443"/>
        <v>0</v>
      </c>
      <c r="KZ52" s="57">
        <f t="shared" si="443"/>
        <v>0</v>
      </c>
      <c r="LA52" s="57">
        <f t="shared" si="443"/>
        <v>0</v>
      </c>
      <c r="LB52" s="57">
        <f t="shared" si="443"/>
        <v>0</v>
      </c>
      <c r="LC52" s="57">
        <f t="shared" si="443"/>
        <v>0</v>
      </c>
      <c r="LD52" s="57">
        <f t="shared" si="443"/>
        <v>0</v>
      </c>
      <c r="LE52" s="57">
        <f t="shared" si="443"/>
        <v>0</v>
      </c>
      <c r="LF52" s="57">
        <f t="shared" si="443"/>
        <v>0</v>
      </c>
      <c r="LG52" s="57">
        <f t="shared" si="443"/>
        <v>0</v>
      </c>
      <c r="LH52" s="57">
        <f t="shared" si="443"/>
        <v>0</v>
      </c>
      <c r="LI52" s="57">
        <f t="shared" si="443"/>
        <v>0</v>
      </c>
      <c r="LJ52" s="57">
        <f t="shared" si="443"/>
        <v>0</v>
      </c>
      <c r="LK52" s="57">
        <f t="shared" si="443"/>
        <v>0</v>
      </c>
      <c r="LL52" s="57">
        <f t="shared" si="443"/>
        <v>0</v>
      </c>
      <c r="LM52" s="57">
        <f t="shared" si="443"/>
        <v>0</v>
      </c>
      <c r="LN52" s="57">
        <f t="shared" si="443"/>
        <v>0</v>
      </c>
      <c r="LO52" s="57">
        <f t="shared" si="443"/>
        <v>0</v>
      </c>
      <c r="LP52" s="57">
        <f t="shared" si="443"/>
        <v>0</v>
      </c>
      <c r="LQ52" s="57">
        <f t="shared" si="443"/>
        <v>0</v>
      </c>
      <c r="LR52" s="57">
        <f t="shared" si="443"/>
        <v>0</v>
      </c>
      <c r="LS52" s="57">
        <f t="shared" si="443"/>
        <v>0</v>
      </c>
      <c r="LT52" s="57">
        <f t="shared" si="443"/>
        <v>0</v>
      </c>
      <c r="LU52" s="57">
        <f t="shared" si="443"/>
        <v>0</v>
      </c>
      <c r="LV52" s="57">
        <f t="shared" si="443"/>
        <v>0</v>
      </c>
      <c r="LW52" s="57">
        <f t="shared" si="443"/>
        <v>0</v>
      </c>
      <c r="LX52" s="57">
        <f t="shared" si="443"/>
        <v>0</v>
      </c>
      <c r="LY52" s="57">
        <f t="shared" si="443"/>
        <v>0</v>
      </c>
      <c r="LZ52" s="57">
        <f t="shared" si="443"/>
        <v>0</v>
      </c>
      <c r="MA52" s="57">
        <f t="shared" si="443"/>
        <v>0</v>
      </c>
      <c r="MB52" s="57">
        <f t="shared" si="443"/>
        <v>0</v>
      </c>
      <c r="MC52" s="57">
        <f t="shared" si="443"/>
        <v>0</v>
      </c>
      <c r="MD52" s="57">
        <f t="shared" si="443"/>
        <v>0</v>
      </c>
      <c r="ME52" s="57">
        <f t="shared" si="443"/>
        <v>0</v>
      </c>
      <c r="MF52" s="57">
        <f t="shared" si="443"/>
        <v>0</v>
      </c>
      <c r="MG52" s="57">
        <f t="shared" si="443"/>
        <v>0</v>
      </c>
      <c r="MH52" s="57">
        <f t="shared" si="443"/>
        <v>0</v>
      </c>
      <c r="MI52" s="57">
        <f t="shared" si="443"/>
        <v>0</v>
      </c>
      <c r="MJ52" s="57">
        <f t="shared" ref="MJ52:OM52" si="444">+MJ35*(1+$G52)</f>
        <v>0</v>
      </c>
      <c r="MK52" s="57">
        <f t="shared" si="444"/>
        <v>0</v>
      </c>
      <c r="ML52" s="57">
        <f t="shared" si="444"/>
        <v>0</v>
      </c>
      <c r="MM52" s="57">
        <f t="shared" si="444"/>
        <v>0</v>
      </c>
      <c r="MN52" s="57">
        <f t="shared" si="444"/>
        <v>0</v>
      </c>
      <c r="MO52" s="57">
        <f t="shared" si="444"/>
        <v>0</v>
      </c>
      <c r="MP52" s="57">
        <f t="shared" si="444"/>
        <v>0</v>
      </c>
      <c r="MQ52" s="57">
        <f t="shared" si="444"/>
        <v>0</v>
      </c>
      <c r="MR52" s="57">
        <f t="shared" si="444"/>
        <v>0</v>
      </c>
      <c r="MS52" s="57">
        <f t="shared" si="444"/>
        <v>0</v>
      </c>
      <c r="MT52" s="57">
        <f t="shared" si="444"/>
        <v>0</v>
      </c>
      <c r="MU52" s="57">
        <f t="shared" si="444"/>
        <v>0</v>
      </c>
      <c r="MV52" s="57">
        <f t="shared" si="444"/>
        <v>0</v>
      </c>
      <c r="MW52" s="57">
        <f t="shared" si="444"/>
        <v>0</v>
      </c>
      <c r="MX52" s="57">
        <f t="shared" si="444"/>
        <v>0</v>
      </c>
      <c r="MY52" s="57">
        <f t="shared" si="444"/>
        <v>0</v>
      </c>
      <c r="MZ52" s="57">
        <f t="shared" si="444"/>
        <v>0</v>
      </c>
      <c r="NA52" s="57">
        <f t="shared" si="444"/>
        <v>0</v>
      </c>
      <c r="NB52" s="57">
        <f t="shared" si="444"/>
        <v>0</v>
      </c>
      <c r="NC52" s="57">
        <f t="shared" si="444"/>
        <v>0</v>
      </c>
      <c r="ND52" s="57">
        <f t="shared" si="444"/>
        <v>0</v>
      </c>
      <c r="NE52" s="57">
        <f t="shared" si="444"/>
        <v>0</v>
      </c>
      <c r="NF52" s="57">
        <f t="shared" si="444"/>
        <v>0</v>
      </c>
      <c r="NG52" s="57">
        <f t="shared" si="444"/>
        <v>0</v>
      </c>
      <c r="NH52" s="57">
        <f t="shared" si="444"/>
        <v>0</v>
      </c>
      <c r="NI52" s="57">
        <f t="shared" si="444"/>
        <v>0</v>
      </c>
      <c r="NJ52" s="57">
        <f t="shared" si="444"/>
        <v>0</v>
      </c>
      <c r="NK52" s="57">
        <f t="shared" si="444"/>
        <v>0</v>
      </c>
      <c r="NL52" s="57">
        <f t="shared" si="444"/>
        <v>0</v>
      </c>
      <c r="NM52" s="57">
        <f t="shared" si="444"/>
        <v>0</v>
      </c>
      <c r="NN52" s="57">
        <f t="shared" si="444"/>
        <v>0</v>
      </c>
      <c r="NO52" s="57">
        <f t="shared" si="444"/>
        <v>0</v>
      </c>
      <c r="NP52" s="57">
        <f t="shared" si="444"/>
        <v>0</v>
      </c>
      <c r="NQ52" s="57">
        <f t="shared" si="444"/>
        <v>0</v>
      </c>
      <c r="NR52" s="57">
        <f t="shared" si="444"/>
        <v>0</v>
      </c>
      <c r="NS52" s="57">
        <f t="shared" si="444"/>
        <v>0</v>
      </c>
      <c r="NT52" s="57">
        <f t="shared" si="444"/>
        <v>0</v>
      </c>
      <c r="NU52" s="57">
        <f t="shared" si="444"/>
        <v>0</v>
      </c>
      <c r="NV52" s="57">
        <f t="shared" si="444"/>
        <v>0</v>
      </c>
      <c r="NW52" s="57">
        <f t="shared" si="444"/>
        <v>0</v>
      </c>
      <c r="NX52" s="57">
        <f t="shared" si="444"/>
        <v>0</v>
      </c>
      <c r="NY52" s="57">
        <f t="shared" si="444"/>
        <v>0</v>
      </c>
      <c r="NZ52" s="57">
        <f t="shared" si="444"/>
        <v>0</v>
      </c>
      <c r="OA52" s="57">
        <f t="shared" si="444"/>
        <v>0</v>
      </c>
      <c r="OB52" s="57">
        <f t="shared" si="444"/>
        <v>0</v>
      </c>
      <c r="OC52" s="57">
        <f t="shared" si="444"/>
        <v>0</v>
      </c>
      <c r="OD52" s="57">
        <f t="shared" si="444"/>
        <v>0</v>
      </c>
      <c r="OE52" s="57">
        <f t="shared" si="444"/>
        <v>0</v>
      </c>
      <c r="OF52" s="57">
        <f t="shared" si="444"/>
        <v>0</v>
      </c>
      <c r="OG52" s="57">
        <f t="shared" si="444"/>
        <v>0</v>
      </c>
      <c r="OH52" s="57">
        <f t="shared" si="444"/>
        <v>0</v>
      </c>
      <c r="OI52" s="57">
        <f t="shared" si="444"/>
        <v>0</v>
      </c>
      <c r="OJ52" s="57">
        <f t="shared" si="444"/>
        <v>0</v>
      </c>
      <c r="OK52" s="57">
        <f t="shared" si="444"/>
        <v>0</v>
      </c>
      <c r="OL52" s="57">
        <f t="shared" si="444"/>
        <v>0</v>
      </c>
      <c r="OM52" s="57">
        <f t="shared" si="444"/>
        <v>0</v>
      </c>
      <c r="ON52" s="43" t="s">
        <v>24</v>
      </c>
    </row>
    <row r="53" spans="3:404" x14ac:dyDescent="0.2">
      <c r="D53" s="43" t="str">
        <f t="shared" ref="D53:D54" si="445">+D36</f>
        <v>O&amp;M - Replacement Non-Labor</v>
      </c>
      <c r="G53" s="52">
        <f>'Master Esc. &amp; Loaders'!E36</f>
        <v>0.15939999999999999</v>
      </c>
      <c r="H53" s="57">
        <f t="shared" ref="H53:BS53" si="446">+H36*(1+$G53)</f>
        <v>0</v>
      </c>
      <c r="I53" s="57">
        <f t="shared" si="446"/>
        <v>0</v>
      </c>
      <c r="J53" s="57">
        <f t="shared" si="446"/>
        <v>0</v>
      </c>
      <c r="K53" s="57">
        <f t="shared" si="446"/>
        <v>0</v>
      </c>
      <c r="L53" s="57">
        <f t="shared" si="446"/>
        <v>0</v>
      </c>
      <c r="M53" s="57">
        <f t="shared" si="446"/>
        <v>0</v>
      </c>
      <c r="N53" s="57">
        <f t="shared" si="446"/>
        <v>0</v>
      </c>
      <c r="O53" s="57">
        <f t="shared" si="446"/>
        <v>0</v>
      </c>
      <c r="P53" s="57">
        <f t="shared" si="446"/>
        <v>0</v>
      </c>
      <c r="Q53" s="57">
        <f t="shared" si="446"/>
        <v>0</v>
      </c>
      <c r="R53" s="57">
        <f t="shared" si="446"/>
        <v>0</v>
      </c>
      <c r="S53" s="57">
        <f t="shared" si="446"/>
        <v>0</v>
      </c>
      <c r="T53" s="57">
        <f t="shared" si="446"/>
        <v>0</v>
      </c>
      <c r="U53" s="57">
        <f t="shared" si="446"/>
        <v>0</v>
      </c>
      <c r="V53" s="57">
        <f t="shared" si="446"/>
        <v>0</v>
      </c>
      <c r="W53" s="57">
        <f t="shared" si="446"/>
        <v>0</v>
      </c>
      <c r="X53" s="57">
        <f t="shared" si="446"/>
        <v>0</v>
      </c>
      <c r="Y53" s="57">
        <f t="shared" si="446"/>
        <v>0</v>
      </c>
      <c r="Z53" s="57">
        <f t="shared" si="446"/>
        <v>0</v>
      </c>
      <c r="AA53" s="57">
        <f t="shared" si="446"/>
        <v>0</v>
      </c>
      <c r="AB53" s="57">
        <f t="shared" si="446"/>
        <v>0</v>
      </c>
      <c r="AC53" s="57">
        <f t="shared" si="446"/>
        <v>0</v>
      </c>
      <c r="AD53" s="57">
        <f t="shared" si="446"/>
        <v>0</v>
      </c>
      <c r="AE53" s="57">
        <f t="shared" si="446"/>
        <v>0</v>
      </c>
      <c r="AF53" s="57">
        <f t="shared" si="446"/>
        <v>0</v>
      </c>
      <c r="AG53" s="57">
        <f t="shared" si="446"/>
        <v>0</v>
      </c>
      <c r="AH53" s="57">
        <f t="shared" si="446"/>
        <v>0</v>
      </c>
      <c r="AI53" s="57">
        <f t="shared" si="446"/>
        <v>0</v>
      </c>
      <c r="AJ53" s="57">
        <f t="shared" si="446"/>
        <v>0</v>
      </c>
      <c r="AK53" s="57">
        <f t="shared" si="446"/>
        <v>0</v>
      </c>
      <c r="AL53" s="57">
        <f t="shared" si="446"/>
        <v>0</v>
      </c>
      <c r="AM53" s="57">
        <f t="shared" si="446"/>
        <v>0</v>
      </c>
      <c r="AN53" s="57">
        <f t="shared" si="446"/>
        <v>0</v>
      </c>
      <c r="AO53" s="57">
        <f t="shared" si="446"/>
        <v>0</v>
      </c>
      <c r="AP53" s="57">
        <f t="shared" si="446"/>
        <v>0</v>
      </c>
      <c r="AQ53" s="57">
        <f t="shared" si="446"/>
        <v>0</v>
      </c>
      <c r="AR53" s="57">
        <f t="shared" si="446"/>
        <v>0</v>
      </c>
      <c r="AS53" s="57">
        <f t="shared" si="446"/>
        <v>0</v>
      </c>
      <c r="AT53" s="57">
        <f t="shared" si="446"/>
        <v>0</v>
      </c>
      <c r="AU53" s="57">
        <f t="shared" si="446"/>
        <v>0</v>
      </c>
      <c r="AV53" s="57">
        <f t="shared" si="446"/>
        <v>0</v>
      </c>
      <c r="AW53" s="57">
        <f t="shared" si="446"/>
        <v>0</v>
      </c>
      <c r="AX53" s="57">
        <f t="shared" si="446"/>
        <v>0</v>
      </c>
      <c r="AY53" s="57">
        <f t="shared" si="446"/>
        <v>0</v>
      </c>
      <c r="AZ53" s="57">
        <f t="shared" si="446"/>
        <v>0</v>
      </c>
      <c r="BA53" s="57">
        <f t="shared" si="446"/>
        <v>0</v>
      </c>
      <c r="BB53" s="57">
        <f t="shared" si="446"/>
        <v>0</v>
      </c>
      <c r="BC53" s="57">
        <f t="shared" si="446"/>
        <v>0</v>
      </c>
      <c r="BD53" s="57">
        <f t="shared" si="446"/>
        <v>0</v>
      </c>
      <c r="BE53" s="57">
        <f t="shared" si="446"/>
        <v>0</v>
      </c>
      <c r="BF53" s="57">
        <f t="shared" si="446"/>
        <v>0</v>
      </c>
      <c r="BG53" s="57">
        <f t="shared" si="446"/>
        <v>0</v>
      </c>
      <c r="BH53" s="57">
        <f t="shared" si="446"/>
        <v>0</v>
      </c>
      <c r="BI53" s="57">
        <f t="shared" si="446"/>
        <v>0</v>
      </c>
      <c r="BJ53" s="57">
        <f t="shared" si="446"/>
        <v>0</v>
      </c>
      <c r="BK53" s="57">
        <f t="shared" si="446"/>
        <v>0</v>
      </c>
      <c r="BL53" s="57">
        <f t="shared" si="446"/>
        <v>0</v>
      </c>
      <c r="BM53" s="57">
        <f t="shared" si="446"/>
        <v>0</v>
      </c>
      <c r="BN53" s="57">
        <f t="shared" si="446"/>
        <v>0</v>
      </c>
      <c r="BO53" s="57">
        <f t="shared" si="446"/>
        <v>0</v>
      </c>
      <c r="BP53" s="57">
        <f t="shared" si="446"/>
        <v>0</v>
      </c>
      <c r="BQ53" s="57">
        <f t="shared" si="446"/>
        <v>0</v>
      </c>
      <c r="BR53" s="57">
        <f t="shared" si="446"/>
        <v>0</v>
      </c>
      <c r="BS53" s="57">
        <f t="shared" si="446"/>
        <v>0</v>
      </c>
      <c r="BT53" s="57">
        <f t="shared" ref="BT53:EE53" si="447">+BT36*(1+$G53)</f>
        <v>0</v>
      </c>
      <c r="BU53" s="57">
        <f t="shared" si="447"/>
        <v>0</v>
      </c>
      <c r="BV53" s="57">
        <f t="shared" si="447"/>
        <v>0</v>
      </c>
      <c r="BW53" s="57">
        <f t="shared" si="447"/>
        <v>0</v>
      </c>
      <c r="BX53" s="57">
        <f t="shared" si="447"/>
        <v>0</v>
      </c>
      <c r="BY53" s="57">
        <f t="shared" si="447"/>
        <v>0</v>
      </c>
      <c r="BZ53" s="57">
        <f t="shared" si="447"/>
        <v>0</v>
      </c>
      <c r="CA53" s="57">
        <f t="shared" si="447"/>
        <v>0</v>
      </c>
      <c r="CB53" s="57">
        <f t="shared" si="447"/>
        <v>0</v>
      </c>
      <c r="CC53" s="57">
        <f t="shared" si="447"/>
        <v>0</v>
      </c>
      <c r="CD53" s="57">
        <f t="shared" si="447"/>
        <v>0</v>
      </c>
      <c r="CE53" s="57">
        <f t="shared" si="447"/>
        <v>0</v>
      </c>
      <c r="CF53" s="57">
        <f t="shared" si="447"/>
        <v>0</v>
      </c>
      <c r="CG53" s="57">
        <f t="shared" si="447"/>
        <v>0</v>
      </c>
      <c r="CH53" s="57">
        <f t="shared" si="447"/>
        <v>0</v>
      </c>
      <c r="CI53" s="57">
        <f t="shared" si="447"/>
        <v>0</v>
      </c>
      <c r="CJ53" s="57">
        <f t="shared" si="447"/>
        <v>0</v>
      </c>
      <c r="CK53" s="57">
        <f t="shared" si="447"/>
        <v>0</v>
      </c>
      <c r="CL53" s="57">
        <f t="shared" si="447"/>
        <v>0</v>
      </c>
      <c r="CM53" s="57">
        <f t="shared" si="447"/>
        <v>0</v>
      </c>
      <c r="CN53" s="57">
        <f t="shared" si="447"/>
        <v>0</v>
      </c>
      <c r="CO53" s="57">
        <f t="shared" si="447"/>
        <v>0</v>
      </c>
      <c r="CP53" s="57">
        <f t="shared" si="447"/>
        <v>0</v>
      </c>
      <c r="CQ53" s="57">
        <f t="shared" si="447"/>
        <v>0</v>
      </c>
      <c r="CR53" s="57">
        <f t="shared" si="447"/>
        <v>0</v>
      </c>
      <c r="CS53" s="57">
        <f t="shared" si="447"/>
        <v>0</v>
      </c>
      <c r="CT53" s="57">
        <f t="shared" si="447"/>
        <v>0</v>
      </c>
      <c r="CU53" s="57">
        <f t="shared" si="447"/>
        <v>0</v>
      </c>
      <c r="CV53" s="57">
        <f t="shared" si="447"/>
        <v>0</v>
      </c>
      <c r="CW53" s="57">
        <f t="shared" si="447"/>
        <v>0</v>
      </c>
      <c r="CX53" s="57">
        <f t="shared" si="447"/>
        <v>0</v>
      </c>
      <c r="CY53" s="57">
        <f t="shared" si="447"/>
        <v>0</v>
      </c>
      <c r="CZ53" s="57">
        <f t="shared" si="447"/>
        <v>0</v>
      </c>
      <c r="DA53" s="57">
        <f t="shared" si="447"/>
        <v>0</v>
      </c>
      <c r="DB53" s="57">
        <f t="shared" si="447"/>
        <v>0</v>
      </c>
      <c r="DC53" s="57">
        <f t="shared" si="447"/>
        <v>0</v>
      </c>
      <c r="DD53" s="57">
        <f t="shared" si="447"/>
        <v>0</v>
      </c>
      <c r="DE53" s="57">
        <f t="shared" si="447"/>
        <v>0</v>
      </c>
      <c r="DF53" s="57">
        <f t="shared" si="447"/>
        <v>0</v>
      </c>
      <c r="DG53" s="57">
        <f t="shared" si="447"/>
        <v>0</v>
      </c>
      <c r="DH53" s="57">
        <f t="shared" si="447"/>
        <v>0</v>
      </c>
      <c r="DI53" s="57">
        <f t="shared" si="447"/>
        <v>0</v>
      </c>
      <c r="DJ53" s="57">
        <f t="shared" si="447"/>
        <v>0</v>
      </c>
      <c r="DK53" s="57">
        <f t="shared" si="447"/>
        <v>0</v>
      </c>
      <c r="DL53" s="57">
        <f t="shared" si="447"/>
        <v>0</v>
      </c>
      <c r="DM53" s="57">
        <f t="shared" si="447"/>
        <v>0</v>
      </c>
      <c r="DN53" s="57">
        <f t="shared" si="447"/>
        <v>0</v>
      </c>
      <c r="DO53" s="57">
        <f t="shared" si="447"/>
        <v>0</v>
      </c>
      <c r="DP53" s="57">
        <f t="shared" si="447"/>
        <v>0</v>
      </c>
      <c r="DQ53" s="57">
        <f t="shared" si="447"/>
        <v>0</v>
      </c>
      <c r="DR53" s="57">
        <f t="shared" si="447"/>
        <v>0</v>
      </c>
      <c r="DS53" s="57">
        <f t="shared" si="447"/>
        <v>0</v>
      </c>
      <c r="DT53" s="57">
        <f t="shared" si="447"/>
        <v>0</v>
      </c>
      <c r="DU53" s="57">
        <f t="shared" si="447"/>
        <v>0</v>
      </c>
      <c r="DV53" s="57">
        <f t="shared" si="447"/>
        <v>0</v>
      </c>
      <c r="DW53" s="57">
        <f t="shared" si="447"/>
        <v>0</v>
      </c>
      <c r="DX53" s="57">
        <f t="shared" si="447"/>
        <v>0</v>
      </c>
      <c r="DY53" s="57">
        <f t="shared" si="447"/>
        <v>0</v>
      </c>
      <c r="DZ53" s="57">
        <f t="shared" si="447"/>
        <v>0</v>
      </c>
      <c r="EA53" s="57">
        <f t="shared" si="447"/>
        <v>0</v>
      </c>
      <c r="EB53" s="57">
        <f t="shared" si="447"/>
        <v>0</v>
      </c>
      <c r="EC53" s="57">
        <f t="shared" si="447"/>
        <v>0</v>
      </c>
      <c r="ED53" s="57">
        <f t="shared" si="447"/>
        <v>0</v>
      </c>
      <c r="EE53" s="57">
        <f t="shared" si="447"/>
        <v>0</v>
      </c>
      <c r="EF53" s="57">
        <f t="shared" ref="EF53:GQ53" si="448">+EF36*(1+$G53)</f>
        <v>0</v>
      </c>
      <c r="EG53" s="57">
        <f t="shared" si="448"/>
        <v>0</v>
      </c>
      <c r="EH53" s="57">
        <f t="shared" si="448"/>
        <v>0</v>
      </c>
      <c r="EI53" s="57">
        <f t="shared" si="448"/>
        <v>0</v>
      </c>
      <c r="EJ53" s="57">
        <f t="shared" si="448"/>
        <v>0</v>
      </c>
      <c r="EK53" s="57">
        <f t="shared" si="448"/>
        <v>0</v>
      </c>
      <c r="EL53" s="57">
        <f t="shared" si="448"/>
        <v>0</v>
      </c>
      <c r="EM53" s="57">
        <f t="shared" si="448"/>
        <v>0</v>
      </c>
      <c r="EN53" s="57">
        <f t="shared" si="448"/>
        <v>0</v>
      </c>
      <c r="EO53" s="57">
        <f t="shared" si="448"/>
        <v>0</v>
      </c>
      <c r="EP53" s="57">
        <f t="shared" si="448"/>
        <v>0</v>
      </c>
      <c r="EQ53" s="57">
        <f t="shared" si="448"/>
        <v>0</v>
      </c>
      <c r="ER53" s="57">
        <f t="shared" si="448"/>
        <v>0</v>
      </c>
      <c r="ES53" s="57">
        <f t="shared" si="448"/>
        <v>0</v>
      </c>
      <c r="ET53" s="57">
        <f t="shared" si="448"/>
        <v>0</v>
      </c>
      <c r="EU53" s="57">
        <f t="shared" si="448"/>
        <v>0</v>
      </c>
      <c r="EV53" s="57">
        <f t="shared" si="448"/>
        <v>0</v>
      </c>
      <c r="EW53" s="57">
        <f t="shared" si="448"/>
        <v>0</v>
      </c>
      <c r="EX53" s="57">
        <f t="shared" si="448"/>
        <v>0</v>
      </c>
      <c r="EY53" s="57">
        <f t="shared" si="448"/>
        <v>0</v>
      </c>
      <c r="EZ53" s="57">
        <f t="shared" si="448"/>
        <v>0</v>
      </c>
      <c r="FA53" s="57">
        <f t="shared" si="448"/>
        <v>0</v>
      </c>
      <c r="FB53" s="57">
        <f t="shared" si="448"/>
        <v>0</v>
      </c>
      <c r="FC53" s="57">
        <f t="shared" si="448"/>
        <v>0</v>
      </c>
      <c r="FD53" s="57">
        <f t="shared" si="448"/>
        <v>0</v>
      </c>
      <c r="FE53" s="57">
        <f t="shared" si="448"/>
        <v>0</v>
      </c>
      <c r="FF53" s="57">
        <f t="shared" si="448"/>
        <v>0</v>
      </c>
      <c r="FG53" s="57">
        <f t="shared" si="448"/>
        <v>0</v>
      </c>
      <c r="FH53" s="57">
        <f t="shared" si="448"/>
        <v>0</v>
      </c>
      <c r="FI53" s="57">
        <f t="shared" si="448"/>
        <v>0</v>
      </c>
      <c r="FJ53" s="57">
        <f t="shared" si="448"/>
        <v>0</v>
      </c>
      <c r="FK53" s="57">
        <f t="shared" si="448"/>
        <v>0</v>
      </c>
      <c r="FL53" s="57">
        <f t="shared" si="448"/>
        <v>0</v>
      </c>
      <c r="FM53" s="57">
        <f t="shared" si="448"/>
        <v>0</v>
      </c>
      <c r="FN53" s="57">
        <f t="shared" si="448"/>
        <v>0</v>
      </c>
      <c r="FO53" s="57">
        <f t="shared" si="448"/>
        <v>0</v>
      </c>
      <c r="FP53" s="57">
        <f t="shared" si="448"/>
        <v>0</v>
      </c>
      <c r="FQ53" s="57">
        <f t="shared" si="448"/>
        <v>0</v>
      </c>
      <c r="FR53" s="57">
        <f t="shared" si="448"/>
        <v>0</v>
      </c>
      <c r="FS53" s="57">
        <f t="shared" si="448"/>
        <v>0</v>
      </c>
      <c r="FT53" s="57">
        <f t="shared" si="448"/>
        <v>0</v>
      </c>
      <c r="FU53" s="57">
        <f t="shared" si="448"/>
        <v>0</v>
      </c>
      <c r="FV53" s="57">
        <f t="shared" si="448"/>
        <v>0</v>
      </c>
      <c r="FW53" s="57">
        <f t="shared" si="448"/>
        <v>0</v>
      </c>
      <c r="FX53" s="57">
        <f t="shared" si="448"/>
        <v>0</v>
      </c>
      <c r="FY53" s="57">
        <f t="shared" si="448"/>
        <v>0</v>
      </c>
      <c r="FZ53" s="57">
        <f t="shared" si="448"/>
        <v>0</v>
      </c>
      <c r="GA53" s="57">
        <f t="shared" si="448"/>
        <v>0</v>
      </c>
      <c r="GB53" s="57">
        <f t="shared" si="448"/>
        <v>0</v>
      </c>
      <c r="GC53" s="57">
        <f t="shared" si="448"/>
        <v>0</v>
      </c>
      <c r="GD53" s="57">
        <f t="shared" si="448"/>
        <v>0</v>
      </c>
      <c r="GE53" s="57">
        <f t="shared" si="448"/>
        <v>0</v>
      </c>
      <c r="GF53" s="57">
        <f t="shared" si="448"/>
        <v>0</v>
      </c>
      <c r="GG53" s="57">
        <f t="shared" si="448"/>
        <v>0</v>
      </c>
      <c r="GH53" s="57">
        <f t="shared" si="448"/>
        <v>0</v>
      </c>
      <c r="GI53" s="57">
        <f t="shared" si="448"/>
        <v>0</v>
      </c>
      <c r="GJ53" s="57">
        <f t="shared" si="448"/>
        <v>0</v>
      </c>
      <c r="GK53" s="57">
        <f t="shared" si="448"/>
        <v>0</v>
      </c>
      <c r="GL53" s="57">
        <f t="shared" si="448"/>
        <v>0</v>
      </c>
      <c r="GM53" s="57">
        <f t="shared" si="448"/>
        <v>0</v>
      </c>
      <c r="GN53" s="57">
        <f t="shared" si="448"/>
        <v>0</v>
      </c>
      <c r="GO53" s="57">
        <f t="shared" si="448"/>
        <v>0</v>
      </c>
      <c r="GP53" s="57">
        <f t="shared" si="448"/>
        <v>0</v>
      </c>
      <c r="GQ53" s="57">
        <f t="shared" si="448"/>
        <v>0</v>
      </c>
      <c r="GR53" s="57">
        <f t="shared" ref="GR53:JC53" si="449">+GR36*(1+$G53)</f>
        <v>0</v>
      </c>
      <c r="GS53" s="57">
        <f t="shared" si="449"/>
        <v>0</v>
      </c>
      <c r="GT53" s="57">
        <f t="shared" si="449"/>
        <v>0</v>
      </c>
      <c r="GU53" s="57">
        <f t="shared" si="449"/>
        <v>0</v>
      </c>
      <c r="GV53" s="57">
        <f t="shared" si="449"/>
        <v>0</v>
      </c>
      <c r="GW53" s="57">
        <f t="shared" si="449"/>
        <v>0</v>
      </c>
      <c r="GX53" s="57">
        <f t="shared" si="449"/>
        <v>0</v>
      </c>
      <c r="GY53" s="57">
        <f t="shared" si="449"/>
        <v>0</v>
      </c>
      <c r="GZ53" s="57">
        <f t="shared" si="449"/>
        <v>0</v>
      </c>
      <c r="HA53" s="57">
        <f t="shared" si="449"/>
        <v>0</v>
      </c>
      <c r="HB53" s="57">
        <f t="shared" si="449"/>
        <v>0</v>
      </c>
      <c r="HC53" s="57">
        <f t="shared" si="449"/>
        <v>0</v>
      </c>
      <c r="HD53" s="57">
        <f t="shared" si="449"/>
        <v>0</v>
      </c>
      <c r="HE53" s="57">
        <f t="shared" si="449"/>
        <v>0</v>
      </c>
      <c r="HF53" s="57">
        <f t="shared" si="449"/>
        <v>0</v>
      </c>
      <c r="HG53" s="57">
        <f t="shared" si="449"/>
        <v>0</v>
      </c>
      <c r="HH53" s="57">
        <f t="shared" si="449"/>
        <v>0</v>
      </c>
      <c r="HI53" s="57">
        <f t="shared" si="449"/>
        <v>0</v>
      </c>
      <c r="HJ53" s="57">
        <f t="shared" si="449"/>
        <v>0</v>
      </c>
      <c r="HK53" s="57">
        <f t="shared" si="449"/>
        <v>0</v>
      </c>
      <c r="HL53" s="57">
        <f t="shared" si="449"/>
        <v>0</v>
      </c>
      <c r="HM53" s="57">
        <f t="shared" si="449"/>
        <v>0</v>
      </c>
      <c r="HN53" s="57">
        <f t="shared" si="449"/>
        <v>0</v>
      </c>
      <c r="HO53" s="57">
        <f t="shared" si="449"/>
        <v>0</v>
      </c>
      <c r="HP53" s="57">
        <f t="shared" si="449"/>
        <v>0</v>
      </c>
      <c r="HQ53" s="57">
        <f t="shared" si="449"/>
        <v>0</v>
      </c>
      <c r="HR53" s="57">
        <f t="shared" si="449"/>
        <v>0</v>
      </c>
      <c r="HS53" s="57">
        <f t="shared" si="449"/>
        <v>0</v>
      </c>
      <c r="HT53" s="57">
        <f t="shared" si="449"/>
        <v>0</v>
      </c>
      <c r="HU53" s="57">
        <f t="shared" si="449"/>
        <v>0</v>
      </c>
      <c r="HV53" s="57">
        <f t="shared" si="449"/>
        <v>0</v>
      </c>
      <c r="HW53" s="57">
        <f t="shared" si="449"/>
        <v>0</v>
      </c>
      <c r="HX53" s="57">
        <f t="shared" si="449"/>
        <v>0</v>
      </c>
      <c r="HY53" s="57">
        <f t="shared" si="449"/>
        <v>0</v>
      </c>
      <c r="HZ53" s="57">
        <f t="shared" si="449"/>
        <v>0</v>
      </c>
      <c r="IA53" s="57">
        <f t="shared" si="449"/>
        <v>0</v>
      </c>
      <c r="IB53" s="57">
        <f t="shared" si="449"/>
        <v>0</v>
      </c>
      <c r="IC53" s="57">
        <f t="shared" si="449"/>
        <v>0</v>
      </c>
      <c r="ID53" s="57">
        <f t="shared" si="449"/>
        <v>0</v>
      </c>
      <c r="IE53" s="57">
        <f t="shared" si="449"/>
        <v>0</v>
      </c>
      <c r="IF53" s="57">
        <f t="shared" si="449"/>
        <v>0</v>
      </c>
      <c r="IG53" s="57">
        <f t="shared" si="449"/>
        <v>0</v>
      </c>
      <c r="IH53" s="57">
        <f t="shared" si="449"/>
        <v>0</v>
      </c>
      <c r="II53" s="57">
        <f t="shared" si="449"/>
        <v>0</v>
      </c>
      <c r="IJ53" s="57">
        <f t="shared" si="449"/>
        <v>0</v>
      </c>
      <c r="IK53" s="57">
        <f t="shared" si="449"/>
        <v>0</v>
      </c>
      <c r="IL53" s="57">
        <f t="shared" si="449"/>
        <v>0</v>
      </c>
      <c r="IM53" s="57">
        <f t="shared" si="449"/>
        <v>0</v>
      </c>
      <c r="IN53" s="57">
        <f t="shared" si="449"/>
        <v>0</v>
      </c>
      <c r="IO53" s="57">
        <f t="shared" si="449"/>
        <v>0</v>
      </c>
      <c r="IP53" s="57">
        <f t="shared" si="449"/>
        <v>0</v>
      </c>
      <c r="IQ53" s="57">
        <f t="shared" si="449"/>
        <v>0</v>
      </c>
      <c r="IR53" s="57">
        <f t="shared" si="449"/>
        <v>0</v>
      </c>
      <c r="IS53" s="57">
        <f t="shared" si="449"/>
        <v>0</v>
      </c>
      <c r="IT53" s="57">
        <f t="shared" si="449"/>
        <v>0</v>
      </c>
      <c r="IU53" s="57">
        <f t="shared" si="449"/>
        <v>0</v>
      </c>
      <c r="IV53" s="57">
        <f t="shared" si="449"/>
        <v>0</v>
      </c>
      <c r="IW53" s="57">
        <f t="shared" si="449"/>
        <v>0</v>
      </c>
      <c r="IX53" s="57">
        <f t="shared" si="449"/>
        <v>0</v>
      </c>
      <c r="IY53" s="57">
        <f t="shared" si="449"/>
        <v>0</v>
      </c>
      <c r="IZ53" s="57">
        <f t="shared" si="449"/>
        <v>0</v>
      </c>
      <c r="JA53" s="57">
        <f t="shared" si="449"/>
        <v>0</v>
      </c>
      <c r="JB53" s="57">
        <f t="shared" si="449"/>
        <v>0</v>
      </c>
      <c r="JC53" s="57">
        <f t="shared" si="449"/>
        <v>0</v>
      </c>
      <c r="JD53" s="57">
        <f t="shared" ref="JD53:LO53" si="450">+JD36*(1+$G53)</f>
        <v>0</v>
      </c>
      <c r="JE53" s="57">
        <f t="shared" si="450"/>
        <v>0</v>
      </c>
      <c r="JF53" s="57">
        <f t="shared" si="450"/>
        <v>0</v>
      </c>
      <c r="JG53" s="57">
        <f t="shared" si="450"/>
        <v>0</v>
      </c>
      <c r="JH53" s="57">
        <f t="shared" si="450"/>
        <v>0</v>
      </c>
      <c r="JI53" s="57">
        <f t="shared" si="450"/>
        <v>0</v>
      </c>
      <c r="JJ53" s="57">
        <f t="shared" si="450"/>
        <v>0</v>
      </c>
      <c r="JK53" s="57">
        <f t="shared" si="450"/>
        <v>0</v>
      </c>
      <c r="JL53" s="57">
        <f t="shared" si="450"/>
        <v>0</v>
      </c>
      <c r="JM53" s="57">
        <f t="shared" si="450"/>
        <v>0</v>
      </c>
      <c r="JN53" s="57">
        <f t="shared" si="450"/>
        <v>0</v>
      </c>
      <c r="JO53" s="57">
        <f t="shared" si="450"/>
        <v>0</v>
      </c>
      <c r="JP53" s="57">
        <f t="shared" si="450"/>
        <v>0</v>
      </c>
      <c r="JQ53" s="57">
        <f t="shared" si="450"/>
        <v>0</v>
      </c>
      <c r="JR53" s="57">
        <f t="shared" si="450"/>
        <v>0</v>
      </c>
      <c r="JS53" s="57">
        <f t="shared" si="450"/>
        <v>0</v>
      </c>
      <c r="JT53" s="57">
        <f t="shared" si="450"/>
        <v>0</v>
      </c>
      <c r="JU53" s="57">
        <f t="shared" si="450"/>
        <v>0</v>
      </c>
      <c r="JV53" s="57">
        <f t="shared" si="450"/>
        <v>0</v>
      </c>
      <c r="JW53" s="57">
        <f t="shared" si="450"/>
        <v>0</v>
      </c>
      <c r="JX53" s="57">
        <f t="shared" si="450"/>
        <v>0</v>
      </c>
      <c r="JY53" s="57">
        <f t="shared" si="450"/>
        <v>0</v>
      </c>
      <c r="JZ53" s="57">
        <f t="shared" si="450"/>
        <v>0</v>
      </c>
      <c r="KA53" s="57">
        <f t="shared" si="450"/>
        <v>0</v>
      </c>
      <c r="KB53" s="57">
        <f t="shared" si="450"/>
        <v>0</v>
      </c>
      <c r="KC53" s="57">
        <f t="shared" si="450"/>
        <v>0</v>
      </c>
      <c r="KD53" s="57">
        <f t="shared" si="450"/>
        <v>0</v>
      </c>
      <c r="KE53" s="57">
        <f t="shared" si="450"/>
        <v>0</v>
      </c>
      <c r="KF53" s="57">
        <f t="shared" si="450"/>
        <v>0</v>
      </c>
      <c r="KG53" s="57">
        <f t="shared" si="450"/>
        <v>0</v>
      </c>
      <c r="KH53" s="57">
        <f t="shared" si="450"/>
        <v>0</v>
      </c>
      <c r="KI53" s="57">
        <f t="shared" si="450"/>
        <v>0</v>
      </c>
      <c r="KJ53" s="57">
        <f t="shared" si="450"/>
        <v>0</v>
      </c>
      <c r="KK53" s="57">
        <f t="shared" si="450"/>
        <v>0</v>
      </c>
      <c r="KL53" s="57">
        <f t="shared" si="450"/>
        <v>0</v>
      </c>
      <c r="KM53" s="57">
        <f t="shared" si="450"/>
        <v>0</v>
      </c>
      <c r="KN53" s="57">
        <f t="shared" si="450"/>
        <v>0</v>
      </c>
      <c r="KO53" s="57">
        <f t="shared" si="450"/>
        <v>0</v>
      </c>
      <c r="KP53" s="57">
        <f t="shared" si="450"/>
        <v>0</v>
      </c>
      <c r="KQ53" s="57">
        <f t="shared" si="450"/>
        <v>0</v>
      </c>
      <c r="KR53" s="57">
        <f t="shared" si="450"/>
        <v>0</v>
      </c>
      <c r="KS53" s="57">
        <f t="shared" si="450"/>
        <v>0</v>
      </c>
      <c r="KT53" s="57">
        <f t="shared" si="450"/>
        <v>0</v>
      </c>
      <c r="KU53" s="57">
        <f t="shared" si="450"/>
        <v>0</v>
      </c>
      <c r="KV53" s="57">
        <f t="shared" si="450"/>
        <v>0</v>
      </c>
      <c r="KW53" s="57">
        <f t="shared" si="450"/>
        <v>0</v>
      </c>
      <c r="KX53" s="57">
        <f t="shared" si="450"/>
        <v>0</v>
      </c>
      <c r="KY53" s="57">
        <f t="shared" si="450"/>
        <v>0</v>
      </c>
      <c r="KZ53" s="57">
        <f t="shared" si="450"/>
        <v>0</v>
      </c>
      <c r="LA53" s="57">
        <f t="shared" si="450"/>
        <v>0</v>
      </c>
      <c r="LB53" s="57">
        <f t="shared" si="450"/>
        <v>0</v>
      </c>
      <c r="LC53" s="57">
        <f t="shared" si="450"/>
        <v>0</v>
      </c>
      <c r="LD53" s="57">
        <f t="shared" si="450"/>
        <v>0</v>
      </c>
      <c r="LE53" s="57">
        <f t="shared" si="450"/>
        <v>0</v>
      </c>
      <c r="LF53" s="57">
        <f t="shared" si="450"/>
        <v>0</v>
      </c>
      <c r="LG53" s="57">
        <f t="shared" si="450"/>
        <v>0</v>
      </c>
      <c r="LH53" s="57">
        <f t="shared" si="450"/>
        <v>0</v>
      </c>
      <c r="LI53" s="57">
        <f t="shared" si="450"/>
        <v>0</v>
      </c>
      <c r="LJ53" s="57">
        <f t="shared" si="450"/>
        <v>0</v>
      </c>
      <c r="LK53" s="57">
        <f t="shared" si="450"/>
        <v>0</v>
      </c>
      <c r="LL53" s="57">
        <f t="shared" si="450"/>
        <v>0</v>
      </c>
      <c r="LM53" s="57">
        <f t="shared" si="450"/>
        <v>0</v>
      </c>
      <c r="LN53" s="57">
        <f t="shared" si="450"/>
        <v>0</v>
      </c>
      <c r="LO53" s="57">
        <f t="shared" si="450"/>
        <v>0</v>
      </c>
      <c r="LP53" s="57">
        <f t="shared" ref="LP53:OA53" si="451">+LP36*(1+$G53)</f>
        <v>0</v>
      </c>
      <c r="LQ53" s="57">
        <f t="shared" si="451"/>
        <v>0</v>
      </c>
      <c r="LR53" s="57">
        <f t="shared" si="451"/>
        <v>0</v>
      </c>
      <c r="LS53" s="57">
        <f t="shared" si="451"/>
        <v>0</v>
      </c>
      <c r="LT53" s="57">
        <f t="shared" si="451"/>
        <v>0</v>
      </c>
      <c r="LU53" s="57">
        <f t="shared" si="451"/>
        <v>0</v>
      </c>
      <c r="LV53" s="57">
        <f t="shared" si="451"/>
        <v>0</v>
      </c>
      <c r="LW53" s="57">
        <f t="shared" si="451"/>
        <v>0</v>
      </c>
      <c r="LX53" s="57">
        <f t="shared" si="451"/>
        <v>0</v>
      </c>
      <c r="LY53" s="57">
        <f t="shared" si="451"/>
        <v>0</v>
      </c>
      <c r="LZ53" s="57">
        <f t="shared" si="451"/>
        <v>0</v>
      </c>
      <c r="MA53" s="57">
        <f t="shared" si="451"/>
        <v>0</v>
      </c>
      <c r="MB53" s="57">
        <f t="shared" si="451"/>
        <v>0</v>
      </c>
      <c r="MC53" s="57">
        <f t="shared" si="451"/>
        <v>0</v>
      </c>
      <c r="MD53" s="57">
        <f t="shared" si="451"/>
        <v>0</v>
      </c>
      <c r="ME53" s="57">
        <f t="shared" si="451"/>
        <v>0</v>
      </c>
      <c r="MF53" s="57">
        <f t="shared" si="451"/>
        <v>0</v>
      </c>
      <c r="MG53" s="57">
        <f t="shared" si="451"/>
        <v>0</v>
      </c>
      <c r="MH53" s="57">
        <f t="shared" si="451"/>
        <v>0</v>
      </c>
      <c r="MI53" s="57">
        <f t="shared" si="451"/>
        <v>0</v>
      </c>
      <c r="MJ53" s="57">
        <f t="shared" si="451"/>
        <v>0</v>
      </c>
      <c r="MK53" s="57">
        <f t="shared" si="451"/>
        <v>0</v>
      </c>
      <c r="ML53" s="57">
        <f t="shared" si="451"/>
        <v>0</v>
      </c>
      <c r="MM53" s="57">
        <f t="shared" si="451"/>
        <v>0</v>
      </c>
      <c r="MN53" s="57">
        <f t="shared" si="451"/>
        <v>0</v>
      </c>
      <c r="MO53" s="57">
        <f t="shared" si="451"/>
        <v>0</v>
      </c>
      <c r="MP53" s="57">
        <f t="shared" si="451"/>
        <v>0</v>
      </c>
      <c r="MQ53" s="57">
        <f t="shared" si="451"/>
        <v>0</v>
      </c>
      <c r="MR53" s="57">
        <f t="shared" si="451"/>
        <v>0</v>
      </c>
      <c r="MS53" s="57">
        <f t="shared" si="451"/>
        <v>0</v>
      </c>
      <c r="MT53" s="57">
        <f t="shared" si="451"/>
        <v>0</v>
      </c>
      <c r="MU53" s="57">
        <f t="shared" si="451"/>
        <v>0</v>
      </c>
      <c r="MV53" s="57">
        <f t="shared" si="451"/>
        <v>0</v>
      </c>
      <c r="MW53" s="57">
        <f t="shared" si="451"/>
        <v>0</v>
      </c>
      <c r="MX53" s="57">
        <f t="shared" si="451"/>
        <v>0</v>
      </c>
      <c r="MY53" s="57">
        <f t="shared" si="451"/>
        <v>0</v>
      </c>
      <c r="MZ53" s="57">
        <f t="shared" si="451"/>
        <v>0</v>
      </c>
      <c r="NA53" s="57">
        <f t="shared" si="451"/>
        <v>0</v>
      </c>
      <c r="NB53" s="57">
        <f t="shared" si="451"/>
        <v>0</v>
      </c>
      <c r="NC53" s="57">
        <f t="shared" si="451"/>
        <v>0</v>
      </c>
      <c r="ND53" s="57">
        <f t="shared" si="451"/>
        <v>0</v>
      </c>
      <c r="NE53" s="57">
        <f t="shared" si="451"/>
        <v>0</v>
      </c>
      <c r="NF53" s="57">
        <f t="shared" si="451"/>
        <v>0</v>
      </c>
      <c r="NG53" s="57">
        <f t="shared" si="451"/>
        <v>0</v>
      </c>
      <c r="NH53" s="57">
        <f t="shared" si="451"/>
        <v>0</v>
      </c>
      <c r="NI53" s="57">
        <f t="shared" si="451"/>
        <v>0</v>
      </c>
      <c r="NJ53" s="57">
        <f t="shared" si="451"/>
        <v>0</v>
      </c>
      <c r="NK53" s="57">
        <f t="shared" si="451"/>
        <v>0</v>
      </c>
      <c r="NL53" s="57">
        <f t="shared" si="451"/>
        <v>0</v>
      </c>
      <c r="NM53" s="57">
        <f t="shared" si="451"/>
        <v>0</v>
      </c>
      <c r="NN53" s="57">
        <f t="shared" si="451"/>
        <v>0</v>
      </c>
      <c r="NO53" s="57">
        <f t="shared" si="451"/>
        <v>0</v>
      </c>
      <c r="NP53" s="57">
        <f t="shared" si="451"/>
        <v>0</v>
      </c>
      <c r="NQ53" s="57">
        <f t="shared" si="451"/>
        <v>0</v>
      </c>
      <c r="NR53" s="57">
        <f t="shared" si="451"/>
        <v>0</v>
      </c>
      <c r="NS53" s="57">
        <f t="shared" si="451"/>
        <v>0</v>
      </c>
      <c r="NT53" s="57">
        <f t="shared" si="451"/>
        <v>0</v>
      </c>
      <c r="NU53" s="57">
        <f t="shared" si="451"/>
        <v>0</v>
      </c>
      <c r="NV53" s="57">
        <f t="shared" si="451"/>
        <v>0</v>
      </c>
      <c r="NW53" s="57">
        <f t="shared" si="451"/>
        <v>0</v>
      </c>
      <c r="NX53" s="57">
        <f t="shared" si="451"/>
        <v>0</v>
      </c>
      <c r="NY53" s="57">
        <f t="shared" si="451"/>
        <v>0</v>
      </c>
      <c r="NZ53" s="57">
        <f t="shared" si="451"/>
        <v>0</v>
      </c>
      <c r="OA53" s="57">
        <f t="shared" si="451"/>
        <v>0</v>
      </c>
      <c r="OB53" s="57">
        <f t="shared" ref="OB53:OM53" si="452">+OB36*(1+$G53)</f>
        <v>0</v>
      </c>
      <c r="OC53" s="57">
        <f t="shared" si="452"/>
        <v>0</v>
      </c>
      <c r="OD53" s="57">
        <f t="shared" si="452"/>
        <v>0</v>
      </c>
      <c r="OE53" s="57">
        <f t="shared" si="452"/>
        <v>0</v>
      </c>
      <c r="OF53" s="57">
        <f t="shared" si="452"/>
        <v>0</v>
      </c>
      <c r="OG53" s="57">
        <f t="shared" si="452"/>
        <v>0</v>
      </c>
      <c r="OH53" s="57">
        <f t="shared" si="452"/>
        <v>0</v>
      </c>
      <c r="OI53" s="57">
        <f t="shared" si="452"/>
        <v>0</v>
      </c>
      <c r="OJ53" s="57">
        <f t="shared" si="452"/>
        <v>0</v>
      </c>
      <c r="OK53" s="57">
        <f t="shared" si="452"/>
        <v>0</v>
      </c>
      <c r="OL53" s="57">
        <f t="shared" si="452"/>
        <v>0</v>
      </c>
      <c r="OM53" s="57">
        <f t="shared" si="452"/>
        <v>0</v>
      </c>
      <c r="ON53" s="43" t="s">
        <v>24</v>
      </c>
    </row>
    <row r="54" spans="3:404" x14ac:dyDescent="0.2">
      <c r="D54" s="43" t="str">
        <f t="shared" si="445"/>
        <v>O&amp;M - Replacement Labor</v>
      </c>
      <c r="G54" s="52">
        <f>+'Master Esc. &amp; Loaders'!E34</f>
        <v>7.3000000000000001E-3</v>
      </c>
      <c r="H54" s="57">
        <f t="shared" ref="H54:BS54" si="453">+H37*(1+$G54)</f>
        <v>0</v>
      </c>
      <c r="I54" s="57">
        <f t="shared" si="453"/>
        <v>0</v>
      </c>
      <c r="J54" s="57">
        <f t="shared" si="453"/>
        <v>0</v>
      </c>
      <c r="K54" s="57">
        <f t="shared" si="453"/>
        <v>0</v>
      </c>
      <c r="L54" s="57">
        <f t="shared" si="453"/>
        <v>0</v>
      </c>
      <c r="M54" s="57">
        <f t="shared" si="453"/>
        <v>0</v>
      </c>
      <c r="N54" s="57">
        <f t="shared" si="453"/>
        <v>0</v>
      </c>
      <c r="O54" s="57">
        <f t="shared" si="453"/>
        <v>0</v>
      </c>
      <c r="P54" s="57">
        <f t="shared" si="453"/>
        <v>0</v>
      </c>
      <c r="Q54" s="57">
        <f t="shared" si="453"/>
        <v>0</v>
      </c>
      <c r="R54" s="57">
        <f t="shared" si="453"/>
        <v>0</v>
      </c>
      <c r="S54" s="57">
        <f t="shared" si="453"/>
        <v>0</v>
      </c>
      <c r="T54" s="57">
        <f t="shared" si="453"/>
        <v>0</v>
      </c>
      <c r="U54" s="57">
        <f t="shared" si="453"/>
        <v>0</v>
      </c>
      <c r="V54" s="57">
        <f t="shared" si="453"/>
        <v>0</v>
      </c>
      <c r="W54" s="57">
        <f t="shared" si="453"/>
        <v>0</v>
      </c>
      <c r="X54" s="57">
        <f t="shared" si="453"/>
        <v>0</v>
      </c>
      <c r="Y54" s="57">
        <f t="shared" si="453"/>
        <v>0</v>
      </c>
      <c r="Z54" s="57">
        <f t="shared" si="453"/>
        <v>0</v>
      </c>
      <c r="AA54" s="57">
        <f t="shared" si="453"/>
        <v>0</v>
      </c>
      <c r="AB54" s="57">
        <f t="shared" si="453"/>
        <v>0</v>
      </c>
      <c r="AC54" s="57">
        <f t="shared" si="453"/>
        <v>0</v>
      </c>
      <c r="AD54" s="57">
        <f t="shared" si="453"/>
        <v>0</v>
      </c>
      <c r="AE54" s="57">
        <f t="shared" si="453"/>
        <v>0</v>
      </c>
      <c r="AF54" s="57">
        <f t="shared" si="453"/>
        <v>0</v>
      </c>
      <c r="AG54" s="57">
        <f t="shared" si="453"/>
        <v>0</v>
      </c>
      <c r="AH54" s="57">
        <f t="shared" si="453"/>
        <v>0</v>
      </c>
      <c r="AI54" s="57">
        <f t="shared" si="453"/>
        <v>0</v>
      </c>
      <c r="AJ54" s="57">
        <f t="shared" si="453"/>
        <v>0</v>
      </c>
      <c r="AK54" s="57">
        <f t="shared" si="453"/>
        <v>0</v>
      </c>
      <c r="AL54" s="57">
        <f t="shared" si="453"/>
        <v>0</v>
      </c>
      <c r="AM54" s="57">
        <f t="shared" si="453"/>
        <v>0</v>
      </c>
      <c r="AN54" s="57">
        <f t="shared" si="453"/>
        <v>0</v>
      </c>
      <c r="AO54" s="57">
        <f t="shared" si="453"/>
        <v>0</v>
      </c>
      <c r="AP54" s="57">
        <f t="shared" si="453"/>
        <v>0</v>
      </c>
      <c r="AQ54" s="57">
        <f t="shared" si="453"/>
        <v>0</v>
      </c>
      <c r="AR54" s="57">
        <f t="shared" si="453"/>
        <v>0</v>
      </c>
      <c r="AS54" s="57">
        <f t="shared" si="453"/>
        <v>0</v>
      </c>
      <c r="AT54" s="57">
        <f t="shared" si="453"/>
        <v>0</v>
      </c>
      <c r="AU54" s="57">
        <f t="shared" si="453"/>
        <v>0</v>
      </c>
      <c r="AV54" s="57">
        <f t="shared" si="453"/>
        <v>0</v>
      </c>
      <c r="AW54" s="57">
        <f t="shared" si="453"/>
        <v>0</v>
      </c>
      <c r="AX54" s="57">
        <f t="shared" si="453"/>
        <v>0</v>
      </c>
      <c r="AY54" s="57">
        <f t="shared" si="453"/>
        <v>0</v>
      </c>
      <c r="AZ54" s="57">
        <f t="shared" si="453"/>
        <v>0</v>
      </c>
      <c r="BA54" s="57">
        <f t="shared" si="453"/>
        <v>0</v>
      </c>
      <c r="BB54" s="57">
        <f t="shared" si="453"/>
        <v>0</v>
      </c>
      <c r="BC54" s="57">
        <f t="shared" si="453"/>
        <v>0</v>
      </c>
      <c r="BD54" s="57">
        <f t="shared" si="453"/>
        <v>0</v>
      </c>
      <c r="BE54" s="57">
        <f t="shared" si="453"/>
        <v>0</v>
      </c>
      <c r="BF54" s="57">
        <f t="shared" si="453"/>
        <v>0</v>
      </c>
      <c r="BG54" s="57">
        <f t="shared" si="453"/>
        <v>0</v>
      </c>
      <c r="BH54" s="57">
        <f t="shared" si="453"/>
        <v>0</v>
      </c>
      <c r="BI54" s="57">
        <f t="shared" si="453"/>
        <v>0</v>
      </c>
      <c r="BJ54" s="57">
        <f t="shared" si="453"/>
        <v>0</v>
      </c>
      <c r="BK54" s="57">
        <f t="shared" si="453"/>
        <v>0</v>
      </c>
      <c r="BL54" s="57">
        <f t="shared" si="453"/>
        <v>0</v>
      </c>
      <c r="BM54" s="57">
        <f t="shared" si="453"/>
        <v>0</v>
      </c>
      <c r="BN54" s="57">
        <f t="shared" si="453"/>
        <v>0</v>
      </c>
      <c r="BO54" s="57">
        <f t="shared" si="453"/>
        <v>0</v>
      </c>
      <c r="BP54" s="57">
        <f t="shared" si="453"/>
        <v>0</v>
      </c>
      <c r="BQ54" s="57">
        <f t="shared" si="453"/>
        <v>0</v>
      </c>
      <c r="BR54" s="57">
        <f t="shared" si="453"/>
        <v>0</v>
      </c>
      <c r="BS54" s="57">
        <f t="shared" si="453"/>
        <v>0</v>
      </c>
      <c r="BT54" s="57">
        <f t="shared" ref="BT54:EE54" si="454">+BT37*(1+$G54)</f>
        <v>0</v>
      </c>
      <c r="BU54" s="57">
        <f t="shared" si="454"/>
        <v>0</v>
      </c>
      <c r="BV54" s="57">
        <f t="shared" si="454"/>
        <v>0</v>
      </c>
      <c r="BW54" s="57">
        <f t="shared" si="454"/>
        <v>0</v>
      </c>
      <c r="BX54" s="57">
        <f t="shared" si="454"/>
        <v>0</v>
      </c>
      <c r="BY54" s="57">
        <f t="shared" si="454"/>
        <v>0</v>
      </c>
      <c r="BZ54" s="57">
        <f t="shared" si="454"/>
        <v>0</v>
      </c>
      <c r="CA54" s="57">
        <f t="shared" si="454"/>
        <v>0</v>
      </c>
      <c r="CB54" s="57">
        <f t="shared" si="454"/>
        <v>0</v>
      </c>
      <c r="CC54" s="57">
        <f t="shared" si="454"/>
        <v>0</v>
      </c>
      <c r="CD54" s="57">
        <f t="shared" si="454"/>
        <v>0</v>
      </c>
      <c r="CE54" s="57">
        <f t="shared" si="454"/>
        <v>0</v>
      </c>
      <c r="CF54" s="57">
        <f t="shared" si="454"/>
        <v>0</v>
      </c>
      <c r="CG54" s="57">
        <f t="shared" si="454"/>
        <v>0</v>
      </c>
      <c r="CH54" s="57">
        <f t="shared" si="454"/>
        <v>0</v>
      </c>
      <c r="CI54" s="57">
        <f t="shared" si="454"/>
        <v>0</v>
      </c>
      <c r="CJ54" s="57">
        <f t="shared" si="454"/>
        <v>0</v>
      </c>
      <c r="CK54" s="57">
        <f t="shared" si="454"/>
        <v>0</v>
      </c>
      <c r="CL54" s="57">
        <f t="shared" si="454"/>
        <v>0</v>
      </c>
      <c r="CM54" s="57">
        <f t="shared" si="454"/>
        <v>0</v>
      </c>
      <c r="CN54" s="57">
        <f t="shared" si="454"/>
        <v>0</v>
      </c>
      <c r="CO54" s="57">
        <f t="shared" si="454"/>
        <v>0</v>
      </c>
      <c r="CP54" s="57">
        <f t="shared" si="454"/>
        <v>0</v>
      </c>
      <c r="CQ54" s="57">
        <f t="shared" si="454"/>
        <v>0</v>
      </c>
      <c r="CR54" s="57">
        <f t="shared" si="454"/>
        <v>0</v>
      </c>
      <c r="CS54" s="57">
        <f t="shared" si="454"/>
        <v>0</v>
      </c>
      <c r="CT54" s="57">
        <f t="shared" si="454"/>
        <v>0</v>
      </c>
      <c r="CU54" s="57">
        <f t="shared" si="454"/>
        <v>0</v>
      </c>
      <c r="CV54" s="57">
        <f t="shared" si="454"/>
        <v>0</v>
      </c>
      <c r="CW54" s="57">
        <f t="shared" si="454"/>
        <v>0</v>
      </c>
      <c r="CX54" s="57">
        <f t="shared" si="454"/>
        <v>0</v>
      </c>
      <c r="CY54" s="57">
        <f t="shared" si="454"/>
        <v>0</v>
      </c>
      <c r="CZ54" s="57">
        <f t="shared" si="454"/>
        <v>0</v>
      </c>
      <c r="DA54" s="57">
        <f t="shared" si="454"/>
        <v>0</v>
      </c>
      <c r="DB54" s="57">
        <f t="shared" si="454"/>
        <v>0</v>
      </c>
      <c r="DC54" s="57">
        <f t="shared" si="454"/>
        <v>0</v>
      </c>
      <c r="DD54" s="57">
        <f t="shared" si="454"/>
        <v>0</v>
      </c>
      <c r="DE54" s="57">
        <f t="shared" si="454"/>
        <v>0</v>
      </c>
      <c r="DF54" s="57">
        <f t="shared" si="454"/>
        <v>0</v>
      </c>
      <c r="DG54" s="57">
        <f t="shared" si="454"/>
        <v>0</v>
      </c>
      <c r="DH54" s="57">
        <f t="shared" si="454"/>
        <v>0</v>
      </c>
      <c r="DI54" s="57">
        <f t="shared" si="454"/>
        <v>0</v>
      </c>
      <c r="DJ54" s="57">
        <f t="shared" si="454"/>
        <v>0</v>
      </c>
      <c r="DK54" s="57">
        <f t="shared" si="454"/>
        <v>0</v>
      </c>
      <c r="DL54" s="57">
        <f t="shared" si="454"/>
        <v>0</v>
      </c>
      <c r="DM54" s="57">
        <f t="shared" si="454"/>
        <v>0</v>
      </c>
      <c r="DN54" s="57">
        <f t="shared" si="454"/>
        <v>0</v>
      </c>
      <c r="DO54" s="57">
        <f t="shared" si="454"/>
        <v>0</v>
      </c>
      <c r="DP54" s="57">
        <f t="shared" si="454"/>
        <v>0</v>
      </c>
      <c r="DQ54" s="57">
        <f t="shared" si="454"/>
        <v>0</v>
      </c>
      <c r="DR54" s="57">
        <f t="shared" si="454"/>
        <v>0</v>
      </c>
      <c r="DS54" s="57">
        <f t="shared" si="454"/>
        <v>0</v>
      </c>
      <c r="DT54" s="57">
        <f t="shared" si="454"/>
        <v>0</v>
      </c>
      <c r="DU54" s="57">
        <f t="shared" si="454"/>
        <v>0</v>
      </c>
      <c r="DV54" s="57">
        <f t="shared" si="454"/>
        <v>0</v>
      </c>
      <c r="DW54" s="57">
        <f t="shared" si="454"/>
        <v>0</v>
      </c>
      <c r="DX54" s="57">
        <f t="shared" si="454"/>
        <v>0</v>
      </c>
      <c r="DY54" s="57">
        <f t="shared" si="454"/>
        <v>0</v>
      </c>
      <c r="DZ54" s="57">
        <f t="shared" si="454"/>
        <v>0</v>
      </c>
      <c r="EA54" s="57">
        <f t="shared" si="454"/>
        <v>0</v>
      </c>
      <c r="EB54" s="57">
        <f t="shared" si="454"/>
        <v>0</v>
      </c>
      <c r="EC54" s="57">
        <f t="shared" si="454"/>
        <v>0</v>
      </c>
      <c r="ED54" s="57">
        <f t="shared" si="454"/>
        <v>0</v>
      </c>
      <c r="EE54" s="57">
        <f t="shared" si="454"/>
        <v>0</v>
      </c>
      <c r="EF54" s="57">
        <f t="shared" ref="EF54:GQ54" si="455">+EF37*(1+$G54)</f>
        <v>0</v>
      </c>
      <c r="EG54" s="57">
        <f t="shared" si="455"/>
        <v>0</v>
      </c>
      <c r="EH54" s="57">
        <f t="shared" si="455"/>
        <v>0</v>
      </c>
      <c r="EI54" s="57">
        <f t="shared" si="455"/>
        <v>0</v>
      </c>
      <c r="EJ54" s="57">
        <f t="shared" si="455"/>
        <v>0</v>
      </c>
      <c r="EK54" s="57">
        <f t="shared" si="455"/>
        <v>0</v>
      </c>
      <c r="EL54" s="57">
        <f t="shared" si="455"/>
        <v>0</v>
      </c>
      <c r="EM54" s="57">
        <f t="shared" si="455"/>
        <v>0</v>
      </c>
      <c r="EN54" s="57">
        <f t="shared" si="455"/>
        <v>0</v>
      </c>
      <c r="EO54" s="57">
        <f t="shared" si="455"/>
        <v>0</v>
      </c>
      <c r="EP54" s="57">
        <f t="shared" si="455"/>
        <v>0</v>
      </c>
      <c r="EQ54" s="57">
        <f t="shared" si="455"/>
        <v>0</v>
      </c>
      <c r="ER54" s="57">
        <f t="shared" si="455"/>
        <v>0</v>
      </c>
      <c r="ES54" s="57">
        <f t="shared" si="455"/>
        <v>0</v>
      </c>
      <c r="ET54" s="57">
        <f t="shared" si="455"/>
        <v>0</v>
      </c>
      <c r="EU54" s="57">
        <f t="shared" si="455"/>
        <v>0</v>
      </c>
      <c r="EV54" s="57">
        <f t="shared" si="455"/>
        <v>0</v>
      </c>
      <c r="EW54" s="57">
        <f t="shared" si="455"/>
        <v>0</v>
      </c>
      <c r="EX54" s="57">
        <f t="shared" si="455"/>
        <v>0</v>
      </c>
      <c r="EY54" s="57">
        <f t="shared" si="455"/>
        <v>0</v>
      </c>
      <c r="EZ54" s="57">
        <f t="shared" si="455"/>
        <v>0</v>
      </c>
      <c r="FA54" s="57">
        <f t="shared" si="455"/>
        <v>0</v>
      </c>
      <c r="FB54" s="57">
        <f t="shared" si="455"/>
        <v>0</v>
      </c>
      <c r="FC54" s="57">
        <f t="shared" si="455"/>
        <v>0</v>
      </c>
      <c r="FD54" s="57">
        <f t="shared" si="455"/>
        <v>0</v>
      </c>
      <c r="FE54" s="57">
        <f t="shared" si="455"/>
        <v>0</v>
      </c>
      <c r="FF54" s="57">
        <f t="shared" si="455"/>
        <v>0</v>
      </c>
      <c r="FG54" s="57">
        <f t="shared" si="455"/>
        <v>0</v>
      </c>
      <c r="FH54" s="57">
        <f t="shared" si="455"/>
        <v>0</v>
      </c>
      <c r="FI54" s="57">
        <f t="shared" si="455"/>
        <v>0</v>
      </c>
      <c r="FJ54" s="57">
        <f t="shared" si="455"/>
        <v>0</v>
      </c>
      <c r="FK54" s="57">
        <f t="shared" si="455"/>
        <v>0</v>
      </c>
      <c r="FL54" s="57">
        <f t="shared" si="455"/>
        <v>0</v>
      </c>
      <c r="FM54" s="57">
        <f t="shared" si="455"/>
        <v>0</v>
      </c>
      <c r="FN54" s="57">
        <f t="shared" si="455"/>
        <v>0</v>
      </c>
      <c r="FO54" s="57">
        <f t="shared" si="455"/>
        <v>0</v>
      </c>
      <c r="FP54" s="57">
        <f t="shared" si="455"/>
        <v>0</v>
      </c>
      <c r="FQ54" s="57">
        <f t="shared" si="455"/>
        <v>0</v>
      </c>
      <c r="FR54" s="57">
        <f t="shared" si="455"/>
        <v>0</v>
      </c>
      <c r="FS54" s="57">
        <f t="shared" si="455"/>
        <v>0</v>
      </c>
      <c r="FT54" s="57">
        <f t="shared" si="455"/>
        <v>0</v>
      </c>
      <c r="FU54" s="57">
        <f t="shared" si="455"/>
        <v>0</v>
      </c>
      <c r="FV54" s="57">
        <f t="shared" si="455"/>
        <v>0</v>
      </c>
      <c r="FW54" s="57">
        <f t="shared" si="455"/>
        <v>0</v>
      </c>
      <c r="FX54" s="57">
        <f t="shared" si="455"/>
        <v>0</v>
      </c>
      <c r="FY54" s="57">
        <f t="shared" si="455"/>
        <v>0</v>
      </c>
      <c r="FZ54" s="57">
        <f t="shared" si="455"/>
        <v>0</v>
      </c>
      <c r="GA54" s="57">
        <f t="shared" si="455"/>
        <v>0</v>
      </c>
      <c r="GB54" s="57">
        <f t="shared" si="455"/>
        <v>0</v>
      </c>
      <c r="GC54" s="57">
        <f t="shared" si="455"/>
        <v>0</v>
      </c>
      <c r="GD54" s="57">
        <f t="shared" si="455"/>
        <v>0</v>
      </c>
      <c r="GE54" s="57">
        <f t="shared" si="455"/>
        <v>0</v>
      </c>
      <c r="GF54" s="57">
        <f t="shared" si="455"/>
        <v>0</v>
      </c>
      <c r="GG54" s="57">
        <f t="shared" si="455"/>
        <v>0</v>
      </c>
      <c r="GH54" s="57">
        <f t="shared" si="455"/>
        <v>0</v>
      </c>
      <c r="GI54" s="57">
        <f t="shared" si="455"/>
        <v>0</v>
      </c>
      <c r="GJ54" s="57">
        <f t="shared" si="455"/>
        <v>0</v>
      </c>
      <c r="GK54" s="57">
        <f t="shared" si="455"/>
        <v>0</v>
      </c>
      <c r="GL54" s="57">
        <f t="shared" si="455"/>
        <v>0</v>
      </c>
      <c r="GM54" s="57">
        <f t="shared" si="455"/>
        <v>0</v>
      </c>
      <c r="GN54" s="57">
        <f t="shared" si="455"/>
        <v>0</v>
      </c>
      <c r="GO54" s="57">
        <f t="shared" si="455"/>
        <v>0</v>
      </c>
      <c r="GP54" s="57">
        <f t="shared" si="455"/>
        <v>0</v>
      </c>
      <c r="GQ54" s="57">
        <f t="shared" si="455"/>
        <v>0</v>
      </c>
      <c r="GR54" s="57">
        <f t="shared" ref="GR54:JC54" si="456">+GR37*(1+$G54)</f>
        <v>0</v>
      </c>
      <c r="GS54" s="57">
        <f t="shared" si="456"/>
        <v>0</v>
      </c>
      <c r="GT54" s="57">
        <f t="shared" si="456"/>
        <v>0</v>
      </c>
      <c r="GU54" s="57">
        <f t="shared" si="456"/>
        <v>0</v>
      </c>
      <c r="GV54" s="57">
        <f t="shared" si="456"/>
        <v>0</v>
      </c>
      <c r="GW54" s="57">
        <f t="shared" si="456"/>
        <v>0</v>
      </c>
      <c r="GX54" s="57">
        <f t="shared" si="456"/>
        <v>0</v>
      </c>
      <c r="GY54" s="57">
        <f t="shared" si="456"/>
        <v>0</v>
      </c>
      <c r="GZ54" s="57">
        <f t="shared" si="456"/>
        <v>0</v>
      </c>
      <c r="HA54" s="57">
        <f t="shared" si="456"/>
        <v>0</v>
      </c>
      <c r="HB54" s="57">
        <f t="shared" si="456"/>
        <v>0</v>
      </c>
      <c r="HC54" s="57">
        <f t="shared" si="456"/>
        <v>0</v>
      </c>
      <c r="HD54" s="57">
        <f t="shared" si="456"/>
        <v>0</v>
      </c>
      <c r="HE54" s="57">
        <f t="shared" si="456"/>
        <v>0</v>
      </c>
      <c r="HF54" s="57">
        <f t="shared" si="456"/>
        <v>0</v>
      </c>
      <c r="HG54" s="57">
        <f t="shared" si="456"/>
        <v>0</v>
      </c>
      <c r="HH54" s="57">
        <f t="shared" si="456"/>
        <v>0</v>
      </c>
      <c r="HI54" s="57">
        <f t="shared" si="456"/>
        <v>0</v>
      </c>
      <c r="HJ54" s="57">
        <f t="shared" si="456"/>
        <v>0</v>
      </c>
      <c r="HK54" s="57">
        <f t="shared" si="456"/>
        <v>0</v>
      </c>
      <c r="HL54" s="57">
        <f t="shared" si="456"/>
        <v>0</v>
      </c>
      <c r="HM54" s="57">
        <f t="shared" si="456"/>
        <v>0</v>
      </c>
      <c r="HN54" s="57">
        <f t="shared" si="456"/>
        <v>0</v>
      </c>
      <c r="HO54" s="57">
        <f t="shared" si="456"/>
        <v>0</v>
      </c>
      <c r="HP54" s="57">
        <f t="shared" si="456"/>
        <v>0</v>
      </c>
      <c r="HQ54" s="57">
        <f t="shared" si="456"/>
        <v>0</v>
      </c>
      <c r="HR54" s="57">
        <f t="shared" si="456"/>
        <v>0</v>
      </c>
      <c r="HS54" s="57">
        <f t="shared" si="456"/>
        <v>0</v>
      </c>
      <c r="HT54" s="57">
        <f t="shared" si="456"/>
        <v>0</v>
      </c>
      <c r="HU54" s="57">
        <f t="shared" si="456"/>
        <v>0</v>
      </c>
      <c r="HV54" s="57">
        <f t="shared" si="456"/>
        <v>0</v>
      </c>
      <c r="HW54" s="57">
        <f t="shared" si="456"/>
        <v>0</v>
      </c>
      <c r="HX54" s="57">
        <f t="shared" si="456"/>
        <v>0</v>
      </c>
      <c r="HY54" s="57">
        <f t="shared" si="456"/>
        <v>0</v>
      </c>
      <c r="HZ54" s="57">
        <f t="shared" si="456"/>
        <v>0</v>
      </c>
      <c r="IA54" s="57">
        <f t="shared" si="456"/>
        <v>0</v>
      </c>
      <c r="IB54" s="57">
        <f t="shared" si="456"/>
        <v>0</v>
      </c>
      <c r="IC54" s="57">
        <f t="shared" si="456"/>
        <v>0</v>
      </c>
      <c r="ID54" s="57">
        <f t="shared" si="456"/>
        <v>0</v>
      </c>
      <c r="IE54" s="57">
        <f t="shared" si="456"/>
        <v>0</v>
      </c>
      <c r="IF54" s="57">
        <f t="shared" si="456"/>
        <v>0</v>
      </c>
      <c r="IG54" s="57">
        <f t="shared" si="456"/>
        <v>0</v>
      </c>
      <c r="IH54" s="57">
        <f t="shared" si="456"/>
        <v>0</v>
      </c>
      <c r="II54" s="57">
        <f t="shared" si="456"/>
        <v>0</v>
      </c>
      <c r="IJ54" s="57">
        <f t="shared" si="456"/>
        <v>0</v>
      </c>
      <c r="IK54" s="57">
        <f t="shared" si="456"/>
        <v>0</v>
      </c>
      <c r="IL54" s="57">
        <f t="shared" si="456"/>
        <v>0</v>
      </c>
      <c r="IM54" s="57">
        <f t="shared" si="456"/>
        <v>0</v>
      </c>
      <c r="IN54" s="57">
        <f t="shared" si="456"/>
        <v>0</v>
      </c>
      <c r="IO54" s="57">
        <f t="shared" si="456"/>
        <v>0</v>
      </c>
      <c r="IP54" s="57">
        <f t="shared" si="456"/>
        <v>0</v>
      </c>
      <c r="IQ54" s="57">
        <f t="shared" si="456"/>
        <v>0</v>
      </c>
      <c r="IR54" s="57">
        <f t="shared" si="456"/>
        <v>0</v>
      </c>
      <c r="IS54" s="57">
        <f t="shared" si="456"/>
        <v>0</v>
      </c>
      <c r="IT54" s="57">
        <f t="shared" si="456"/>
        <v>0</v>
      </c>
      <c r="IU54" s="57">
        <f t="shared" si="456"/>
        <v>0</v>
      </c>
      <c r="IV54" s="57">
        <f t="shared" si="456"/>
        <v>0</v>
      </c>
      <c r="IW54" s="57">
        <f t="shared" si="456"/>
        <v>0</v>
      </c>
      <c r="IX54" s="57">
        <f t="shared" si="456"/>
        <v>0</v>
      </c>
      <c r="IY54" s="57">
        <f t="shared" si="456"/>
        <v>0</v>
      </c>
      <c r="IZ54" s="57">
        <f t="shared" si="456"/>
        <v>0</v>
      </c>
      <c r="JA54" s="57">
        <f t="shared" si="456"/>
        <v>0</v>
      </c>
      <c r="JB54" s="57">
        <f t="shared" si="456"/>
        <v>0</v>
      </c>
      <c r="JC54" s="57">
        <f t="shared" si="456"/>
        <v>0</v>
      </c>
      <c r="JD54" s="57">
        <f t="shared" ref="JD54:LO54" si="457">+JD37*(1+$G54)</f>
        <v>0</v>
      </c>
      <c r="JE54" s="57">
        <f t="shared" si="457"/>
        <v>0</v>
      </c>
      <c r="JF54" s="57">
        <f t="shared" si="457"/>
        <v>0</v>
      </c>
      <c r="JG54" s="57">
        <f t="shared" si="457"/>
        <v>0</v>
      </c>
      <c r="JH54" s="57">
        <f t="shared" si="457"/>
        <v>0</v>
      </c>
      <c r="JI54" s="57">
        <f t="shared" si="457"/>
        <v>0</v>
      </c>
      <c r="JJ54" s="57">
        <f t="shared" si="457"/>
        <v>0</v>
      </c>
      <c r="JK54" s="57">
        <f t="shared" si="457"/>
        <v>0</v>
      </c>
      <c r="JL54" s="57">
        <f t="shared" si="457"/>
        <v>0</v>
      </c>
      <c r="JM54" s="57">
        <f t="shared" si="457"/>
        <v>0</v>
      </c>
      <c r="JN54" s="57">
        <f t="shared" si="457"/>
        <v>0</v>
      </c>
      <c r="JO54" s="57">
        <f t="shared" si="457"/>
        <v>0</v>
      </c>
      <c r="JP54" s="57">
        <f t="shared" si="457"/>
        <v>0</v>
      </c>
      <c r="JQ54" s="57">
        <f t="shared" si="457"/>
        <v>0</v>
      </c>
      <c r="JR54" s="57">
        <f t="shared" si="457"/>
        <v>0</v>
      </c>
      <c r="JS54" s="57">
        <f t="shared" si="457"/>
        <v>0</v>
      </c>
      <c r="JT54" s="57">
        <f t="shared" si="457"/>
        <v>0</v>
      </c>
      <c r="JU54" s="57">
        <f t="shared" si="457"/>
        <v>0</v>
      </c>
      <c r="JV54" s="57">
        <f t="shared" si="457"/>
        <v>0</v>
      </c>
      <c r="JW54" s="57">
        <f t="shared" si="457"/>
        <v>0</v>
      </c>
      <c r="JX54" s="57">
        <f t="shared" si="457"/>
        <v>0</v>
      </c>
      <c r="JY54" s="57">
        <f t="shared" si="457"/>
        <v>0</v>
      </c>
      <c r="JZ54" s="57">
        <f t="shared" si="457"/>
        <v>0</v>
      </c>
      <c r="KA54" s="57">
        <f t="shared" si="457"/>
        <v>0</v>
      </c>
      <c r="KB54" s="57">
        <f t="shared" si="457"/>
        <v>0</v>
      </c>
      <c r="KC54" s="57">
        <f t="shared" si="457"/>
        <v>0</v>
      </c>
      <c r="KD54" s="57">
        <f t="shared" si="457"/>
        <v>0</v>
      </c>
      <c r="KE54" s="57">
        <f t="shared" si="457"/>
        <v>0</v>
      </c>
      <c r="KF54" s="57">
        <f t="shared" si="457"/>
        <v>0</v>
      </c>
      <c r="KG54" s="57">
        <f t="shared" si="457"/>
        <v>0</v>
      </c>
      <c r="KH54" s="57">
        <f t="shared" si="457"/>
        <v>0</v>
      </c>
      <c r="KI54" s="57">
        <f t="shared" si="457"/>
        <v>0</v>
      </c>
      <c r="KJ54" s="57">
        <f t="shared" si="457"/>
        <v>0</v>
      </c>
      <c r="KK54" s="57">
        <f t="shared" si="457"/>
        <v>0</v>
      </c>
      <c r="KL54" s="57">
        <f t="shared" si="457"/>
        <v>0</v>
      </c>
      <c r="KM54" s="57">
        <f t="shared" si="457"/>
        <v>0</v>
      </c>
      <c r="KN54" s="57">
        <f t="shared" si="457"/>
        <v>0</v>
      </c>
      <c r="KO54" s="57">
        <f t="shared" si="457"/>
        <v>0</v>
      </c>
      <c r="KP54" s="57">
        <f t="shared" si="457"/>
        <v>0</v>
      </c>
      <c r="KQ54" s="57">
        <f t="shared" si="457"/>
        <v>0</v>
      </c>
      <c r="KR54" s="57">
        <f t="shared" si="457"/>
        <v>0</v>
      </c>
      <c r="KS54" s="57">
        <f t="shared" si="457"/>
        <v>0</v>
      </c>
      <c r="KT54" s="57">
        <f t="shared" si="457"/>
        <v>0</v>
      </c>
      <c r="KU54" s="57">
        <f t="shared" si="457"/>
        <v>0</v>
      </c>
      <c r="KV54" s="57">
        <f t="shared" si="457"/>
        <v>0</v>
      </c>
      <c r="KW54" s="57">
        <f t="shared" si="457"/>
        <v>0</v>
      </c>
      <c r="KX54" s="57">
        <f t="shared" si="457"/>
        <v>0</v>
      </c>
      <c r="KY54" s="57">
        <f t="shared" si="457"/>
        <v>0</v>
      </c>
      <c r="KZ54" s="57">
        <f t="shared" si="457"/>
        <v>0</v>
      </c>
      <c r="LA54" s="57">
        <f t="shared" si="457"/>
        <v>0</v>
      </c>
      <c r="LB54" s="57">
        <f t="shared" si="457"/>
        <v>0</v>
      </c>
      <c r="LC54" s="57">
        <f t="shared" si="457"/>
        <v>0</v>
      </c>
      <c r="LD54" s="57">
        <f t="shared" si="457"/>
        <v>0</v>
      </c>
      <c r="LE54" s="57">
        <f t="shared" si="457"/>
        <v>0</v>
      </c>
      <c r="LF54" s="57">
        <f t="shared" si="457"/>
        <v>0</v>
      </c>
      <c r="LG54" s="57">
        <f t="shared" si="457"/>
        <v>0</v>
      </c>
      <c r="LH54" s="57">
        <f t="shared" si="457"/>
        <v>0</v>
      </c>
      <c r="LI54" s="57">
        <f t="shared" si="457"/>
        <v>0</v>
      </c>
      <c r="LJ54" s="57">
        <f t="shared" si="457"/>
        <v>0</v>
      </c>
      <c r="LK54" s="57">
        <f t="shared" si="457"/>
        <v>0</v>
      </c>
      <c r="LL54" s="57">
        <f t="shared" si="457"/>
        <v>0</v>
      </c>
      <c r="LM54" s="57">
        <f t="shared" si="457"/>
        <v>0</v>
      </c>
      <c r="LN54" s="57">
        <f t="shared" si="457"/>
        <v>0</v>
      </c>
      <c r="LO54" s="57">
        <f t="shared" si="457"/>
        <v>0</v>
      </c>
      <c r="LP54" s="57">
        <f t="shared" ref="LP54:OA54" si="458">+LP37*(1+$G54)</f>
        <v>0</v>
      </c>
      <c r="LQ54" s="57">
        <f t="shared" si="458"/>
        <v>0</v>
      </c>
      <c r="LR54" s="57">
        <f t="shared" si="458"/>
        <v>0</v>
      </c>
      <c r="LS54" s="57">
        <f t="shared" si="458"/>
        <v>0</v>
      </c>
      <c r="LT54" s="57">
        <f t="shared" si="458"/>
        <v>0</v>
      </c>
      <c r="LU54" s="57">
        <f t="shared" si="458"/>
        <v>0</v>
      </c>
      <c r="LV54" s="57">
        <f t="shared" si="458"/>
        <v>0</v>
      </c>
      <c r="LW54" s="57">
        <f t="shared" si="458"/>
        <v>0</v>
      </c>
      <c r="LX54" s="57">
        <f t="shared" si="458"/>
        <v>0</v>
      </c>
      <c r="LY54" s="57">
        <f t="shared" si="458"/>
        <v>0</v>
      </c>
      <c r="LZ54" s="57">
        <f t="shared" si="458"/>
        <v>0</v>
      </c>
      <c r="MA54" s="57">
        <f t="shared" si="458"/>
        <v>0</v>
      </c>
      <c r="MB54" s="57">
        <f t="shared" si="458"/>
        <v>0</v>
      </c>
      <c r="MC54" s="57">
        <f t="shared" si="458"/>
        <v>0</v>
      </c>
      <c r="MD54" s="57">
        <f t="shared" si="458"/>
        <v>0</v>
      </c>
      <c r="ME54" s="57">
        <f t="shared" si="458"/>
        <v>0</v>
      </c>
      <c r="MF54" s="57">
        <f t="shared" si="458"/>
        <v>0</v>
      </c>
      <c r="MG54" s="57">
        <f t="shared" si="458"/>
        <v>0</v>
      </c>
      <c r="MH54" s="57">
        <f t="shared" si="458"/>
        <v>0</v>
      </c>
      <c r="MI54" s="57">
        <f t="shared" si="458"/>
        <v>0</v>
      </c>
      <c r="MJ54" s="57">
        <f t="shared" si="458"/>
        <v>0</v>
      </c>
      <c r="MK54" s="57">
        <f t="shared" si="458"/>
        <v>0</v>
      </c>
      <c r="ML54" s="57">
        <f t="shared" si="458"/>
        <v>0</v>
      </c>
      <c r="MM54" s="57">
        <f t="shared" si="458"/>
        <v>0</v>
      </c>
      <c r="MN54" s="57">
        <f t="shared" si="458"/>
        <v>0</v>
      </c>
      <c r="MO54" s="57">
        <f t="shared" si="458"/>
        <v>0</v>
      </c>
      <c r="MP54" s="57">
        <f t="shared" si="458"/>
        <v>0</v>
      </c>
      <c r="MQ54" s="57">
        <f t="shared" si="458"/>
        <v>0</v>
      </c>
      <c r="MR54" s="57">
        <f t="shared" si="458"/>
        <v>0</v>
      </c>
      <c r="MS54" s="57">
        <f t="shared" si="458"/>
        <v>0</v>
      </c>
      <c r="MT54" s="57">
        <f t="shared" si="458"/>
        <v>0</v>
      </c>
      <c r="MU54" s="57">
        <f t="shared" si="458"/>
        <v>0</v>
      </c>
      <c r="MV54" s="57">
        <f t="shared" si="458"/>
        <v>0</v>
      </c>
      <c r="MW54" s="57">
        <f t="shared" si="458"/>
        <v>0</v>
      </c>
      <c r="MX54" s="57">
        <f t="shared" si="458"/>
        <v>0</v>
      </c>
      <c r="MY54" s="57">
        <f t="shared" si="458"/>
        <v>0</v>
      </c>
      <c r="MZ54" s="57">
        <f t="shared" si="458"/>
        <v>0</v>
      </c>
      <c r="NA54" s="57">
        <f t="shared" si="458"/>
        <v>0</v>
      </c>
      <c r="NB54" s="57">
        <f t="shared" si="458"/>
        <v>0</v>
      </c>
      <c r="NC54" s="57">
        <f t="shared" si="458"/>
        <v>0</v>
      </c>
      <c r="ND54" s="57">
        <f t="shared" si="458"/>
        <v>0</v>
      </c>
      <c r="NE54" s="57">
        <f t="shared" si="458"/>
        <v>0</v>
      </c>
      <c r="NF54" s="57">
        <f t="shared" si="458"/>
        <v>0</v>
      </c>
      <c r="NG54" s="57">
        <f t="shared" si="458"/>
        <v>0</v>
      </c>
      <c r="NH54" s="57">
        <f t="shared" si="458"/>
        <v>0</v>
      </c>
      <c r="NI54" s="57">
        <f t="shared" si="458"/>
        <v>0</v>
      </c>
      <c r="NJ54" s="57">
        <f t="shared" si="458"/>
        <v>0</v>
      </c>
      <c r="NK54" s="57">
        <f t="shared" si="458"/>
        <v>0</v>
      </c>
      <c r="NL54" s="57">
        <f t="shared" si="458"/>
        <v>0</v>
      </c>
      <c r="NM54" s="57">
        <f t="shared" si="458"/>
        <v>0</v>
      </c>
      <c r="NN54" s="57">
        <f t="shared" si="458"/>
        <v>0</v>
      </c>
      <c r="NO54" s="57">
        <f t="shared" si="458"/>
        <v>0</v>
      </c>
      <c r="NP54" s="57">
        <f t="shared" si="458"/>
        <v>0</v>
      </c>
      <c r="NQ54" s="57">
        <f t="shared" si="458"/>
        <v>0</v>
      </c>
      <c r="NR54" s="57">
        <f t="shared" si="458"/>
        <v>0</v>
      </c>
      <c r="NS54" s="57">
        <f t="shared" si="458"/>
        <v>0</v>
      </c>
      <c r="NT54" s="57">
        <f t="shared" si="458"/>
        <v>0</v>
      </c>
      <c r="NU54" s="57">
        <f t="shared" si="458"/>
        <v>0</v>
      </c>
      <c r="NV54" s="57">
        <f t="shared" si="458"/>
        <v>0</v>
      </c>
      <c r="NW54" s="57">
        <f t="shared" si="458"/>
        <v>0</v>
      </c>
      <c r="NX54" s="57">
        <f t="shared" si="458"/>
        <v>0</v>
      </c>
      <c r="NY54" s="57">
        <f t="shared" si="458"/>
        <v>0</v>
      </c>
      <c r="NZ54" s="57">
        <f t="shared" si="458"/>
        <v>0</v>
      </c>
      <c r="OA54" s="57">
        <f t="shared" si="458"/>
        <v>0</v>
      </c>
      <c r="OB54" s="57">
        <f t="shared" ref="OB54:OM54" si="459">+OB37*(1+$G54)</f>
        <v>0</v>
      </c>
      <c r="OC54" s="57">
        <f t="shared" si="459"/>
        <v>0</v>
      </c>
      <c r="OD54" s="57">
        <f t="shared" si="459"/>
        <v>0</v>
      </c>
      <c r="OE54" s="57">
        <f t="shared" si="459"/>
        <v>0</v>
      </c>
      <c r="OF54" s="57">
        <f t="shared" si="459"/>
        <v>0</v>
      </c>
      <c r="OG54" s="57">
        <f t="shared" si="459"/>
        <v>0</v>
      </c>
      <c r="OH54" s="57">
        <f t="shared" si="459"/>
        <v>0</v>
      </c>
      <c r="OI54" s="57">
        <f t="shared" si="459"/>
        <v>0</v>
      </c>
      <c r="OJ54" s="57">
        <f t="shared" si="459"/>
        <v>0</v>
      </c>
      <c r="OK54" s="57">
        <f t="shared" si="459"/>
        <v>0</v>
      </c>
      <c r="OL54" s="57">
        <f t="shared" si="459"/>
        <v>0</v>
      </c>
      <c r="OM54" s="57">
        <f t="shared" si="459"/>
        <v>0</v>
      </c>
      <c r="ON54" s="43" t="s">
        <v>24</v>
      </c>
    </row>
    <row r="55" spans="3:404" x14ac:dyDescent="0.2">
      <c r="D55" s="43" t="str">
        <f>+D38</f>
        <v>O&amp;M - Non-Labor</v>
      </c>
      <c r="F55" s="303"/>
      <c r="G55" s="52">
        <f>'Master Esc. &amp; Loaders'!E36</f>
        <v>0.15939999999999999</v>
      </c>
      <c r="H55" s="57">
        <f t="shared" ref="H55:AM55" si="460">+H38*(1+$G55)</f>
        <v>0</v>
      </c>
      <c r="I55" s="57">
        <f t="shared" si="460"/>
        <v>0</v>
      </c>
      <c r="J55" s="57">
        <f t="shared" si="460"/>
        <v>0</v>
      </c>
      <c r="K55" s="57">
        <f t="shared" si="460"/>
        <v>0</v>
      </c>
      <c r="L55" s="57">
        <f t="shared" si="460"/>
        <v>0</v>
      </c>
      <c r="M55" s="57">
        <f t="shared" si="460"/>
        <v>0</v>
      </c>
      <c r="N55" s="57">
        <f t="shared" si="460"/>
        <v>0</v>
      </c>
      <c r="O55" s="57">
        <f t="shared" si="460"/>
        <v>0</v>
      </c>
      <c r="P55" s="57">
        <f t="shared" si="460"/>
        <v>0</v>
      </c>
      <c r="Q55" s="57">
        <f t="shared" si="460"/>
        <v>0</v>
      </c>
      <c r="R55" s="57">
        <f t="shared" si="460"/>
        <v>0</v>
      </c>
      <c r="S55" s="57">
        <f t="shared" si="460"/>
        <v>0</v>
      </c>
      <c r="T55" s="57">
        <f t="shared" si="460"/>
        <v>0</v>
      </c>
      <c r="U55" s="57">
        <f t="shared" si="460"/>
        <v>0</v>
      </c>
      <c r="V55" s="57">
        <f t="shared" si="460"/>
        <v>0</v>
      </c>
      <c r="W55" s="57">
        <f t="shared" si="460"/>
        <v>0</v>
      </c>
      <c r="X55" s="57">
        <f t="shared" si="460"/>
        <v>0</v>
      </c>
      <c r="Y55" s="57">
        <f t="shared" si="460"/>
        <v>0</v>
      </c>
      <c r="Z55" s="57">
        <f t="shared" si="460"/>
        <v>0</v>
      </c>
      <c r="AA55" s="57">
        <f t="shared" si="460"/>
        <v>0</v>
      </c>
      <c r="AB55" s="57">
        <f t="shared" si="460"/>
        <v>0</v>
      </c>
      <c r="AC55" s="57">
        <f t="shared" si="460"/>
        <v>0</v>
      </c>
      <c r="AD55" s="57">
        <f t="shared" si="460"/>
        <v>0</v>
      </c>
      <c r="AE55" s="57">
        <f t="shared" si="460"/>
        <v>0</v>
      </c>
      <c r="AF55" s="57">
        <f t="shared" si="460"/>
        <v>16907.916666666668</v>
      </c>
      <c r="AG55" s="57">
        <f t="shared" si="460"/>
        <v>16907.916666666668</v>
      </c>
      <c r="AH55" s="57">
        <f t="shared" si="460"/>
        <v>16907.916666666668</v>
      </c>
      <c r="AI55" s="57">
        <f t="shared" si="460"/>
        <v>16907.916666666668</v>
      </c>
      <c r="AJ55" s="57">
        <f t="shared" si="460"/>
        <v>16907.916666666668</v>
      </c>
      <c r="AK55" s="57">
        <f t="shared" si="460"/>
        <v>16907.916666666668</v>
      </c>
      <c r="AL55" s="57">
        <f t="shared" si="460"/>
        <v>16907.916666666668</v>
      </c>
      <c r="AM55" s="57">
        <f t="shared" si="460"/>
        <v>16907.916666666668</v>
      </c>
      <c r="AN55" s="57">
        <f t="shared" ref="AN55:BS55" si="461">+AN38*(1+$G55)</f>
        <v>16907.916666666668</v>
      </c>
      <c r="AO55" s="57">
        <f t="shared" si="461"/>
        <v>16907.916666666668</v>
      </c>
      <c r="AP55" s="57">
        <f t="shared" si="461"/>
        <v>16907.916666666668</v>
      </c>
      <c r="AQ55" s="57">
        <f t="shared" si="461"/>
        <v>16907.916666666668</v>
      </c>
      <c r="AR55" s="57">
        <f t="shared" si="461"/>
        <v>16907.916666666668</v>
      </c>
      <c r="AS55" s="57">
        <f t="shared" si="461"/>
        <v>16907.916666666668</v>
      </c>
      <c r="AT55" s="57">
        <f t="shared" si="461"/>
        <v>16907.916666666668</v>
      </c>
      <c r="AU55" s="57">
        <f t="shared" si="461"/>
        <v>16907.916666666668</v>
      </c>
      <c r="AV55" s="57">
        <f t="shared" si="461"/>
        <v>16907.916666666668</v>
      </c>
      <c r="AW55" s="57">
        <f t="shared" si="461"/>
        <v>16907.916666666668</v>
      </c>
      <c r="AX55" s="57">
        <f t="shared" si="461"/>
        <v>16907.916666666668</v>
      </c>
      <c r="AY55" s="57">
        <f t="shared" si="461"/>
        <v>16907.916666666668</v>
      </c>
      <c r="AZ55" s="57">
        <f t="shared" si="461"/>
        <v>16907.916666666668</v>
      </c>
      <c r="BA55" s="57">
        <f t="shared" si="461"/>
        <v>16907.916666666668</v>
      </c>
      <c r="BB55" s="57">
        <f t="shared" si="461"/>
        <v>16907.916666666668</v>
      </c>
      <c r="BC55" s="57">
        <f t="shared" si="461"/>
        <v>16907.916666666668</v>
      </c>
      <c r="BD55" s="57">
        <f t="shared" si="461"/>
        <v>16907.916666666668</v>
      </c>
      <c r="BE55" s="57">
        <f t="shared" si="461"/>
        <v>16907.916666666668</v>
      </c>
      <c r="BF55" s="57">
        <f t="shared" si="461"/>
        <v>16907.916666666668</v>
      </c>
      <c r="BG55" s="57">
        <f t="shared" si="461"/>
        <v>16907.916666666668</v>
      </c>
      <c r="BH55" s="57">
        <f t="shared" si="461"/>
        <v>16907.916666666668</v>
      </c>
      <c r="BI55" s="57">
        <f t="shared" si="461"/>
        <v>16907.916666666668</v>
      </c>
      <c r="BJ55" s="57">
        <f t="shared" si="461"/>
        <v>16907.916666666668</v>
      </c>
      <c r="BK55" s="57">
        <f t="shared" si="461"/>
        <v>16907.916666666668</v>
      </c>
      <c r="BL55" s="57">
        <f t="shared" si="461"/>
        <v>16907.916666666668</v>
      </c>
      <c r="BM55" s="57">
        <f t="shared" si="461"/>
        <v>16907.916666666668</v>
      </c>
      <c r="BN55" s="57">
        <f t="shared" si="461"/>
        <v>16907.916666666668</v>
      </c>
      <c r="BO55" s="57">
        <f t="shared" si="461"/>
        <v>16907.916666666668</v>
      </c>
      <c r="BP55" s="57">
        <f t="shared" si="461"/>
        <v>16907.916666666668</v>
      </c>
      <c r="BQ55" s="57">
        <f t="shared" si="461"/>
        <v>16907.916666666668</v>
      </c>
      <c r="BR55" s="57">
        <f t="shared" si="461"/>
        <v>16907.916666666668</v>
      </c>
      <c r="BS55" s="57">
        <f t="shared" si="461"/>
        <v>16907.916666666668</v>
      </c>
      <c r="BT55" s="57">
        <f t="shared" ref="BT55:CM55" si="462">+BT38*(1+$G55)</f>
        <v>16907.916666666668</v>
      </c>
      <c r="BU55" s="57">
        <f t="shared" si="462"/>
        <v>16907.916666666668</v>
      </c>
      <c r="BV55" s="57">
        <f t="shared" si="462"/>
        <v>16907.916666666668</v>
      </c>
      <c r="BW55" s="57">
        <f t="shared" si="462"/>
        <v>16907.916666666668</v>
      </c>
      <c r="BX55" s="57">
        <f t="shared" si="462"/>
        <v>16907.916666666668</v>
      </c>
      <c r="BY55" s="57">
        <f t="shared" si="462"/>
        <v>16907.916666666668</v>
      </c>
      <c r="BZ55" s="57">
        <f t="shared" si="462"/>
        <v>16907.916666666668</v>
      </c>
      <c r="CA55" s="57">
        <f t="shared" si="462"/>
        <v>16907.916666666668</v>
      </c>
      <c r="CB55" s="57">
        <f t="shared" si="462"/>
        <v>16907.916666666668</v>
      </c>
      <c r="CC55" s="57">
        <f t="shared" si="462"/>
        <v>16907.916666666668</v>
      </c>
      <c r="CD55" s="57">
        <f t="shared" si="462"/>
        <v>16907.916666666668</v>
      </c>
      <c r="CE55" s="57">
        <f t="shared" si="462"/>
        <v>16907.916666666668</v>
      </c>
      <c r="CF55" s="57">
        <f t="shared" si="462"/>
        <v>16907.916666666668</v>
      </c>
      <c r="CG55" s="57">
        <f t="shared" si="462"/>
        <v>16907.916666666668</v>
      </c>
      <c r="CH55" s="57">
        <f t="shared" si="462"/>
        <v>16907.916666666668</v>
      </c>
      <c r="CI55" s="57">
        <f t="shared" si="462"/>
        <v>16907.916666666668</v>
      </c>
      <c r="CJ55" s="57">
        <f t="shared" si="462"/>
        <v>16907.916666666668</v>
      </c>
      <c r="CK55" s="57">
        <f t="shared" si="462"/>
        <v>16907.916666666668</v>
      </c>
      <c r="CL55" s="57">
        <f t="shared" si="462"/>
        <v>16907.916666666668</v>
      </c>
      <c r="CM55" s="57">
        <f t="shared" si="462"/>
        <v>16907.916666666668</v>
      </c>
      <c r="CN55" s="57">
        <f t="shared" ref="CN55:CY55" si="463">+CN38*(1+$G55)</f>
        <v>16907.916666666668</v>
      </c>
      <c r="CO55" s="57">
        <f t="shared" si="463"/>
        <v>16907.916666666668</v>
      </c>
      <c r="CP55" s="57">
        <f t="shared" si="463"/>
        <v>16907.916666666668</v>
      </c>
      <c r="CQ55" s="57">
        <f t="shared" si="463"/>
        <v>16907.916666666668</v>
      </c>
      <c r="CR55" s="57">
        <f t="shared" si="463"/>
        <v>16907.916666666668</v>
      </c>
      <c r="CS55" s="57">
        <f t="shared" si="463"/>
        <v>16907.916666666668</v>
      </c>
      <c r="CT55" s="57">
        <f t="shared" si="463"/>
        <v>16907.916666666668</v>
      </c>
      <c r="CU55" s="57">
        <f t="shared" si="463"/>
        <v>16907.916666666668</v>
      </c>
      <c r="CV55" s="57">
        <f t="shared" si="463"/>
        <v>16907.916666666668</v>
      </c>
      <c r="CW55" s="57">
        <f t="shared" si="463"/>
        <v>16907.916666666668</v>
      </c>
      <c r="CX55" s="57">
        <f t="shared" si="463"/>
        <v>16907.916666666668</v>
      </c>
      <c r="CY55" s="57">
        <f t="shared" si="463"/>
        <v>16907.916666666668</v>
      </c>
      <c r="CZ55" s="57">
        <f t="shared" ref="CZ55" si="464">+CZ38*(1+$G55)</f>
        <v>217387.5</v>
      </c>
      <c r="DA55" s="57">
        <f t="shared" ref="DA55:FL55" si="465">+DA38*(1+$G55)</f>
        <v>217387.5</v>
      </c>
      <c r="DB55" s="57">
        <f t="shared" si="465"/>
        <v>217387.5</v>
      </c>
      <c r="DC55" s="57">
        <f t="shared" si="465"/>
        <v>217387.5</v>
      </c>
      <c r="DD55" s="57">
        <f t="shared" si="465"/>
        <v>217387.5</v>
      </c>
      <c r="DE55" s="57">
        <f t="shared" si="465"/>
        <v>217387.5</v>
      </c>
      <c r="DF55" s="57">
        <f t="shared" si="465"/>
        <v>217387.5</v>
      </c>
      <c r="DG55" s="57">
        <f t="shared" si="465"/>
        <v>217387.5</v>
      </c>
      <c r="DH55" s="57">
        <f t="shared" si="465"/>
        <v>217387.5</v>
      </c>
      <c r="DI55" s="57">
        <f t="shared" si="465"/>
        <v>217387.5</v>
      </c>
      <c r="DJ55" s="57">
        <f t="shared" si="465"/>
        <v>217387.5</v>
      </c>
      <c r="DK55" s="57">
        <f t="shared" si="465"/>
        <v>217387.5</v>
      </c>
      <c r="DL55" s="57">
        <f t="shared" si="465"/>
        <v>217387.5</v>
      </c>
      <c r="DM55" s="57">
        <f t="shared" si="465"/>
        <v>217387.5</v>
      </c>
      <c r="DN55" s="57">
        <f t="shared" si="465"/>
        <v>217387.5</v>
      </c>
      <c r="DO55" s="57">
        <f t="shared" si="465"/>
        <v>217387.5</v>
      </c>
      <c r="DP55" s="57">
        <f t="shared" si="465"/>
        <v>217387.5</v>
      </c>
      <c r="DQ55" s="57">
        <f t="shared" si="465"/>
        <v>217387.5</v>
      </c>
      <c r="DR55" s="57">
        <f t="shared" si="465"/>
        <v>217387.5</v>
      </c>
      <c r="DS55" s="57">
        <f t="shared" si="465"/>
        <v>217387.5</v>
      </c>
      <c r="DT55" s="57">
        <f t="shared" si="465"/>
        <v>217387.5</v>
      </c>
      <c r="DU55" s="57">
        <f t="shared" si="465"/>
        <v>217387.5</v>
      </c>
      <c r="DV55" s="57">
        <f t="shared" si="465"/>
        <v>217387.5</v>
      </c>
      <c r="DW55" s="57">
        <f t="shared" si="465"/>
        <v>217387.5</v>
      </c>
      <c r="DX55" s="57">
        <f t="shared" si="465"/>
        <v>217387.5</v>
      </c>
      <c r="DY55" s="57">
        <f t="shared" si="465"/>
        <v>217387.5</v>
      </c>
      <c r="DZ55" s="57">
        <f t="shared" si="465"/>
        <v>217387.5</v>
      </c>
      <c r="EA55" s="57">
        <f t="shared" si="465"/>
        <v>217387.5</v>
      </c>
      <c r="EB55" s="57">
        <f t="shared" si="465"/>
        <v>217387.5</v>
      </c>
      <c r="EC55" s="57">
        <f t="shared" si="465"/>
        <v>217387.5</v>
      </c>
      <c r="ED55" s="57">
        <f t="shared" si="465"/>
        <v>217387.5</v>
      </c>
      <c r="EE55" s="57">
        <f t="shared" si="465"/>
        <v>217387.5</v>
      </c>
      <c r="EF55" s="57">
        <f t="shared" si="465"/>
        <v>217387.5</v>
      </c>
      <c r="EG55" s="57">
        <f t="shared" si="465"/>
        <v>217387.5</v>
      </c>
      <c r="EH55" s="57">
        <f t="shared" si="465"/>
        <v>217387.5</v>
      </c>
      <c r="EI55" s="57">
        <f t="shared" si="465"/>
        <v>217387.5</v>
      </c>
      <c r="EJ55" s="57">
        <f t="shared" si="465"/>
        <v>217387.5</v>
      </c>
      <c r="EK55" s="57">
        <f t="shared" si="465"/>
        <v>217387.5</v>
      </c>
      <c r="EL55" s="57">
        <f t="shared" si="465"/>
        <v>217387.5</v>
      </c>
      <c r="EM55" s="57">
        <f t="shared" si="465"/>
        <v>217387.5</v>
      </c>
      <c r="EN55" s="57">
        <f t="shared" si="465"/>
        <v>217387.5</v>
      </c>
      <c r="EO55" s="57">
        <f t="shared" si="465"/>
        <v>217387.5</v>
      </c>
      <c r="EP55" s="57">
        <f t="shared" si="465"/>
        <v>217387.5</v>
      </c>
      <c r="EQ55" s="57">
        <f t="shared" si="465"/>
        <v>217387.5</v>
      </c>
      <c r="ER55" s="57">
        <f t="shared" si="465"/>
        <v>217387.5</v>
      </c>
      <c r="ES55" s="57">
        <f t="shared" si="465"/>
        <v>217387.5</v>
      </c>
      <c r="ET55" s="57">
        <f t="shared" si="465"/>
        <v>217387.5</v>
      </c>
      <c r="EU55" s="57">
        <f t="shared" si="465"/>
        <v>217387.5</v>
      </c>
      <c r="EV55" s="57">
        <f t="shared" si="465"/>
        <v>217387.5</v>
      </c>
      <c r="EW55" s="57">
        <f t="shared" si="465"/>
        <v>217387.5</v>
      </c>
      <c r="EX55" s="57">
        <f t="shared" si="465"/>
        <v>217387.5</v>
      </c>
      <c r="EY55" s="57">
        <f t="shared" si="465"/>
        <v>217387.5</v>
      </c>
      <c r="EZ55" s="57">
        <f t="shared" si="465"/>
        <v>217387.5</v>
      </c>
      <c r="FA55" s="57">
        <f t="shared" si="465"/>
        <v>217387.5</v>
      </c>
      <c r="FB55" s="57">
        <f t="shared" si="465"/>
        <v>217387.5</v>
      </c>
      <c r="FC55" s="57">
        <f t="shared" si="465"/>
        <v>217387.5</v>
      </c>
      <c r="FD55" s="57">
        <f t="shared" si="465"/>
        <v>217387.5</v>
      </c>
      <c r="FE55" s="57">
        <f t="shared" si="465"/>
        <v>217387.5</v>
      </c>
      <c r="FF55" s="57">
        <f t="shared" si="465"/>
        <v>217387.5</v>
      </c>
      <c r="FG55" s="57">
        <f t="shared" si="465"/>
        <v>217387.5</v>
      </c>
      <c r="FH55" s="57">
        <f t="shared" si="465"/>
        <v>217387.5</v>
      </c>
      <c r="FI55" s="57">
        <f t="shared" si="465"/>
        <v>217387.5</v>
      </c>
      <c r="FJ55" s="57">
        <f t="shared" si="465"/>
        <v>217387.5</v>
      </c>
      <c r="FK55" s="57">
        <f t="shared" si="465"/>
        <v>217387.5</v>
      </c>
      <c r="FL55" s="57">
        <f t="shared" si="465"/>
        <v>217387.5</v>
      </c>
      <c r="FM55" s="57">
        <f t="shared" ref="FM55:HX55" si="466">+FM38*(1+$G55)</f>
        <v>217387.5</v>
      </c>
      <c r="FN55" s="57">
        <f t="shared" si="466"/>
        <v>217387.5</v>
      </c>
      <c r="FO55" s="57">
        <f t="shared" si="466"/>
        <v>217387.5</v>
      </c>
      <c r="FP55" s="57">
        <f t="shared" si="466"/>
        <v>217387.5</v>
      </c>
      <c r="FQ55" s="57">
        <f t="shared" si="466"/>
        <v>217387.5</v>
      </c>
      <c r="FR55" s="57">
        <f t="shared" si="466"/>
        <v>217387.5</v>
      </c>
      <c r="FS55" s="57">
        <f t="shared" si="466"/>
        <v>217387.5</v>
      </c>
      <c r="FT55" s="57">
        <f t="shared" si="466"/>
        <v>217387.5</v>
      </c>
      <c r="FU55" s="57">
        <f t="shared" si="466"/>
        <v>217387.5</v>
      </c>
      <c r="FV55" s="57">
        <f t="shared" si="466"/>
        <v>217387.5</v>
      </c>
      <c r="FW55" s="57">
        <f t="shared" si="466"/>
        <v>217387.5</v>
      </c>
      <c r="FX55" s="57">
        <f t="shared" si="466"/>
        <v>217387.5</v>
      </c>
      <c r="FY55" s="57">
        <f t="shared" si="466"/>
        <v>217387.5</v>
      </c>
      <c r="FZ55" s="57">
        <f t="shared" si="466"/>
        <v>217387.5</v>
      </c>
      <c r="GA55" s="57">
        <f t="shared" si="466"/>
        <v>217387.5</v>
      </c>
      <c r="GB55" s="57">
        <f t="shared" si="466"/>
        <v>217387.5</v>
      </c>
      <c r="GC55" s="57">
        <f t="shared" si="466"/>
        <v>217387.5</v>
      </c>
      <c r="GD55" s="57">
        <f t="shared" si="466"/>
        <v>217387.5</v>
      </c>
      <c r="GE55" s="57">
        <f t="shared" si="466"/>
        <v>217387.5</v>
      </c>
      <c r="GF55" s="57">
        <f t="shared" si="466"/>
        <v>217387.5</v>
      </c>
      <c r="GG55" s="57">
        <f t="shared" si="466"/>
        <v>217387.5</v>
      </c>
      <c r="GH55" s="57">
        <f t="shared" si="466"/>
        <v>217387.5</v>
      </c>
      <c r="GI55" s="57">
        <f t="shared" si="466"/>
        <v>217387.5</v>
      </c>
      <c r="GJ55" s="57">
        <f t="shared" si="466"/>
        <v>217387.5</v>
      </c>
      <c r="GK55" s="57">
        <f t="shared" si="466"/>
        <v>217387.5</v>
      </c>
      <c r="GL55" s="57">
        <f t="shared" si="466"/>
        <v>217387.5</v>
      </c>
      <c r="GM55" s="57">
        <f t="shared" si="466"/>
        <v>217387.5</v>
      </c>
      <c r="GN55" s="57">
        <f t="shared" si="466"/>
        <v>217387.5</v>
      </c>
      <c r="GO55" s="57">
        <f t="shared" si="466"/>
        <v>217387.5</v>
      </c>
      <c r="GP55" s="57">
        <f t="shared" si="466"/>
        <v>217387.5</v>
      </c>
      <c r="GQ55" s="57">
        <f t="shared" si="466"/>
        <v>217387.5</v>
      </c>
      <c r="GR55" s="57">
        <f t="shared" si="466"/>
        <v>217387.5</v>
      </c>
      <c r="GS55" s="57">
        <f t="shared" si="466"/>
        <v>217387.5</v>
      </c>
      <c r="GT55" s="57">
        <f t="shared" si="466"/>
        <v>217387.5</v>
      </c>
      <c r="GU55" s="57">
        <f t="shared" si="466"/>
        <v>217387.5</v>
      </c>
      <c r="GV55" s="57">
        <f t="shared" si="466"/>
        <v>217387.5</v>
      </c>
      <c r="GW55" s="57">
        <f t="shared" si="466"/>
        <v>217387.5</v>
      </c>
      <c r="GX55" s="57">
        <f t="shared" si="466"/>
        <v>217387.5</v>
      </c>
      <c r="GY55" s="57">
        <f t="shared" si="466"/>
        <v>217387.5</v>
      </c>
      <c r="GZ55" s="57">
        <f t="shared" si="466"/>
        <v>217387.5</v>
      </c>
      <c r="HA55" s="57">
        <f t="shared" si="466"/>
        <v>217387.5</v>
      </c>
      <c r="HB55" s="57">
        <f t="shared" si="466"/>
        <v>217387.5</v>
      </c>
      <c r="HC55" s="57">
        <f t="shared" si="466"/>
        <v>217387.5</v>
      </c>
      <c r="HD55" s="57">
        <f t="shared" si="466"/>
        <v>217387.5</v>
      </c>
      <c r="HE55" s="57">
        <f t="shared" si="466"/>
        <v>217387.5</v>
      </c>
      <c r="HF55" s="57">
        <f t="shared" si="466"/>
        <v>217387.5</v>
      </c>
      <c r="HG55" s="57">
        <f t="shared" si="466"/>
        <v>217387.5</v>
      </c>
      <c r="HH55" s="57">
        <f t="shared" si="466"/>
        <v>217387.5</v>
      </c>
      <c r="HI55" s="57">
        <f t="shared" si="466"/>
        <v>217387.5</v>
      </c>
      <c r="HJ55" s="57">
        <f t="shared" si="466"/>
        <v>217387.5</v>
      </c>
      <c r="HK55" s="57">
        <f t="shared" si="466"/>
        <v>217387.5</v>
      </c>
      <c r="HL55" s="57">
        <f t="shared" si="466"/>
        <v>217387.5</v>
      </c>
      <c r="HM55" s="57">
        <f t="shared" si="466"/>
        <v>217387.5</v>
      </c>
      <c r="HN55" s="57">
        <f t="shared" si="466"/>
        <v>217387.5</v>
      </c>
      <c r="HO55" s="57">
        <f t="shared" si="466"/>
        <v>217387.5</v>
      </c>
      <c r="HP55" s="57">
        <f t="shared" si="466"/>
        <v>217387.5</v>
      </c>
      <c r="HQ55" s="57">
        <f t="shared" si="466"/>
        <v>217387.5</v>
      </c>
      <c r="HR55" s="57">
        <f t="shared" si="466"/>
        <v>217387.5</v>
      </c>
      <c r="HS55" s="57">
        <f t="shared" si="466"/>
        <v>217387.5</v>
      </c>
      <c r="HT55" s="57">
        <f t="shared" si="466"/>
        <v>217387.5</v>
      </c>
      <c r="HU55" s="57">
        <f t="shared" si="466"/>
        <v>217387.5</v>
      </c>
      <c r="HV55" s="57">
        <f t="shared" si="466"/>
        <v>217387.5</v>
      </c>
      <c r="HW55" s="57">
        <f t="shared" si="466"/>
        <v>217387.5</v>
      </c>
      <c r="HX55" s="57">
        <f t="shared" si="466"/>
        <v>217387.5</v>
      </c>
      <c r="HY55" s="57">
        <f t="shared" ref="HY55:KJ55" si="467">+HY38*(1+$G55)</f>
        <v>217387.5</v>
      </c>
      <c r="HZ55" s="57">
        <f t="shared" si="467"/>
        <v>217387.5</v>
      </c>
      <c r="IA55" s="57">
        <f t="shared" si="467"/>
        <v>217387.5</v>
      </c>
      <c r="IB55" s="57">
        <f t="shared" si="467"/>
        <v>217387.5</v>
      </c>
      <c r="IC55" s="57">
        <f t="shared" si="467"/>
        <v>217387.5</v>
      </c>
      <c r="ID55" s="57">
        <f t="shared" si="467"/>
        <v>217387.5</v>
      </c>
      <c r="IE55" s="57">
        <f t="shared" si="467"/>
        <v>217387.5</v>
      </c>
      <c r="IF55" s="57">
        <f t="shared" si="467"/>
        <v>217387.5</v>
      </c>
      <c r="IG55" s="57">
        <f t="shared" si="467"/>
        <v>217387.5</v>
      </c>
      <c r="IH55" s="57">
        <f t="shared" si="467"/>
        <v>217387.5</v>
      </c>
      <c r="II55" s="57">
        <f t="shared" si="467"/>
        <v>217387.5</v>
      </c>
      <c r="IJ55" s="57">
        <f t="shared" si="467"/>
        <v>217387.5</v>
      </c>
      <c r="IK55" s="57">
        <f t="shared" si="467"/>
        <v>217387.5</v>
      </c>
      <c r="IL55" s="57">
        <f t="shared" si="467"/>
        <v>217387.5</v>
      </c>
      <c r="IM55" s="57">
        <f t="shared" si="467"/>
        <v>217387.5</v>
      </c>
      <c r="IN55" s="57">
        <f t="shared" si="467"/>
        <v>217387.5</v>
      </c>
      <c r="IO55" s="57">
        <f t="shared" si="467"/>
        <v>217387.5</v>
      </c>
      <c r="IP55" s="57">
        <f t="shared" si="467"/>
        <v>217387.5</v>
      </c>
      <c r="IQ55" s="57">
        <f t="shared" si="467"/>
        <v>217387.5</v>
      </c>
      <c r="IR55" s="57">
        <f t="shared" si="467"/>
        <v>217387.5</v>
      </c>
      <c r="IS55" s="57">
        <f t="shared" si="467"/>
        <v>217387.5</v>
      </c>
      <c r="IT55" s="57">
        <f t="shared" si="467"/>
        <v>217387.5</v>
      </c>
      <c r="IU55" s="57">
        <f t="shared" si="467"/>
        <v>217387.5</v>
      </c>
      <c r="IV55" s="57">
        <f t="shared" si="467"/>
        <v>217387.5</v>
      </c>
      <c r="IW55" s="57">
        <f t="shared" si="467"/>
        <v>217387.5</v>
      </c>
      <c r="IX55" s="57">
        <f t="shared" si="467"/>
        <v>217387.5</v>
      </c>
      <c r="IY55" s="57">
        <f t="shared" si="467"/>
        <v>217387.5</v>
      </c>
      <c r="IZ55" s="57">
        <f t="shared" si="467"/>
        <v>217387.5</v>
      </c>
      <c r="JA55" s="57">
        <f t="shared" si="467"/>
        <v>217387.5</v>
      </c>
      <c r="JB55" s="57">
        <f t="shared" si="467"/>
        <v>217387.5</v>
      </c>
      <c r="JC55" s="57">
        <f t="shared" si="467"/>
        <v>217387.5</v>
      </c>
      <c r="JD55" s="57">
        <f t="shared" si="467"/>
        <v>217387.5</v>
      </c>
      <c r="JE55" s="57">
        <f t="shared" si="467"/>
        <v>217387.5</v>
      </c>
      <c r="JF55" s="57">
        <f t="shared" si="467"/>
        <v>217387.5</v>
      </c>
      <c r="JG55" s="57">
        <f t="shared" si="467"/>
        <v>217387.5</v>
      </c>
      <c r="JH55" s="57">
        <f t="shared" si="467"/>
        <v>217387.5</v>
      </c>
      <c r="JI55" s="57">
        <f t="shared" si="467"/>
        <v>217387.5</v>
      </c>
      <c r="JJ55" s="57">
        <f t="shared" si="467"/>
        <v>217387.5</v>
      </c>
      <c r="JK55" s="57">
        <f t="shared" si="467"/>
        <v>217387.5</v>
      </c>
      <c r="JL55" s="57">
        <f t="shared" si="467"/>
        <v>217387.5</v>
      </c>
      <c r="JM55" s="57">
        <f t="shared" si="467"/>
        <v>217387.5</v>
      </c>
      <c r="JN55" s="57">
        <f t="shared" si="467"/>
        <v>217387.5</v>
      </c>
      <c r="JO55" s="57">
        <f t="shared" si="467"/>
        <v>217387.5</v>
      </c>
      <c r="JP55" s="57">
        <f t="shared" si="467"/>
        <v>217387.5</v>
      </c>
      <c r="JQ55" s="57">
        <f t="shared" si="467"/>
        <v>217387.5</v>
      </c>
      <c r="JR55" s="57">
        <f t="shared" si="467"/>
        <v>217387.5</v>
      </c>
      <c r="JS55" s="57">
        <f t="shared" si="467"/>
        <v>217387.5</v>
      </c>
      <c r="JT55" s="57">
        <f t="shared" si="467"/>
        <v>217387.5</v>
      </c>
      <c r="JU55" s="57">
        <f t="shared" si="467"/>
        <v>217387.5</v>
      </c>
      <c r="JV55" s="57">
        <f t="shared" si="467"/>
        <v>217387.5</v>
      </c>
      <c r="JW55" s="57">
        <f t="shared" si="467"/>
        <v>217387.5</v>
      </c>
      <c r="JX55" s="57">
        <f t="shared" si="467"/>
        <v>217387.5</v>
      </c>
      <c r="JY55" s="57">
        <f t="shared" si="467"/>
        <v>217387.5</v>
      </c>
      <c r="JZ55" s="57">
        <f t="shared" si="467"/>
        <v>217387.5</v>
      </c>
      <c r="KA55" s="57">
        <f t="shared" si="467"/>
        <v>217387.5</v>
      </c>
      <c r="KB55" s="57">
        <f t="shared" si="467"/>
        <v>217387.5</v>
      </c>
      <c r="KC55" s="57">
        <f t="shared" si="467"/>
        <v>217387.5</v>
      </c>
      <c r="KD55" s="57">
        <f t="shared" si="467"/>
        <v>217387.5</v>
      </c>
      <c r="KE55" s="57">
        <f t="shared" si="467"/>
        <v>217387.5</v>
      </c>
      <c r="KF55" s="57">
        <f t="shared" si="467"/>
        <v>217387.5</v>
      </c>
      <c r="KG55" s="57">
        <f t="shared" si="467"/>
        <v>217387.5</v>
      </c>
      <c r="KH55" s="57">
        <f t="shared" si="467"/>
        <v>217387.5</v>
      </c>
      <c r="KI55" s="57">
        <f t="shared" si="467"/>
        <v>217387.5</v>
      </c>
      <c r="KJ55" s="57">
        <f t="shared" si="467"/>
        <v>0</v>
      </c>
      <c r="KK55" s="57">
        <f t="shared" ref="KK55:MV55" si="468">+KK38*(1+$G55)</f>
        <v>0</v>
      </c>
      <c r="KL55" s="57">
        <f t="shared" si="468"/>
        <v>0</v>
      </c>
      <c r="KM55" s="57">
        <f t="shared" si="468"/>
        <v>0</v>
      </c>
      <c r="KN55" s="57">
        <f t="shared" si="468"/>
        <v>0</v>
      </c>
      <c r="KO55" s="57">
        <f t="shared" si="468"/>
        <v>0</v>
      </c>
      <c r="KP55" s="57">
        <f t="shared" si="468"/>
        <v>0</v>
      </c>
      <c r="KQ55" s="57">
        <f t="shared" si="468"/>
        <v>0</v>
      </c>
      <c r="KR55" s="57">
        <f t="shared" si="468"/>
        <v>0</v>
      </c>
      <c r="KS55" s="57">
        <f t="shared" si="468"/>
        <v>0</v>
      </c>
      <c r="KT55" s="57">
        <f t="shared" si="468"/>
        <v>0</v>
      </c>
      <c r="KU55" s="57">
        <f t="shared" si="468"/>
        <v>0</v>
      </c>
      <c r="KV55" s="57">
        <f t="shared" si="468"/>
        <v>0</v>
      </c>
      <c r="KW55" s="57">
        <f t="shared" si="468"/>
        <v>0</v>
      </c>
      <c r="KX55" s="57">
        <f t="shared" si="468"/>
        <v>0</v>
      </c>
      <c r="KY55" s="57">
        <f t="shared" si="468"/>
        <v>0</v>
      </c>
      <c r="KZ55" s="57">
        <f t="shared" si="468"/>
        <v>0</v>
      </c>
      <c r="LA55" s="57">
        <f t="shared" si="468"/>
        <v>0</v>
      </c>
      <c r="LB55" s="57">
        <f t="shared" si="468"/>
        <v>0</v>
      </c>
      <c r="LC55" s="57">
        <f t="shared" si="468"/>
        <v>0</v>
      </c>
      <c r="LD55" s="57">
        <f t="shared" si="468"/>
        <v>0</v>
      </c>
      <c r="LE55" s="57">
        <f t="shared" si="468"/>
        <v>0</v>
      </c>
      <c r="LF55" s="57">
        <f t="shared" si="468"/>
        <v>0</v>
      </c>
      <c r="LG55" s="57">
        <f t="shared" si="468"/>
        <v>0</v>
      </c>
      <c r="LH55" s="57">
        <f t="shared" si="468"/>
        <v>0</v>
      </c>
      <c r="LI55" s="57">
        <f t="shared" si="468"/>
        <v>0</v>
      </c>
      <c r="LJ55" s="57">
        <f t="shared" si="468"/>
        <v>0</v>
      </c>
      <c r="LK55" s="57">
        <f t="shared" si="468"/>
        <v>0</v>
      </c>
      <c r="LL55" s="57">
        <f t="shared" si="468"/>
        <v>0</v>
      </c>
      <c r="LM55" s="57">
        <f t="shared" si="468"/>
        <v>0</v>
      </c>
      <c r="LN55" s="57">
        <f t="shared" si="468"/>
        <v>0</v>
      </c>
      <c r="LO55" s="57">
        <f t="shared" si="468"/>
        <v>0</v>
      </c>
      <c r="LP55" s="57">
        <f t="shared" si="468"/>
        <v>0</v>
      </c>
      <c r="LQ55" s="57">
        <f t="shared" si="468"/>
        <v>0</v>
      </c>
      <c r="LR55" s="57">
        <f t="shared" si="468"/>
        <v>0</v>
      </c>
      <c r="LS55" s="57">
        <f t="shared" si="468"/>
        <v>0</v>
      </c>
      <c r="LT55" s="57">
        <f t="shared" si="468"/>
        <v>0</v>
      </c>
      <c r="LU55" s="57">
        <f t="shared" si="468"/>
        <v>0</v>
      </c>
      <c r="LV55" s="57">
        <f t="shared" si="468"/>
        <v>0</v>
      </c>
      <c r="LW55" s="57">
        <f t="shared" si="468"/>
        <v>0</v>
      </c>
      <c r="LX55" s="57">
        <f t="shared" si="468"/>
        <v>0</v>
      </c>
      <c r="LY55" s="57">
        <f t="shared" si="468"/>
        <v>0</v>
      </c>
      <c r="LZ55" s="57">
        <f t="shared" si="468"/>
        <v>0</v>
      </c>
      <c r="MA55" s="57">
        <f t="shared" si="468"/>
        <v>0</v>
      </c>
      <c r="MB55" s="57">
        <f t="shared" si="468"/>
        <v>0</v>
      </c>
      <c r="MC55" s="57">
        <f t="shared" si="468"/>
        <v>0</v>
      </c>
      <c r="MD55" s="57">
        <f t="shared" si="468"/>
        <v>0</v>
      </c>
      <c r="ME55" s="57">
        <f t="shared" si="468"/>
        <v>0</v>
      </c>
      <c r="MF55" s="57">
        <f t="shared" si="468"/>
        <v>0</v>
      </c>
      <c r="MG55" s="57">
        <f t="shared" si="468"/>
        <v>0</v>
      </c>
      <c r="MH55" s="57">
        <f t="shared" si="468"/>
        <v>0</v>
      </c>
      <c r="MI55" s="57">
        <f t="shared" si="468"/>
        <v>0</v>
      </c>
      <c r="MJ55" s="57">
        <f t="shared" si="468"/>
        <v>0</v>
      </c>
      <c r="MK55" s="57">
        <f t="shared" si="468"/>
        <v>0</v>
      </c>
      <c r="ML55" s="57">
        <f t="shared" si="468"/>
        <v>0</v>
      </c>
      <c r="MM55" s="57">
        <f t="shared" si="468"/>
        <v>0</v>
      </c>
      <c r="MN55" s="57">
        <f t="shared" si="468"/>
        <v>0</v>
      </c>
      <c r="MO55" s="57">
        <f t="shared" si="468"/>
        <v>0</v>
      </c>
      <c r="MP55" s="57">
        <f t="shared" si="468"/>
        <v>0</v>
      </c>
      <c r="MQ55" s="57">
        <f t="shared" si="468"/>
        <v>0</v>
      </c>
      <c r="MR55" s="57">
        <f t="shared" si="468"/>
        <v>0</v>
      </c>
      <c r="MS55" s="57">
        <f t="shared" si="468"/>
        <v>0</v>
      </c>
      <c r="MT55" s="57">
        <f t="shared" si="468"/>
        <v>0</v>
      </c>
      <c r="MU55" s="57">
        <f t="shared" si="468"/>
        <v>0</v>
      </c>
      <c r="MV55" s="57">
        <f t="shared" si="468"/>
        <v>0</v>
      </c>
      <c r="MW55" s="57">
        <f t="shared" ref="MW55:OM55" si="469">+MW38*(1+$G55)</f>
        <v>0</v>
      </c>
      <c r="MX55" s="57">
        <f t="shared" si="469"/>
        <v>0</v>
      </c>
      <c r="MY55" s="57">
        <f t="shared" si="469"/>
        <v>0</v>
      </c>
      <c r="MZ55" s="57">
        <f t="shared" si="469"/>
        <v>0</v>
      </c>
      <c r="NA55" s="57">
        <f t="shared" si="469"/>
        <v>0</v>
      </c>
      <c r="NB55" s="57">
        <f t="shared" si="469"/>
        <v>0</v>
      </c>
      <c r="NC55" s="57">
        <f t="shared" si="469"/>
        <v>0</v>
      </c>
      <c r="ND55" s="57">
        <f t="shared" si="469"/>
        <v>0</v>
      </c>
      <c r="NE55" s="57">
        <f t="shared" si="469"/>
        <v>0</v>
      </c>
      <c r="NF55" s="57">
        <f t="shared" si="469"/>
        <v>0</v>
      </c>
      <c r="NG55" s="57">
        <f t="shared" si="469"/>
        <v>0</v>
      </c>
      <c r="NH55" s="57">
        <f t="shared" si="469"/>
        <v>0</v>
      </c>
      <c r="NI55" s="57">
        <f t="shared" si="469"/>
        <v>0</v>
      </c>
      <c r="NJ55" s="57">
        <f t="shared" si="469"/>
        <v>0</v>
      </c>
      <c r="NK55" s="57">
        <f t="shared" si="469"/>
        <v>0</v>
      </c>
      <c r="NL55" s="57">
        <f t="shared" si="469"/>
        <v>0</v>
      </c>
      <c r="NM55" s="57">
        <f t="shared" si="469"/>
        <v>0</v>
      </c>
      <c r="NN55" s="57">
        <f t="shared" si="469"/>
        <v>0</v>
      </c>
      <c r="NO55" s="57">
        <f t="shared" si="469"/>
        <v>0</v>
      </c>
      <c r="NP55" s="57">
        <f t="shared" si="469"/>
        <v>0</v>
      </c>
      <c r="NQ55" s="57">
        <f t="shared" si="469"/>
        <v>0</v>
      </c>
      <c r="NR55" s="57">
        <f t="shared" si="469"/>
        <v>0</v>
      </c>
      <c r="NS55" s="57">
        <f t="shared" si="469"/>
        <v>0</v>
      </c>
      <c r="NT55" s="57">
        <f t="shared" si="469"/>
        <v>0</v>
      </c>
      <c r="NU55" s="57">
        <f t="shared" si="469"/>
        <v>0</v>
      </c>
      <c r="NV55" s="57">
        <f t="shared" si="469"/>
        <v>0</v>
      </c>
      <c r="NW55" s="57">
        <f t="shared" si="469"/>
        <v>0</v>
      </c>
      <c r="NX55" s="57">
        <f t="shared" si="469"/>
        <v>0</v>
      </c>
      <c r="NY55" s="57">
        <f t="shared" si="469"/>
        <v>0</v>
      </c>
      <c r="NZ55" s="57">
        <f t="shared" si="469"/>
        <v>0</v>
      </c>
      <c r="OA55" s="57">
        <f t="shared" si="469"/>
        <v>0</v>
      </c>
      <c r="OB55" s="57">
        <f t="shared" si="469"/>
        <v>0</v>
      </c>
      <c r="OC55" s="57">
        <f t="shared" si="469"/>
        <v>0</v>
      </c>
      <c r="OD55" s="57">
        <f t="shared" si="469"/>
        <v>0</v>
      </c>
      <c r="OE55" s="57">
        <f t="shared" si="469"/>
        <v>0</v>
      </c>
      <c r="OF55" s="57">
        <f t="shared" si="469"/>
        <v>0</v>
      </c>
      <c r="OG55" s="57">
        <f t="shared" si="469"/>
        <v>0</v>
      </c>
      <c r="OH55" s="57">
        <f t="shared" si="469"/>
        <v>0</v>
      </c>
      <c r="OI55" s="57">
        <f t="shared" si="469"/>
        <v>0</v>
      </c>
      <c r="OJ55" s="57">
        <f t="shared" si="469"/>
        <v>0</v>
      </c>
      <c r="OK55" s="57">
        <f t="shared" si="469"/>
        <v>0</v>
      </c>
      <c r="OL55" s="57">
        <f t="shared" si="469"/>
        <v>0</v>
      </c>
      <c r="OM55" s="57">
        <f t="shared" si="469"/>
        <v>0</v>
      </c>
      <c r="ON55" s="43" t="s">
        <v>24</v>
      </c>
    </row>
    <row r="56" spans="3:404" x14ac:dyDescent="0.2">
      <c r="D56" s="43" t="str">
        <f>+D39</f>
        <v>O&amp;M - Labor</v>
      </c>
      <c r="F56" s="303"/>
      <c r="G56" s="52">
        <f>'Master Esc. &amp; Loaders'!E37</f>
        <v>0.56579999999999997</v>
      </c>
      <c r="H56" s="57">
        <f t="shared" ref="H56:AM56" si="470">+H39*(1+$G56)</f>
        <v>0</v>
      </c>
      <c r="I56" s="57">
        <f t="shared" si="470"/>
        <v>0</v>
      </c>
      <c r="J56" s="57">
        <f t="shared" si="470"/>
        <v>0</v>
      </c>
      <c r="K56" s="57">
        <f t="shared" si="470"/>
        <v>0</v>
      </c>
      <c r="L56" s="57">
        <f t="shared" si="470"/>
        <v>0</v>
      </c>
      <c r="M56" s="57">
        <f t="shared" si="470"/>
        <v>0</v>
      </c>
      <c r="N56" s="57">
        <f t="shared" si="470"/>
        <v>0</v>
      </c>
      <c r="O56" s="57">
        <f t="shared" si="470"/>
        <v>0</v>
      </c>
      <c r="P56" s="57">
        <f t="shared" si="470"/>
        <v>0</v>
      </c>
      <c r="Q56" s="57">
        <f t="shared" si="470"/>
        <v>0</v>
      </c>
      <c r="R56" s="57">
        <f t="shared" si="470"/>
        <v>0</v>
      </c>
      <c r="S56" s="57">
        <f t="shared" si="470"/>
        <v>0</v>
      </c>
      <c r="T56" s="57">
        <f t="shared" si="470"/>
        <v>0</v>
      </c>
      <c r="U56" s="57">
        <f t="shared" si="470"/>
        <v>0</v>
      </c>
      <c r="V56" s="57">
        <f t="shared" si="470"/>
        <v>0</v>
      </c>
      <c r="W56" s="57">
        <f t="shared" si="470"/>
        <v>0</v>
      </c>
      <c r="X56" s="57">
        <f t="shared" si="470"/>
        <v>0</v>
      </c>
      <c r="Y56" s="57">
        <f t="shared" si="470"/>
        <v>0</v>
      </c>
      <c r="Z56" s="57">
        <f t="shared" si="470"/>
        <v>0</v>
      </c>
      <c r="AA56" s="57">
        <f t="shared" si="470"/>
        <v>0</v>
      </c>
      <c r="AB56" s="57">
        <f t="shared" si="470"/>
        <v>0</v>
      </c>
      <c r="AC56" s="57">
        <f t="shared" si="470"/>
        <v>0</v>
      </c>
      <c r="AD56" s="57">
        <f t="shared" si="470"/>
        <v>0</v>
      </c>
      <c r="AE56" s="57">
        <f t="shared" si="470"/>
        <v>0</v>
      </c>
      <c r="AF56" s="57">
        <f t="shared" si="470"/>
        <v>519758.61111111107</v>
      </c>
      <c r="AG56" s="57">
        <f t="shared" si="470"/>
        <v>519758.61111111107</v>
      </c>
      <c r="AH56" s="57">
        <f t="shared" si="470"/>
        <v>519758.61111111107</v>
      </c>
      <c r="AI56" s="57">
        <f t="shared" si="470"/>
        <v>519758.61111111107</v>
      </c>
      <c r="AJ56" s="57">
        <f t="shared" si="470"/>
        <v>519758.61111111107</v>
      </c>
      <c r="AK56" s="57">
        <f t="shared" si="470"/>
        <v>519758.61111111107</v>
      </c>
      <c r="AL56" s="57">
        <f t="shared" si="470"/>
        <v>519758.61111111107</v>
      </c>
      <c r="AM56" s="57">
        <f t="shared" si="470"/>
        <v>519758.61111111107</v>
      </c>
      <c r="AN56" s="57">
        <f t="shared" ref="AN56:BS56" si="471">+AN39*(1+$G56)</f>
        <v>519758.61111111107</v>
      </c>
      <c r="AO56" s="57">
        <f t="shared" si="471"/>
        <v>519758.61111111107</v>
      </c>
      <c r="AP56" s="57">
        <f t="shared" si="471"/>
        <v>519758.61111111107</v>
      </c>
      <c r="AQ56" s="57">
        <f t="shared" si="471"/>
        <v>519758.61111111107</v>
      </c>
      <c r="AR56" s="57">
        <f t="shared" si="471"/>
        <v>519758.61111111107</v>
      </c>
      <c r="AS56" s="57">
        <f t="shared" si="471"/>
        <v>519758.61111111107</v>
      </c>
      <c r="AT56" s="57">
        <f t="shared" si="471"/>
        <v>519758.61111111107</v>
      </c>
      <c r="AU56" s="57">
        <f t="shared" si="471"/>
        <v>519758.61111111107</v>
      </c>
      <c r="AV56" s="57">
        <f t="shared" si="471"/>
        <v>519758.61111111107</v>
      </c>
      <c r="AW56" s="57">
        <f t="shared" si="471"/>
        <v>519758.61111111107</v>
      </c>
      <c r="AX56" s="57">
        <f t="shared" si="471"/>
        <v>519758.61111111107</v>
      </c>
      <c r="AY56" s="57">
        <f t="shared" si="471"/>
        <v>519758.61111111107</v>
      </c>
      <c r="AZ56" s="57">
        <f t="shared" si="471"/>
        <v>519758.61111111107</v>
      </c>
      <c r="BA56" s="57">
        <f t="shared" si="471"/>
        <v>519758.61111111107</v>
      </c>
      <c r="BB56" s="57">
        <f t="shared" si="471"/>
        <v>519758.61111111107</v>
      </c>
      <c r="BC56" s="57">
        <f t="shared" si="471"/>
        <v>519758.61111111107</v>
      </c>
      <c r="BD56" s="57">
        <f t="shared" si="471"/>
        <v>519758.61111111107</v>
      </c>
      <c r="BE56" s="57">
        <f t="shared" si="471"/>
        <v>519758.61111111107</v>
      </c>
      <c r="BF56" s="57">
        <f t="shared" si="471"/>
        <v>519758.61111111107</v>
      </c>
      <c r="BG56" s="57">
        <f t="shared" si="471"/>
        <v>519758.61111111107</v>
      </c>
      <c r="BH56" s="57">
        <f t="shared" si="471"/>
        <v>519758.61111111107</v>
      </c>
      <c r="BI56" s="57">
        <f t="shared" si="471"/>
        <v>519758.61111111107</v>
      </c>
      <c r="BJ56" s="57">
        <f t="shared" si="471"/>
        <v>519758.61111111107</v>
      </c>
      <c r="BK56" s="57">
        <f t="shared" si="471"/>
        <v>519758.61111111107</v>
      </c>
      <c r="BL56" s="57">
        <f t="shared" si="471"/>
        <v>519758.61111111107</v>
      </c>
      <c r="BM56" s="57">
        <f t="shared" si="471"/>
        <v>519758.61111111107</v>
      </c>
      <c r="BN56" s="57">
        <f t="shared" si="471"/>
        <v>519758.61111111107</v>
      </c>
      <c r="BO56" s="57">
        <f t="shared" si="471"/>
        <v>519758.61111111107</v>
      </c>
      <c r="BP56" s="57">
        <f t="shared" si="471"/>
        <v>519758.61111111107</v>
      </c>
      <c r="BQ56" s="57">
        <f t="shared" si="471"/>
        <v>519758.61111111107</v>
      </c>
      <c r="BR56" s="57">
        <f t="shared" si="471"/>
        <v>519758.61111111107</v>
      </c>
      <c r="BS56" s="57">
        <f t="shared" si="471"/>
        <v>519758.61111111107</v>
      </c>
      <c r="BT56" s="57">
        <f t="shared" ref="BT56:CM56" si="472">+BT39*(1+$G56)</f>
        <v>519758.61111111107</v>
      </c>
      <c r="BU56" s="57">
        <f t="shared" si="472"/>
        <v>519758.61111111107</v>
      </c>
      <c r="BV56" s="57">
        <f t="shared" si="472"/>
        <v>519758.61111111107</v>
      </c>
      <c r="BW56" s="57">
        <f t="shared" si="472"/>
        <v>519758.61111111107</v>
      </c>
      <c r="BX56" s="57">
        <f t="shared" si="472"/>
        <v>519758.61111111107</v>
      </c>
      <c r="BY56" s="57">
        <f t="shared" si="472"/>
        <v>519758.61111111107</v>
      </c>
      <c r="BZ56" s="57">
        <f t="shared" si="472"/>
        <v>519758.61111111107</v>
      </c>
      <c r="CA56" s="57">
        <f t="shared" si="472"/>
        <v>519758.61111111107</v>
      </c>
      <c r="CB56" s="57">
        <f t="shared" si="472"/>
        <v>519758.61111111107</v>
      </c>
      <c r="CC56" s="57">
        <f t="shared" si="472"/>
        <v>519758.61111111107</v>
      </c>
      <c r="CD56" s="57">
        <f t="shared" si="472"/>
        <v>519758.61111111107</v>
      </c>
      <c r="CE56" s="57">
        <f t="shared" si="472"/>
        <v>519758.61111111107</v>
      </c>
      <c r="CF56" s="57">
        <f t="shared" si="472"/>
        <v>519758.61111111107</v>
      </c>
      <c r="CG56" s="57">
        <f t="shared" si="472"/>
        <v>519758.61111111107</v>
      </c>
      <c r="CH56" s="57">
        <f t="shared" si="472"/>
        <v>519758.61111111107</v>
      </c>
      <c r="CI56" s="57">
        <f t="shared" si="472"/>
        <v>519758.61111111107</v>
      </c>
      <c r="CJ56" s="57">
        <f t="shared" si="472"/>
        <v>519758.61111111107</v>
      </c>
      <c r="CK56" s="57">
        <f t="shared" si="472"/>
        <v>519758.61111111107</v>
      </c>
      <c r="CL56" s="57">
        <f t="shared" si="472"/>
        <v>519758.61111111107</v>
      </c>
      <c r="CM56" s="57">
        <f t="shared" si="472"/>
        <v>519758.61111111107</v>
      </c>
      <c r="CN56" s="57">
        <f t="shared" ref="CN56:CY56" si="473">+CN39*(1+$G56)</f>
        <v>519758.61111111107</v>
      </c>
      <c r="CO56" s="57">
        <f t="shared" si="473"/>
        <v>519758.61111111107</v>
      </c>
      <c r="CP56" s="57">
        <f t="shared" si="473"/>
        <v>519758.61111111107</v>
      </c>
      <c r="CQ56" s="57">
        <f t="shared" si="473"/>
        <v>519758.61111111107</v>
      </c>
      <c r="CR56" s="57">
        <f t="shared" si="473"/>
        <v>519758.61111111107</v>
      </c>
      <c r="CS56" s="57">
        <f t="shared" si="473"/>
        <v>519758.61111111107</v>
      </c>
      <c r="CT56" s="57">
        <f t="shared" si="473"/>
        <v>519758.61111111107</v>
      </c>
      <c r="CU56" s="57">
        <f t="shared" si="473"/>
        <v>519758.61111111107</v>
      </c>
      <c r="CV56" s="57">
        <f t="shared" si="473"/>
        <v>519758.61111111107</v>
      </c>
      <c r="CW56" s="57">
        <f t="shared" si="473"/>
        <v>519758.61111111107</v>
      </c>
      <c r="CX56" s="57">
        <f t="shared" si="473"/>
        <v>519758.61111111107</v>
      </c>
      <c r="CY56" s="57">
        <f t="shared" si="473"/>
        <v>519758.61111111107</v>
      </c>
      <c r="CZ56" s="57">
        <f t="shared" ref="CZ56" si="474">+CZ39*(1+$G56)</f>
        <v>0</v>
      </c>
      <c r="DA56" s="57">
        <f t="shared" ref="DA56:FL56" si="475">+DA39*(1+$G56)</f>
        <v>0</v>
      </c>
      <c r="DB56" s="57">
        <f t="shared" si="475"/>
        <v>0</v>
      </c>
      <c r="DC56" s="57">
        <f t="shared" si="475"/>
        <v>0</v>
      </c>
      <c r="DD56" s="57">
        <f t="shared" si="475"/>
        <v>0</v>
      </c>
      <c r="DE56" s="57">
        <f t="shared" si="475"/>
        <v>0</v>
      </c>
      <c r="DF56" s="57">
        <f t="shared" si="475"/>
        <v>0</v>
      </c>
      <c r="DG56" s="57">
        <f t="shared" si="475"/>
        <v>0</v>
      </c>
      <c r="DH56" s="57">
        <f t="shared" si="475"/>
        <v>0</v>
      </c>
      <c r="DI56" s="57">
        <f t="shared" si="475"/>
        <v>0</v>
      </c>
      <c r="DJ56" s="57">
        <f t="shared" si="475"/>
        <v>0</v>
      </c>
      <c r="DK56" s="57">
        <f t="shared" si="475"/>
        <v>0</v>
      </c>
      <c r="DL56" s="57">
        <f t="shared" si="475"/>
        <v>0</v>
      </c>
      <c r="DM56" s="57">
        <f t="shared" si="475"/>
        <v>0</v>
      </c>
      <c r="DN56" s="57">
        <f t="shared" si="475"/>
        <v>0</v>
      </c>
      <c r="DO56" s="57">
        <f t="shared" si="475"/>
        <v>0</v>
      </c>
      <c r="DP56" s="57">
        <f t="shared" si="475"/>
        <v>0</v>
      </c>
      <c r="DQ56" s="57">
        <f t="shared" si="475"/>
        <v>0</v>
      </c>
      <c r="DR56" s="57">
        <f t="shared" si="475"/>
        <v>0</v>
      </c>
      <c r="DS56" s="57">
        <f t="shared" si="475"/>
        <v>0</v>
      </c>
      <c r="DT56" s="57">
        <f t="shared" si="475"/>
        <v>0</v>
      </c>
      <c r="DU56" s="57">
        <f t="shared" si="475"/>
        <v>0</v>
      </c>
      <c r="DV56" s="57">
        <f t="shared" si="475"/>
        <v>0</v>
      </c>
      <c r="DW56" s="57">
        <f t="shared" si="475"/>
        <v>0</v>
      </c>
      <c r="DX56" s="57">
        <f t="shared" si="475"/>
        <v>0</v>
      </c>
      <c r="DY56" s="57">
        <f t="shared" si="475"/>
        <v>0</v>
      </c>
      <c r="DZ56" s="57">
        <f t="shared" si="475"/>
        <v>0</v>
      </c>
      <c r="EA56" s="57">
        <f t="shared" si="475"/>
        <v>0</v>
      </c>
      <c r="EB56" s="57">
        <f t="shared" si="475"/>
        <v>0</v>
      </c>
      <c r="EC56" s="57">
        <f t="shared" si="475"/>
        <v>0</v>
      </c>
      <c r="ED56" s="57">
        <f t="shared" si="475"/>
        <v>0</v>
      </c>
      <c r="EE56" s="57">
        <f t="shared" si="475"/>
        <v>0</v>
      </c>
      <c r="EF56" s="57">
        <f t="shared" si="475"/>
        <v>0</v>
      </c>
      <c r="EG56" s="57">
        <f t="shared" si="475"/>
        <v>0</v>
      </c>
      <c r="EH56" s="57">
        <f t="shared" si="475"/>
        <v>0</v>
      </c>
      <c r="EI56" s="57">
        <f t="shared" si="475"/>
        <v>0</v>
      </c>
      <c r="EJ56" s="57">
        <f t="shared" si="475"/>
        <v>0</v>
      </c>
      <c r="EK56" s="57">
        <f t="shared" si="475"/>
        <v>0</v>
      </c>
      <c r="EL56" s="57">
        <f t="shared" si="475"/>
        <v>0</v>
      </c>
      <c r="EM56" s="57">
        <f t="shared" si="475"/>
        <v>0</v>
      </c>
      <c r="EN56" s="57">
        <f t="shared" si="475"/>
        <v>0</v>
      </c>
      <c r="EO56" s="57">
        <f t="shared" si="475"/>
        <v>0</v>
      </c>
      <c r="EP56" s="57">
        <f t="shared" si="475"/>
        <v>0</v>
      </c>
      <c r="EQ56" s="57">
        <f t="shared" si="475"/>
        <v>0</v>
      </c>
      <c r="ER56" s="57">
        <f t="shared" si="475"/>
        <v>0</v>
      </c>
      <c r="ES56" s="57">
        <f t="shared" si="475"/>
        <v>0</v>
      </c>
      <c r="ET56" s="57">
        <f t="shared" si="475"/>
        <v>0</v>
      </c>
      <c r="EU56" s="57">
        <f t="shared" si="475"/>
        <v>0</v>
      </c>
      <c r="EV56" s="57">
        <f t="shared" si="475"/>
        <v>0</v>
      </c>
      <c r="EW56" s="57">
        <f t="shared" si="475"/>
        <v>0</v>
      </c>
      <c r="EX56" s="57">
        <f t="shared" si="475"/>
        <v>0</v>
      </c>
      <c r="EY56" s="57">
        <f t="shared" si="475"/>
        <v>0</v>
      </c>
      <c r="EZ56" s="57">
        <f t="shared" si="475"/>
        <v>0</v>
      </c>
      <c r="FA56" s="57">
        <f t="shared" si="475"/>
        <v>0</v>
      </c>
      <c r="FB56" s="57">
        <f t="shared" si="475"/>
        <v>0</v>
      </c>
      <c r="FC56" s="57">
        <f t="shared" si="475"/>
        <v>0</v>
      </c>
      <c r="FD56" s="57">
        <f t="shared" si="475"/>
        <v>0</v>
      </c>
      <c r="FE56" s="57">
        <f t="shared" si="475"/>
        <v>0</v>
      </c>
      <c r="FF56" s="57">
        <f t="shared" si="475"/>
        <v>0</v>
      </c>
      <c r="FG56" s="57">
        <f t="shared" si="475"/>
        <v>0</v>
      </c>
      <c r="FH56" s="57">
        <f t="shared" si="475"/>
        <v>0</v>
      </c>
      <c r="FI56" s="57">
        <f t="shared" si="475"/>
        <v>0</v>
      </c>
      <c r="FJ56" s="57">
        <f t="shared" si="475"/>
        <v>0</v>
      </c>
      <c r="FK56" s="57">
        <f t="shared" si="475"/>
        <v>0</v>
      </c>
      <c r="FL56" s="57">
        <f t="shared" si="475"/>
        <v>0</v>
      </c>
      <c r="FM56" s="57">
        <f t="shared" ref="FM56:HX56" si="476">+FM39*(1+$G56)</f>
        <v>0</v>
      </c>
      <c r="FN56" s="57">
        <f t="shared" si="476"/>
        <v>0</v>
      </c>
      <c r="FO56" s="57">
        <f t="shared" si="476"/>
        <v>0</v>
      </c>
      <c r="FP56" s="57">
        <f t="shared" si="476"/>
        <v>0</v>
      </c>
      <c r="FQ56" s="57">
        <f t="shared" si="476"/>
        <v>0</v>
      </c>
      <c r="FR56" s="57">
        <f t="shared" si="476"/>
        <v>0</v>
      </c>
      <c r="FS56" s="57">
        <f t="shared" si="476"/>
        <v>0</v>
      </c>
      <c r="FT56" s="57">
        <f t="shared" si="476"/>
        <v>0</v>
      </c>
      <c r="FU56" s="57">
        <f t="shared" si="476"/>
        <v>0</v>
      </c>
      <c r="FV56" s="57">
        <f t="shared" si="476"/>
        <v>0</v>
      </c>
      <c r="FW56" s="57">
        <f t="shared" si="476"/>
        <v>0</v>
      </c>
      <c r="FX56" s="57">
        <f t="shared" si="476"/>
        <v>0</v>
      </c>
      <c r="FY56" s="57">
        <f t="shared" si="476"/>
        <v>0</v>
      </c>
      <c r="FZ56" s="57">
        <f t="shared" si="476"/>
        <v>0</v>
      </c>
      <c r="GA56" s="57">
        <f t="shared" si="476"/>
        <v>0</v>
      </c>
      <c r="GB56" s="57">
        <f t="shared" si="476"/>
        <v>0</v>
      </c>
      <c r="GC56" s="57">
        <f t="shared" si="476"/>
        <v>0</v>
      </c>
      <c r="GD56" s="57">
        <f t="shared" si="476"/>
        <v>0</v>
      </c>
      <c r="GE56" s="57">
        <f t="shared" si="476"/>
        <v>0</v>
      </c>
      <c r="GF56" s="57">
        <f t="shared" si="476"/>
        <v>0</v>
      </c>
      <c r="GG56" s="57">
        <f t="shared" si="476"/>
        <v>0</v>
      </c>
      <c r="GH56" s="57">
        <f t="shared" si="476"/>
        <v>0</v>
      </c>
      <c r="GI56" s="57">
        <f t="shared" si="476"/>
        <v>0</v>
      </c>
      <c r="GJ56" s="57">
        <f t="shared" si="476"/>
        <v>0</v>
      </c>
      <c r="GK56" s="57">
        <f t="shared" si="476"/>
        <v>0</v>
      </c>
      <c r="GL56" s="57">
        <f t="shared" si="476"/>
        <v>0</v>
      </c>
      <c r="GM56" s="57">
        <f t="shared" si="476"/>
        <v>0</v>
      </c>
      <c r="GN56" s="57">
        <f t="shared" si="476"/>
        <v>0</v>
      </c>
      <c r="GO56" s="57">
        <f t="shared" si="476"/>
        <v>0</v>
      </c>
      <c r="GP56" s="57">
        <f t="shared" si="476"/>
        <v>0</v>
      </c>
      <c r="GQ56" s="57">
        <f t="shared" si="476"/>
        <v>0</v>
      </c>
      <c r="GR56" s="57">
        <f t="shared" si="476"/>
        <v>0</v>
      </c>
      <c r="GS56" s="57">
        <f t="shared" si="476"/>
        <v>0</v>
      </c>
      <c r="GT56" s="57">
        <f t="shared" si="476"/>
        <v>0</v>
      </c>
      <c r="GU56" s="57">
        <f t="shared" si="476"/>
        <v>0</v>
      </c>
      <c r="GV56" s="57">
        <f t="shared" si="476"/>
        <v>0</v>
      </c>
      <c r="GW56" s="57">
        <f t="shared" si="476"/>
        <v>0</v>
      </c>
      <c r="GX56" s="57">
        <f t="shared" si="476"/>
        <v>0</v>
      </c>
      <c r="GY56" s="57">
        <f t="shared" si="476"/>
        <v>0</v>
      </c>
      <c r="GZ56" s="57">
        <f t="shared" si="476"/>
        <v>0</v>
      </c>
      <c r="HA56" s="57">
        <f t="shared" si="476"/>
        <v>0</v>
      </c>
      <c r="HB56" s="57">
        <f t="shared" si="476"/>
        <v>0</v>
      </c>
      <c r="HC56" s="57">
        <f t="shared" si="476"/>
        <v>0</v>
      </c>
      <c r="HD56" s="57">
        <f t="shared" si="476"/>
        <v>0</v>
      </c>
      <c r="HE56" s="57">
        <f t="shared" si="476"/>
        <v>0</v>
      </c>
      <c r="HF56" s="57">
        <f t="shared" si="476"/>
        <v>0</v>
      </c>
      <c r="HG56" s="57">
        <f t="shared" si="476"/>
        <v>0</v>
      </c>
      <c r="HH56" s="57">
        <f t="shared" si="476"/>
        <v>0</v>
      </c>
      <c r="HI56" s="57">
        <f t="shared" si="476"/>
        <v>0</v>
      </c>
      <c r="HJ56" s="57">
        <f t="shared" si="476"/>
        <v>0</v>
      </c>
      <c r="HK56" s="57">
        <f t="shared" si="476"/>
        <v>0</v>
      </c>
      <c r="HL56" s="57">
        <f t="shared" si="476"/>
        <v>0</v>
      </c>
      <c r="HM56" s="57">
        <f t="shared" si="476"/>
        <v>0</v>
      </c>
      <c r="HN56" s="57">
        <f t="shared" si="476"/>
        <v>0</v>
      </c>
      <c r="HO56" s="57">
        <f t="shared" si="476"/>
        <v>0</v>
      </c>
      <c r="HP56" s="57">
        <f t="shared" si="476"/>
        <v>0</v>
      </c>
      <c r="HQ56" s="57">
        <f t="shared" si="476"/>
        <v>0</v>
      </c>
      <c r="HR56" s="57">
        <f t="shared" si="476"/>
        <v>0</v>
      </c>
      <c r="HS56" s="57">
        <f t="shared" si="476"/>
        <v>0</v>
      </c>
      <c r="HT56" s="57">
        <f t="shared" si="476"/>
        <v>0</v>
      </c>
      <c r="HU56" s="57">
        <f t="shared" si="476"/>
        <v>0</v>
      </c>
      <c r="HV56" s="57">
        <f t="shared" si="476"/>
        <v>0</v>
      </c>
      <c r="HW56" s="57">
        <f t="shared" si="476"/>
        <v>0</v>
      </c>
      <c r="HX56" s="57">
        <f t="shared" si="476"/>
        <v>0</v>
      </c>
      <c r="HY56" s="57">
        <f t="shared" ref="HY56:KJ56" si="477">+HY39*(1+$G56)</f>
        <v>0</v>
      </c>
      <c r="HZ56" s="57">
        <f t="shared" si="477"/>
        <v>0</v>
      </c>
      <c r="IA56" s="57">
        <f t="shared" si="477"/>
        <v>0</v>
      </c>
      <c r="IB56" s="57">
        <f t="shared" si="477"/>
        <v>0</v>
      </c>
      <c r="IC56" s="57">
        <f t="shared" si="477"/>
        <v>0</v>
      </c>
      <c r="ID56" s="57">
        <f t="shared" si="477"/>
        <v>0</v>
      </c>
      <c r="IE56" s="57">
        <f t="shared" si="477"/>
        <v>0</v>
      </c>
      <c r="IF56" s="57">
        <f t="shared" si="477"/>
        <v>0</v>
      </c>
      <c r="IG56" s="57">
        <f t="shared" si="477"/>
        <v>0</v>
      </c>
      <c r="IH56" s="57">
        <f t="shared" si="477"/>
        <v>0</v>
      </c>
      <c r="II56" s="57">
        <f t="shared" si="477"/>
        <v>0</v>
      </c>
      <c r="IJ56" s="57">
        <f t="shared" si="477"/>
        <v>0</v>
      </c>
      <c r="IK56" s="57">
        <f t="shared" si="477"/>
        <v>0</v>
      </c>
      <c r="IL56" s="57">
        <f t="shared" si="477"/>
        <v>0</v>
      </c>
      <c r="IM56" s="57">
        <f t="shared" si="477"/>
        <v>0</v>
      </c>
      <c r="IN56" s="57">
        <f t="shared" si="477"/>
        <v>0</v>
      </c>
      <c r="IO56" s="57">
        <f t="shared" si="477"/>
        <v>0</v>
      </c>
      <c r="IP56" s="57">
        <f t="shared" si="477"/>
        <v>0</v>
      </c>
      <c r="IQ56" s="57">
        <f t="shared" si="477"/>
        <v>0</v>
      </c>
      <c r="IR56" s="57">
        <f t="shared" si="477"/>
        <v>0</v>
      </c>
      <c r="IS56" s="57">
        <f t="shared" si="477"/>
        <v>0</v>
      </c>
      <c r="IT56" s="57">
        <f t="shared" si="477"/>
        <v>0</v>
      </c>
      <c r="IU56" s="57">
        <f t="shared" si="477"/>
        <v>0</v>
      </c>
      <c r="IV56" s="57">
        <f t="shared" si="477"/>
        <v>0</v>
      </c>
      <c r="IW56" s="57">
        <f t="shared" si="477"/>
        <v>0</v>
      </c>
      <c r="IX56" s="57">
        <f t="shared" si="477"/>
        <v>0</v>
      </c>
      <c r="IY56" s="57">
        <f t="shared" si="477"/>
        <v>0</v>
      </c>
      <c r="IZ56" s="57">
        <f t="shared" si="477"/>
        <v>0</v>
      </c>
      <c r="JA56" s="57">
        <f t="shared" si="477"/>
        <v>0</v>
      </c>
      <c r="JB56" s="57">
        <f t="shared" si="477"/>
        <v>0</v>
      </c>
      <c r="JC56" s="57">
        <f t="shared" si="477"/>
        <v>0</v>
      </c>
      <c r="JD56" s="57">
        <f t="shared" si="477"/>
        <v>0</v>
      </c>
      <c r="JE56" s="57">
        <f t="shared" si="477"/>
        <v>0</v>
      </c>
      <c r="JF56" s="57">
        <f t="shared" si="477"/>
        <v>0</v>
      </c>
      <c r="JG56" s="57">
        <f t="shared" si="477"/>
        <v>0</v>
      </c>
      <c r="JH56" s="57">
        <f t="shared" si="477"/>
        <v>0</v>
      </c>
      <c r="JI56" s="57">
        <f t="shared" si="477"/>
        <v>0</v>
      </c>
      <c r="JJ56" s="57">
        <f t="shared" si="477"/>
        <v>0</v>
      </c>
      <c r="JK56" s="57">
        <f t="shared" si="477"/>
        <v>0</v>
      </c>
      <c r="JL56" s="57">
        <f t="shared" si="477"/>
        <v>0</v>
      </c>
      <c r="JM56" s="57">
        <f t="shared" si="477"/>
        <v>0</v>
      </c>
      <c r="JN56" s="57">
        <f t="shared" si="477"/>
        <v>0</v>
      </c>
      <c r="JO56" s="57">
        <f t="shared" si="477"/>
        <v>0</v>
      </c>
      <c r="JP56" s="57">
        <f t="shared" si="477"/>
        <v>0</v>
      </c>
      <c r="JQ56" s="57">
        <f t="shared" si="477"/>
        <v>0</v>
      </c>
      <c r="JR56" s="57">
        <f t="shared" si="477"/>
        <v>0</v>
      </c>
      <c r="JS56" s="57">
        <f t="shared" si="477"/>
        <v>0</v>
      </c>
      <c r="JT56" s="57">
        <f t="shared" si="477"/>
        <v>0</v>
      </c>
      <c r="JU56" s="57">
        <f t="shared" si="477"/>
        <v>0</v>
      </c>
      <c r="JV56" s="57">
        <f t="shared" si="477"/>
        <v>0</v>
      </c>
      <c r="JW56" s="57">
        <f t="shared" si="477"/>
        <v>0</v>
      </c>
      <c r="JX56" s="57">
        <f t="shared" si="477"/>
        <v>0</v>
      </c>
      <c r="JY56" s="57">
        <f t="shared" si="477"/>
        <v>0</v>
      </c>
      <c r="JZ56" s="57">
        <f t="shared" si="477"/>
        <v>0</v>
      </c>
      <c r="KA56" s="57">
        <f t="shared" si="477"/>
        <v>0</v>
      </c>
      <c r="KB56" s="57">
        <f t="shared" si="477"/>
        <v>0</v>
      </c>
      <c r="KC56" s="57">
        <f t="shared" si="477"/>
        <v>0</v>
      </c>
      <c r="KD56" s="57">
        <f t="shared" si="477"/>
        <v>0</v>
      </c>
      <c r="KE56" s="57">
        <f t="shared" si="477"/>
        <v>0</v>
      </c>
      <c r="KF56" s="57">
        <f t="shared" si="477"/>
        <v>0</v>
      </c>
      <c r="KG56" s="57">
        <f t="shared" si="477"/>
        <v>0</v>
      </c>
      <c r="KH56" s="57">
        <f t="shared" si="477"/>
        <v>0</v>
      </c>
      <c r="KI56" s="57">
        <f t="shared" si="477"/>
        <v>0</v>
      </c>
      <c r="KJ56" s="57">
        <f t="shared" si="477"/>
        <v>0</v>
      </c>
      <c r="KK56" s="57">
        <f t="shared" ref="KK56:MV56" si="478">+KK39*(1+$G56)</f>
        <v>0</v>
      </c>
      <c r="KL56" s="57">
        <f t="shared" si="478"/>
        <v>0</v>
      </c>
      <c r="KM56" s="57">
        <f t="shared" si="478"/>
        <v>0</v>
      </c>
      <c r="KN56" s="57">
        <f t="shared" si="478"/>
        <v>0</v>
      </c>
      <c r="KO56" s="57">
        <f t="shared" si="478"/>
        <v>0</v>
      </c>
      <c r="KP56" s="57">
        <f t="shared" si="478"/>
        <v>0</v>
      </c>
      <c r="KQ56" s="57">
        <f t="shared" si="478"/>
        <v>0</v>
      </c>
      <c r="KR56" s="57">
        <f t="shared" si="478"/>
        <v>0</v>
      </c>
      <c r="KS56" s="57">
        <f t="shared" si="478"/>
        <v>0</v>
      </c>
      <c r="KT56" s="57">
        <f t="shared" si="478"/>
        <v>0</v>
      </c>
      <c r="KU56" s="57">
        <f t="shared" si="478"/>
        <v>0</v>
      </c>
      <c r="KV56" s="57">
        <f t="shared" si="478"/>
        <v>0</v>
      </c>
      <c r="KW56" s="57">
        <f t="shared" si="478"/>
        <v>0</v>
      </c>
      <c r="KX56" s="57">
        <f t="shared" si="478"/>
        <v>0</v>
      </c>
      <c r="KY56" s="57">
        <f t="shared" si="478"/>
        <v>0</v>
      </c>
      <c r="KZ56" s="57">
        <f t="shared" si="478"/>
        <v>0</v>
      </c>
      <c r="LA56" s="57">
        <f t="shared" si="478"/>
        <v>0</v>
      </c>
      <c r="LB56" s="57">
        <f t="shared" si="478"/>
        <v>0</v>
      </c>
      <c r="LC56" s="57">
        <f t="shared" si="478"/>
        <v>0</v>
      </c>
      <c r="LD56" s="57">
        <f t="shared" si="478"/>
        <v>0</v>
      </c>
      <c r="LE56" s="57">
        <f t="shared" si="478"/>
        <v>0</v>
      </c>
      <c r="LF56" s="57">
        <f t="shared" si="478"/>
        <v>0</v>
      </c>
      <c r="LG56" s="57">
        <f t="shared" si="478"/>
        <v>0</v>
      </c>
      <c r="LH56" s="57">
        <f t="shared" si="478"/>
        <v>0</v>
      </c>
      <c r="LI56" s="57">
        <f t="shared" si="478"/>
        <v>0</v>
      </c>
      <c r="LJ56" s="57">
        <f t="shared" si="478"/>
        <v>0</v>
      </c>
      <c r="LK56" s="57">
        <f t="shared" si="478"/>
        <v>0</v>
      </c>
      <c r="LL56" s="57">
        <f t="shared" si="478"/>
        <v>0</v>
      </c>
      <c r="LM56" s="57">
        <f t="shared" si="478"/>
        <v>0</v>
      </c>
      <c r="LN56" s="57">
        <f t="shared" si="478"/>
        <v>0</v>
      </c>
      <c r="LO56" s="57">
        <f t="shared" si="478"/>
        <v>0</v>
      </c>
      <c r="LP56" s="57">
        <f t="shared" si="478"/>
        <v>0</v>
      </c>
      <c r="LQ56" s="57">
        <f t="shared" si="478"/>
        <v>0</v>
      </c>
      <c r="LR56" s="57">
        <f t="shared" si="478"/>
        <v>0</v>
      </c>
      <c r="LS56" s="57">
        <f t="shared" si="478"/>
        <v>0</v>
      </c>
      <c r="LT56" s="57">
        <f t="shared" si="478"/>
        <v>0</v>
      </c>
      <c r="LU56" s="57">
        <f t="shared" si="478"/>
        <v>0</v>
      </c>
      <c r="LV56" s="57">
        <f t="shared" si="478"/>
        <v>0</v>
      </c>
      <c r="LW56" s="57">
        <f t="shared" si="478"/>
        <v>0</v>
      </c>
      <c r="LX56" s="57">
        <f t="shared" si="478"/>
        <v>0</v>
      </c>
      <c r="LY56" s="57">
        <f t="shared" si="478"/>
        <v>0</v>
      </c>
      <c r="LZ56" s="57">
        <f t="shared" si="478"/>
        <v>0</v>
      </c>
      <c r="MA56" s="57">
        <f t="shared" si="478"/>
        <v>0</v>
      </c>
      <c r="MB56" s="57">
        <f t="shared" si="478"/>
        <v>0</v>
      </c>
      <c r="MC56" s="57">
        <f t="shared" si="478"/>
        <v>0</v>
      </c>
      <c r="MD56" s="57">
        <f t="shared" si="478"/>
        <v>0</v>
      </c>
      <c r="ME56" s="57">
        <f t="shared" si="478"/>
        <v>0</v>
      </c>
      <c r="MF56" s="57">
        <f t="shared" si="478"/>
        <v>0</v>
      </c>
      <c r="MG56" s="57">
        <f t="shared" si="478"/>
        <v>0</v>
      </c>
      <c r="MH56" s="57">
        <f t="shared" si="478"/>
        <v>0</v>
      </c>
      <c r="MI56" s="57">
        <f t="shared" si="478"/>
        <v>0</v>
      </c>
      <c r="MJ56" s="57">
        <f t="shared" si="478"/>
        <v>0</v>
      </c>
      <c r="MK56" s="57">
        <f t="shared" si="478"/>
        <v>0</v>
      </c>
      <c r="ML56" s="57">
        <f t="shared" si="478"/>
        <v>0</v>
      </c>
      <c r="MM56" s="57">
        <f t="shared" si="478"/>
        <v>0</v>
      </c>
      <c r="MN56" s="57">
        <f t="shared" si="478"/>
        <v>0</v>
      </c>
      <c r="MO56" s="57">
        <f t="shared" si="478"/>
        <v>0</v>
      </c>
      <c r="MP56" s="57">
        <f t="shared" si="478"/>
        <v>0</v>
      </c>
      <c r="MQ56" s="57">
        <f t="shared" si="478"/>
        <v>0</v>
      </c>
      <c r="MR56" s="57">
        <f t="shared" si="478"/>
        <v>0</v>
      </c>
      <c r="MS56" s="57">
        <f t="shared" si="478"/>
        <v>0</v>
      </c>
      <c r="MT56" s="57">
        <f t="shared" si="478"/>
        <v>0</v>
      </c>
      <c r="MU56" s="57">
        <f t="shared" si="478"/>
        <v>0</v>
      </c>
      <c r="MV56" s="57">
        <f t="shared" si="478"/>
        <v>0</v>
      </c>
      <c r="MW56" s="57">
        <f t="shared" ref="MW56:OM56" si="479">+MW39*(1+$G56)</f>
        <v>0</v>
      </c>
      <c r="MX56" s="57">
        <f t="shared" si="479"/>
        <v>0</v>
      </c>
      <c r="MY56" s="57">
        <f t="shared" si="479"/>
        <v>0</v>
      </c>
      <c r="MZ56" s="57">
        <f t="shared" si="479"/>
        <v>0</v>
      </c>
      <c r="NA56" s="57">
        <f t="shared" si="479"/>
        <v>0</v>
      </c>
      <c r="NB56" s="57">
        <f t="shared" si="479"/>
        <v>0</v>
      </c>
      <c r="NC56" s="57">
        <f t="shared" si="479"/>
        <v>0</v>
      </c>
      <c r="ND56" s="57">
        <f t="shared" si="479"/>
        <v>0</v>
      </c>
      <c r="NE56" s="57">
        <f t="shared" si="479"/>
        <v>0</v>
      </c>
      <c r="NF56" s="57">
        <f t="shared" si="479"/>
        <v>0</v>
      </c>
      <c r="NG56" s="57">
        <f t="shared" si="479"/>
        <v>0</v>
      </c>
      <c r="NH56" s="57">
        <f t="shared" si="479"/>
        <v>0</v>
      </c>
      <c r="NI56" s="57">
        <f t="shared" si="479"/>
        <v>0</v>
      </c>
      <c r="NJ56" s="57">
        <f t="shared" si="479"/>
        <v>0</v>
      </c>
      <c r="NK56" s="57">
        <f t="shared" si="479"/>
        <v>0</v>
      </c>
      <c r="NL56" s="57">
        <f t="shared" si="479"/>
        <v>0</v>
      </c>
      <c r="NM56" s="57">
        <f t="shared" si="479"/>
        <v>0</v>
      </c>
      <c r="NN56" s="57">
        <f t="shared" si="479"/>
        <v>0</v>
      </c>
      <c r="NO56" s="57">
        <f t="shared" si="479"/>
        <v>0</v>
      </c>
      <c r="NP56" s="57">
        <f t="shared" si="479"/>
        <v>0</v>
      </c>
      <c r="NQ56" s="57">
        <f t="shared" si="479"/>
        <v>0</v>
      </c>
      <c r="NR56" s="57">
        <f t="shared" si="479"/>
        <v>0</v>
      </c>
      <c r="NS56" s="57">
        <f t="shared" si="479"/>
        <v>0</v>
      </c>
      <c r="NT56" s="57">
        <f t="shared" si="479"/>
        <v>0</v>
      </c>
      <c r="NU56" s="57">
        <f t="shared" si="479"/>
        <v>0</v>
      </c>
      <c r="NV56" s="57">
        <f t="shared" si="479"/>
        <v>0</v>
      </c>
      <c r="NW56" s="57">
        <f t="shared" si="479"/>
        <v>0</v>
      </c>
      <c r="NX56" s="57">
        <f t="shared" si="479"/>
        <v>0</v>
      </c>
      <c r="NY56" s="57">
        <f t="shared" si="479"/>
        <v>0</v>
      </c>
      <c r="NZ56" s="57">
        <f t="shared" si="479"/>
        <v>0</v>
      </c>
      <c r="OA56" s="57">
        <f t="shared" si="479"/>
        <v>0</v>
      </c>
      <c r="OB56" s="57">
        <f t="shared" si="479"/>
        <v>0</v>
      </c>
      <c r="OC56" s="57">
        <f t="shared" si="479"/>
        <v>0</v>
      </c>
      <c r="OD56" s="57">
        <f t="shared" si="479"/>
        <v>0</v>
      </c>
      <c r="OE56" s="57">
        <f t="shared" si="479"/>
        <v>0</v>
      </c>
      <c r="OF56" s="57">
        <f t="shared" si="479"/>
        <v>0</v>
      </c>
      <c r="OG56" s="57">
        <f t="shared" si="479"/>
        <v>0</v>
      </c>
      <c r="OH56" s="57">
        <f t="shared" si="479"/>
        <v>0</v>
      </c>
      <c r="OI56" s="57">
        <f t="shared" si="479"/>
        <v>0</v>
      </c>
      <c r="OJ56" s="57">
        <f t="shared" si="479"/>
        <v>0</v>
      </c>
      <c r="OK56" s="57">
        <f t="shared" si="479"/>
        <v>0</v>
      </c>
      <c r="OL56" s="57">
        <f t="shared" si="479"/>
        <v>0</v>
      </c>
      <c r="OM56" s="57">
        <f t="shared" si="479"/>
        <v>0</v>
      </c>
      <c r="ON56" s="43" t="s">
        <v>24</v>
      </c>
    </row>
    <row r="57" spans="3:404" x14ac:dyDescent="0.2">
      <c r="CN57" s="55"/>
      <c r="ON57" s="43" t="s">
        <v>24</v>
      </c>
    </row>
    <row r="58" spans="3:404" ht="15.75" x14ac:dyDescent="0.25">
      <c r="C58" s="44" t="s">
        <v>27</v>
      </c>
      <c r="CN58" s="55"/>
      <c r="ON58" s="43" t="s">
        <v>24</v>
      </c>
    </row>
    <row r="59" spans="3:404" x14ac:dyDescent="0.2">
      <c r="CN59" s="55"/>
      <c r="ON59" s="43" t="s">
        <v>24</v>
      </c>
    </row>
    <row r="60" spans="3:404" x14ac:dyDescent="0.2">
      <c r="D60" s="54" t="s">
        <v>22</v>
      </c>
      <c r="G60" s="54"/>
      <c r="H60" s="55">
        <f>+H43</f>
        <v>43101</v>
      </c>
      <c r="I60" s="55">
        <f t="shared" ref="I60:BT60" si="480">+I43</f>
        <v>43132</v>
      </c>
      <c r="J60" s="55">
        <f t="shared" si="480"/>
        <v>43160</v>
      </c>
      <c r="K60" s="55">
        <f t="shared" si="480"/>
        <v>43191</v>
      </c>
      <c r="L60" s="55">
        <f t="shared" si="480"/>
        <v>43221</v>
      </c>
      <c r="M60" s="55">
        <f t="shared" si="480"/>
        <v>43252</v>
      </c>
      <c r="N60" s="55">
        <f t="shared" si="480"/>
        <v>43282</v>
      </c>
      <c r="O60" s="55">
        <f t="shared" si="480"/>
        <v>43313</v>
      </c>
      <c r="P60" s="55">
        <f t="shared" si="480"/>
        <v>43344</v>
      </c>
      <c r="Q60" s="55">
        <f t="shared" si="480"/>
        <v>43374</v>
      </c>
      <c r="R60" s="55">
        <f t="shared" si="480"/>
        <v>43405</v>
      </c>
      <c r="S60" s="55">
        <f t="shared" si="480"/>
        <v>43435</v>
      </c>
      <c r="T60" s="55">
        <f t="shared" si="480"/>
        <v>43466</v>
      </c>
      <c r="U60" s="55">
        <f t="shared" si="480"/>
        <v>43497</v>
      </c>
      <c r="V60" s="55">
        <f t="shared" si="480"/>
        <v>43525</v>
      </c>
      <c r="W60" s="55">
        <f t="shared" si="480"/>
        <v>43556</v>
      </c>
      <c r="X60" s="55">
        <f t="shared" si="480"/>
        <v>43586</v>
      </c>
      <c r="Y60" s="55">
        <f t="shared" si="480"/>
        <v>43617</v>
      </c>
      <c r="Z60" s="55">
        <f t="shared" si="480"/>
        <v>43647</v>
      </c>
      <c r="AA60" s="55">
        <f t="shared" si="480"/>
        <v>43678</v>
      </c>
      <c r="AB60" s="55">
        <f t="shared" si="480"/>
        <v>43709</v>
      </c>
      <c r="AC60" s="55">
        <f t="shared" si="480"/>
        <v>43739</v>
      </c>
      <c r="AD60" s="55">
        <f t="shared" si="480"/>
        <v>43770</v>
      </c>
      <c r="AE60" s="55">
        <f t="shared" si="480"/>
        <v>43800</v>
      </c>
      <c r="AF60" s="55">
        <f t="shared" si="480"/>
        <v>43831</v>
      </c>
      <c r="AG60" s="55">
        <f t="shared" si="480"/>
        <v>43862</v>
      </c>
      <c r="AH60" s="55">
        <f t="shared" si="480"/>
        <v>43891</v>
      </c>
      <c r="AI60" s="55">
        <f t="shared" si="480"/>
        <v>43922</v>
      </c>
      <c r="AJ60" s="55">
        <f t="shared" si="480"/>
        <v>43952</v>
      </c>
      <c r="AK60" s="55">
        <f t="shared" si="480"/>
        <v>43983</v>
      </c>
      <c r="AL60" s="55">
        <f t="shared" si="480"/>
        <v>44013</v>
      </c>
      <c r="AM60" s="55">
        <f t="shared" si="480"/>
        <v>44044</v>
      </c>
      <c r="AN60" s="55">
        <f t="shared" si="480"/>
        <v>44075</v>
      </c>
      <c r="AO60" s="55">
        <f t="shared" si="480"/>
        <v>44105</v>
      </c>
      <c r="AP60" s="55">
        <f t="shared" si="480"/>
        <v>44136</v>
      </c>
      <c r="AQ60" s="55">
        <f t="shared" si="480"/>
        <v>44166</v>
      </c>
      <c r="AR60" s="55">
        <f t="shared" si="480"/>
        <v>44197</v>
      </c>
      <c r="AS60" s="55">
        <f t="shared" si="480"/>
        <v>44228</v>
      </c>
      <c r="AT60" s="55">
        <f t="shared" si="480"/>
        <v>44256</v>
      </c>
      <c r="AU60" s="55">
        <f t="shared" si="480"/>
        <v>44287</v>
      </c>
      <c r="AV60" s="55">
        <f t="shared" si="480"/>
        <v>44317</v>
      </c>
      <c r="AW60" s="55">
        <f t="shared" si="480"/>
        <v>44348</v>
      </c>
      <c r="AX60" s="55">
        <f t="shared" si="480"/>
        <v>44378</v>
      </c>
      <c r="AY60" s="55">
        <f t="shared" si="480"/>
        <v>44409</v>
      </c>
      <c r="AZ60" s="55">
        <f t="shared" si="480"/>
        <v>44440</v>
      </c>
      <c r="BA60" s="55">
        <f t="shared" si="480"/>
        <v>44470</v>
      </c>
      <c r="BB60" s="55">
        <f t="shared" si="480"/>
        <v>44501</v>
      </c>
      <c r="BC60" s="55">
        <f t="shared" si="480"/>
        <v>44531</v>
      </c>
      <c r="BD60" s="55">
        <f t="shared" si="480"/>
        <v>44562</v>
      </c>
      <c r="BE60" s="55">
        <f t="shared" si="480"/>
        <v>44593</v>
      </c>
      <c r="BF60" s="55">
        <f t="shared" si="480"/>
        <v>44621</v>
      </c>
      <c r="BG60" s="55">
        <f t="shared" si="480"/>
        <v>44652</v>
      </c>
      <c r="BH60" s="55">
        <f t="shared" si="480"/>
        <v>44682</v>
      </c>
      <c r="BI60" s="55">
        <f t="shared" si="480"/>
        <v>44713</v>
      </c>
      <c r="BJ60" s="55">
        <f t="shared" si="480"/>
        <v>44743</v>
      </c>
      <c r="BK60" s="55">
        <f t="shared" si="480"/>
        <v>44774</v>
      </c>
      <c r="BL60" s="55">
        <f t="shared" si="480"/>
        <v>44805</v>
      </c>
      <c r="BM60" s="55">
        <f t="shared" si="480"/>
        <v>44835</v>
      </c>
      <c r="BN60" s="55">
        <f t="shared" si="480"/>
        <v>44866</v>
      </c>
      <c r="BO60" s="55">
        <f t="shared" si="480"/>
        <v>44896</v>
      </c>
      <c r="BP60" s="55">
        <f t="shared" si="480"/>
        <v>44927</v>
      </c>
      <c r="BQ60" s="55">
        <f t="shared" si="480"/>
        <v>44958</v>
      </c>
      <c r="BR60" s="55">
        <f t="shared" si="480"/>
        <v>44986</v>
      </c>
      <c r="BS60" s="55">
        <f t="shared" si="480"/>
        <v>45017</v>
      </c>
      <c r="BT60" s="55">
        <f t="shared" si="480"/>
        <v>45047</v>
      </c>
      <c r="BU60" s="55">
        <f t="shared" ref="BU60:EF60" si="481">+BU43</f>
        <v>45078</v>
      </c>
      <c r="BV60" s="55">
        <f t="shared" si="481"/>
        <v>45108</v>
      </c>
      <c r="BW60" s="55">
        <f t="shared" si="481"/>
        <v>45139</v>
      </c>
      <c r="BX60" s="55">
        <f t="shared" si="481"/>
        <v>45170</v>
      </c>
      <c r="BY60" s="55">
        <f t="shared" si="481"/>
        <v>45200</v>
      </c>
      <c r="BZ60" s="55">
        <f t="shared" si="481"/>
        <v>45231</v>
      </c>
      <c r="CA60" s="55">
        <f t="shared" si="481"/>
        <v>45261</v>
      </c>
      <c r="CB60" s="55">
        <f t="shared" si="481"/>
        <v>45292</v>
      </c>
      <c r="CC60" s="55">
        <f t="shared" si="481"/>
        <v>45323</v>
      </c>
      <c r="CD60" s="55">
        <f t="shared" si="481"/>
        <v>45352</v>
      </c>
      <c r="CE60" s="55">
        <f t="shared" si="481"/>
        <v>45383</v>
      </c>
      <c r="CF60" s="55">
        <f t="shared" si="481"/>
        <v>45413</v>
      </c>
      <c r="CG60" s="55">
        <f t="shared" si="481"/>
        <v>45444</v>
      </c>
      <c r="CH60" s="55">
        <f t="shared" si="481"/>
        <v>45474</v>
      </c>
      <c r="CI60" s="55">
        <f t="shared" si="481"/>
        <v>45505</v>
      </c>
      <c r="CJ60" s="55">
        <f t="shared" si="481"/>
        <v>45536</v>
      </c>
      <c r="CK60" s="55">
        <f t="shared" si="481"/>
        <v>45566</v>
      </c>
      <c r="CL60" s="55">
        <f t="shared" si="481"/>
        <v>45597</v>
      </c>
      <c r="CM60" s="55">
        <f t="shared" si="481"/>
        <v>45627</v>
      </c>
      <c r="CN60" s="55">
        <f t="shared" si="481"/>
        <v>45658</v>
      </c>
      <c r="CO60" s="55">
        <f t="shared" si="481"/>
        <v>45689</v>
      </c>
      <c r="CP60" s="55">
        <f t="shared" si="481"/>
        <v>45717</v>
      </c>
      <c r="CQ60" s="55">
        <f t="shared" si="481"/>
        <v>45748</v>
      </c>
      <c r="CR60" s="55">
        <f t="shared" si="481"/>
        <v>45778</v>
      </c>
      <c r="CS60" s="55">
        <f t="shared" si="481"/>
        <v>45809</v>
      </c>
      <c r="CT60" s="55">
        <f t="shared" si="481"/>
        <v>45839</v>
      </c>
      <c r="CU60" s="55">
        <f t="shared" si="481"/>
        <v>45870</v>
      </c>
      <c r="CV60" s="55">
        <f t="shared" si="481"/>
        <v>45901</v>
      </c>
      <c r="CW60" s="55">
        <f t="shared" si="481"/>
        <v>45931</v>
      </c>
      <c r="CX60" s="55">
        <f t="shared" si="481"/>
        <v>45962</v>
      </c>
      <c r="CY60" s="55">
        <f t="shared" si="481"/>
        <v>45992</v>
      </c>
      <c r="CZ60" s="55">
        <f t="shared" si="481"/>
        <v>46023</v>
      </c>
      <c r="DA60" s="55">
        <f t="shared" si="481"/>
        <v>46054</v>
      </c>
      <c r="DB60" s="55">
        <f t="shared" si="481"/>
        <v>46082</v>
      </c>
      <c r="DC60" s="55">
        <f t="shared" si="481"/>
        <v>46113</v>
      </c>
      <c r="DD60" s="55">
        <f t="shared" si="481"/>
        <v>46143</v>
      </c>
      <c r="DE60" s="55">
        <f t="shared" si="481"/>
        <v>46174</v>
      </c>
      <c r="DF60" s="55">
        <f t="shared" si="481"/>
        <v>46204</v>
      </c>
      <c r="DG60" s="55">
        <f t="shared" si="481"/>
        <v>46235</v>
      </c>
      <c r="DH60" s="55">
        <f t="shared" si="481"/>
        <v>46266</v>
      </c>
      <c r="DI60" s="55">
        <f t="shared" si="481"/>
        <v>46296</v>
      </c>
      <c r="DJ60" s="55">
        <f t="shared" si="481"/>
        <v>46327</v>
      </c>
      <c r="DK60" s="55">
        <f t="shared" si="481"/>
        <v>46357</v>
      </c>
      <c r="DL60" s="55">
        <f t="shared" si="481"/>
        <v>46388</v>
      </c>
      <c r="DM60" s="55">
        <f t="shared" si="481"/>
        <v>46419</v>
      </c>
      <c r="DN60" s="55">
        <f t="shared" si="481"/>
        <v>46447</v>
      </c>
      <c r="DO60" s="55">
        <f t="shared" si="481"/>
        <v>46478</v>
      </c>
      <c r="DP60" s="55">
        <f t="shared" si="481"/>
        <v>46508</v>
      </c>
      <c r="DQ60" s="55">
        <f t="shared" si="481"/>
        <v>46539</v>
      </c>
      <c r="DR60" s="55">
        <f t="shared" si="481"/>
        <v>46569</v>
      </c>
      <c r="DS60" s="55">
        <f t="shared" si="481"/>
        <v>46600</v>
      </c>
      <c r="DT60" s="55">
        <f t="shared" si="481"/>
        <v>46631</v>
      </c>
      <c r="DU60" s="55">
        <f t="shared" si="481"/>
        <v>46661</v>
      </c>
      <c r="DV60" s="55">
        <f t="shared" si="481"/>
        <v>46692</v>
      </c>
      <c r="DW60" s="55">
        <f t="shared" si="481"/>
        <v>46722</v>
      </c>
      <c r="DX60" s="55">
        <f t="shared" si="481"/>
        <v>46753</v>
      </c>
      <c r="DY60" s="55">
        <f t="shared" si="481"/>
        <v>46784</v>
      </c>
      <c r="DZ60" s="55">
        <f t="shared" si="481"/>
        <v>46813</v>
      </c>
      <c r="EA60" s="55">
        <f t="shared" si="481"/>
        <v>46844</v>
      </c>
      <c r="EB60" s="55">
        <f t="shared" si="481"/>
        <v>46874</v>
      </c>
      <c r="EC60" s="55">
        <f t="shared" si="481"/>
        <v>46905</v>
      </c>
      <c r="ED60" s="55">
        <f t="shared" si="481"/>
        <v>46935</v>
      </c>
      <c r="EE60" s="55">
        <f t="shared" si="481"/>
        <v>46966</v>
      </c>
      <c r="EF60" s="55">
        <f t="shared" si="481"/>
        <v>46997</v>
      </c>
      <c r="EG60" s="55">
        <f t="shared" ref="EG60:GR60" si="482">+EG43</f>
        <v>47027</v>
      </c>
      <c r="EH60" s="55">
        <f t="shared" si="482"/>
        <v>47058</v>
      </c>
      <c r="EI60" s="55">
        <f t="shared" si="482"/>
        <v>47088</v>
      </c>
      <c r="EJ60" s="55">
        <f t="shared" si="482"/>
        <v>47119</v>
      </c>
      <c r="EK60" s="55">
        <f t="shared" si="482"/>
        <v>47150</v>
      </c>
      <c r="EL60" s="55">
        <f t="shared" si="482"/>
        <v>47178</v>
      </c>
      <c r="EM60" s="55">
        <f t="shared" si="482"/>
        <v>47209</v>
      </c>
      <c r="EN60" s="55">
        <f t="shared" si="482"/>
        <v>47239</v>
      </c>
      <c r="EO60" s="55">
        <f t="shared" si="482"/>
        <v>47270</v>
      </c>
      <c r="EP60" s="55">
        <f t="shared" si="482"/>
        <v>47300</v>
      </c>
      <c r="EQ60" s="55">
        <f t="shared" si="482"/>
        <v>47331</v>
      </c>
      <c r="ER60" s="55">
        <f t="shared" si="482"/>
        <v>47362</v>
      </c>
      <c r="ES60" s="55">
        <f t="shared" si="482"/>
        <v>47392</v>
      </c>
      <c r="ET60" s="55">
        <f t="shared" si="482"/>
        <v>47423</v>
      </c>
      <c r="EU60" s="55">
        <f t="shared" si="482"/>
        <v>47453</v>
      </c>
      <c r="EV60" s="55">
        <f t="shared" si="482"/>
        <v>47484</v>
      </c>
      <c r="EW60" s="55">
        <f t="shared" si="482"/>
        <v>47515</v>
      </c>
      <c r="EX60" s="55">
        <f t="shared" si="482"/>
        <v>47543</v>
      </c>
      <c r="EY60" s="55">
        <f t="shared" si="482"/>
        <v>47574</v>
      </c>
      <c r="EZ60" s="55">
        <f t="shared" si="482"/>
        <v>47604</v>
      </c>
      <c r="FA60" s="55">
        <f t="shared" si="482"/>
        <v>47635</v>
      </c>
      <c r="FB60" s="55">
        <f t="shared" si="482"/>
        <v>47665</v>
      </c>
      <c r="FC60" s="55">
        <f t="shared" si="482"/>
        <v>47696</v>
      </c>
      <c r="FD60" s="55">
        <f t="shared" si="482"/>
        <v>47727</v>
      </c>
      <c r="FE60" s="55">
        <f t="shared" si="482"/>
        <v>47757</v>
      </c>
      <c r="FF60" s="55">
        <f t="shared" si="482"/>
        <v>47788</v>
      </c>
      <c r="FG60" s="55">
        <f t="shared" si="482"/>
        <v>47818</v>
      </c>
      <c r="FH60" s="55">
        <f t="shared" si="482"/>
        <v>47849</v>
      </c>
      <c r="FI60" s="55">
        <f t="shared" si="482"/>
        <v>47880</v>
      </c>
      <c r="FJ60" s="55">
        <f t="shared" si="482"/>
        <v>47908</v>
      </c>
      <c r="FK60" s="55">
        <f t="shared" si="482"/>
        <v>47939</v>
      </c>
      <c r="FL60" s="55">
        <f t="shared" si="482"/>
        <v>47969</v>
      </c>
      <c r="FM60" s="55">
        <f t="shared" si="482"/>
        <v>48000</v>
      </c>
      <c r="FN60" s="55">
        <f t="shared" si="482"/>
        <v>48030</v>
      </c>
      <c r="FO60" s="55">
        <f t="shared" si="482"/>
        <v>48061</v>
      </c>
      <c r="FP60" s="55">
        <f t="shared" si="482"/>
        <v>48092</v>
      </c>
      <c r="FQ60" s="55">
        <f t="shared" si="482"/>
        <v>48122</v>
      </c>
      <c r="FR60" s="55">
        <f t="shared" si="482"/>
        <v>48153</v>
      </c>
      <c r="FS60" s="55">
        <f t="shared" si="482"/>
        <v>48183</v>
      </c>
      <c r="FT60" s="55">
        <f t="shared" si="482"/>
        <v>48214</v>
      </c>
      <c r="FU60" s="55">
        <f t="shared" si="482"/>
        <v>48245</v>
      </c>
      <c r="FV60" s="55">
        <f t="shared" si="482"/>
        <v>48274</v>
      </c>
      <c r="FW60" s="55">
        <f t="shared" si="482"/>
        <v>48305</v>
      </c>
      <c r="FX60" s="55">
        <f t="shared" si="482"/>
        <v>48335</v>
      </c>
      <c r="FY60" s="55">
        <f t="shared" si="482"/>
        <v>48366</v>
      </c>
      <c r="FZ60" s="55">
        <f t="shared" si="482"/>
        <v>48396</v>
      </c>
      <c r="GA60" s="55">
        <f t="shared" si="482"/>
        <v>48427</v>
      </c>
      <c r="GB60" s="55">
        <f t="shared" si="482"/>
        <v>48458</v>
      </c>
      <c r="GC60" s="55">
        <f t="shared" si="482"/>
        <v>48488</v>
      </c>
      <c r="GD60" s="55">
        <f t="shared" si="482"/>
        <v>48519</v>
      </c>
      <c r="GE60" s="55">
        <f t="shared" si="482"/>
        <v>48549</v>
      </c>
      <c r="GF60" s="55">
        <f t="shared" si="482"/>
        <v>48580</v>
      </c>
      <c r="GG60" s="55">
        <f t="shared" si="482"/>
        <v>48611</v>
      </c>
      <c r="GH60" s="55">
        <f t="shared" si="482"/>
        <v>48639</v>
      </c>
      <c r="GI60" s="55">
        <f t="shared" si="482"/>
        <v>48670</v>
      </c>
      <c r="GJ60" s="55">
        <f t="shared" si="482"/>
        <v>48700</v>
      </c>
      <c r="GK60" s="55">
        <f t="shared" si="482"/>
        <v>48731</v>
      </c>
      <c r="GL60" s="55">
        <f t="shared" si="482"/>
        <v>48761</v>
      </c>
      <c r="GM60" s="55">
        <f t="shared" si="482"/>
        <v>48792</v>
      </c>
      <c r="GN60" s="55">
        <f t="shared" si="482"/>
        <v>48823</v>
      </c>
      <c r="GO60" s="55">
        <f t="shared" si="482"/>
        <v>48853</v>
      </c>
      <c r="GP60" s="55">
        <f t="shared" si="482"/>
        <v>48884</v>
      </c>
      <c r="GQ60" s="55">
        <f t="shared" si="482"/>
        <v>48914</v>
      </c>
      <c r="GR60" s="55">
        <f t="shared" si="482"/>
        <v>48945</v>
      </c>
      <c r="GS60" s="55">
        <f t="shared" ref="GS60:JD60" si="483">+GS43</f>
        <v>48976</v>
      </c>
      <c r="GT60" s="55">
        <f t="shared" si="483"/>
        <v>49004</v>
      </c>
      <c r="GU60" s="55">
        <f t="shared" si="483"/>
        <v>49035</v>
      </c>
      <c r="GV60" s="55">
        <f t="shared" si="483"/>
        <v>49065</v>
      </c>
      <c r="GW60" s="55">
        <f t="shared" si="483"/>
        <v>49096</v>
      </c>
      <c r="GX60" s="55">
        <f t="shared" si="483"/>
        <v>49126</v>
      </c>
      <c r="GY60" s="55">
        <f t="shared" si="483"/>
        <v>49157</v>
      </c>
      <c r="GZ60" s="55">
        <f t="shared" si="483"/>
        <v>49188</v>
      </c>
      <c r="HA60" s="55">
        <f t="shared" si="483"/>
        <v>49218</v>
      </c>
      <c r="HB60" s="55">
        <f t="shared" si="483"/>
        <v>49249</v>
      </c>
      <c r="HC60" s="55">
        <f t="shared" si="483"/>
        <v>49279</v>
      </c>
      <c r="HD60" s="55">
        <f t="shared" si="483"/>
        <v>49310</v>
      </c>
      <c r="HE60" s="55">
        <f t="shared" si="483"/>
        <v>49341</v>
      </c>
      <c r="HF60" s="55">
        <f t="shared" si="483"/>
        <v>49369</v>
      </c>
      <c r="HG60" s="55">
        <f t="shared" si="483"/>
        <v>49400</v>
      </c>
      <c r="HH60" s="55">
        <f t="shared" si="483"/>
        <v>49430</v>
      </c>
      <c r="HI60" s="55">
        <f t="shared" si="483"/>
        <v>49461</v>
      </c>
      <c r="HJ60" s="55">
        <f t="shared" si="483"/>
        <v>49491</v>
      </c>
      <c r="HK60" s="55">
        <f t="shared" si="483"/>
        <v>49522</v>
      </c>
      <c r="HL60" s="55">
        <f t="shared" si="483"/>
        <v>49553</v>
      </c>
      <c r="HM60" s="55">
        <f t="shared" si="483"/>
        <v>49583</v>
      </c>
      <c r="HN60" s="55">
        <f t="shared" si="483"/>
        <v>49614</v>
      </c>
      <c r="HO60" s="55">
        <f t="shared" si="483"/>
        <v>49644</v>
      </c>
      <c r="HP60" s="55">
        <f t="shared" si="483"/>
        <v>49675</v>
      </c>
      <c r="HQ60" s="55">
        <f t="shared" si="483"/>
        <v>49706</v>
      </c>
      <c r="HR60" s="55">
        <f t="shared" si="483"/>
        <v>49735</v>
      </c>
      <c r="HS60" s="55">
        <f t="shared" si="483"/>
        <v>49766</v>
      </c>
      <c r="HT60" s="55">
        <f t="shared" si="483"/>
        <v>49796</v>
      </c>
      <c r="HU60" s="55">
        <f t="shared" si="483"/>
        <v>49827</v>
      </c>
      <c r="HV60" s="55">
        <f t="shared" si="483"/>
        <v>49857</v>
      </c>
      <c r="HW60" s="55">
        <f t="shared" si="483"/>
        <v>49888</v>
      </c>
      <c r="HX60" s="55">
        <f t="shared" si="483"/>
        <v>49919</v>
      </c>
      <c r="HY60" s="55">
        <f t="shared" si="483"/>
        <v>49949</v>
      </c>
      <c r="HZ60" s="55">
        <f t="shared" si="483"/>
        <v>49980</v>
      </c>
      <c r="IA60" s="55">
        <f t="shared" si="483"/>
        <v>50010</v>
      </c>
      <c r="IB60" s="55">
        <f t="shared" si="483"/>
        <v>50041</v>
      </c>
      <c r="IC60" s="55">
        <f t="shared" si="483"/>
        <v>50072</v>
      </c>
      <c r="ID60" s="55">
        <f t="shared" si="483"/>
        <v>50100</v>
      </c>
      <c r="IE60" s="55">
        <f t="shared" si="483"/>
        <v>50131</v>
      </c>
      <c r="IF60" s="55">
        <f t="shared" si="483"/>
        <v>50161</v>
      </c>
      <c r="IG60" s="55">
        <f t="shared" si="483"/>
        <v>50192</v>
      </c>
      <c r="IH60" s="55">
        <f t="shared" si="483"/>
        <v>50222</v>
      </c>
      <c r="II60" s="55">
        <f t="shared" si="483"/>
        <v>50253</v>
      </c>
      <c r="IJ60" s="55">
        <f t="shared" si="483"/>
        <v>50284</v>
      </c>
      <c r="IK60" s="55">
        <f t="shared" si="483"/>
        <v>50314</v>
      </c>
      <c r="IL60" s="55">
        <f t="shared" si="483"/>
        <v>50345</v>
      </c>
      <c r="IM60" s="55">
        <f t="shared" si="483"/>
        <v>50375</v>
      </c>
      <c r="IN60" s="55">
        <f t="shared" si="483"/>
        <v>50406</v>
      </c>
      <c r="IO60" s="55">
        <f t="shared" si="483"/>
        <v>50437</v>
      </c>
      <c r="IP60" s="55">
        <f t="shared" si="483"/>
        <v>50465</v>
      </c>
      <c r="IQ60" s="55">
        <f t="shared" si="483"/>
        <v>50496</v>
      </c>
      <c r="IR60" s="55">
        <f t="shared" si="483"/>
        <v>50526</v>
      </c>
      <c r="IS60" s="55">
        <f t="shared" si="483"/>
        <v>50557</v>
      </c>
      <c r="IT60" s="55">
        <f t="shared" si="483"/>
        <v>50587</v>
      </c>
      <c r="IU60" s="55">
        <f t="shared" si="483"/>
        <v>50618</v>
      </c>
      <c r="IV60" s="55">
        <f t="shared" si="483"/>
        <v>50649</v>
      </c>
      <c r="IW60" s="55">
        <f t="shared" si="483"/>
        <v>50679</v>
      </c>
      <c r="IX60" s="55">
        <f t="shared" si="483"/>
        <v>50710</v>
      </c>
      <c r="IY60" s="55">
        <f t="shared" si="483"/>
        <v>50740</v>
      </c>
      <c r="IZ60" s="55">
        <f t="shared" si="483"/>
        <v>50771</v>
      </c>
      <c r="JA60" s="55">
        <f t="shared" si="483"/>
        <v>50802</v>
      </c>
      <c r="JB60" s="55">
        <f t="shared" si="483"/>
        <v>50830</v>
      </c>
      <c r="JC60" s="55">
        <f t="shared" si="483"/>
        <v>50861</v>
      </c>
      <c r="JD60" s="55">
        <f t="shared" si="483"/>
        <v>50891</v>
      </c>
      <c r="JE60" s="55">
        <f t="shared" ref="JE60:LP60" si="484">+JE43</f>
        <v>50922</v>
      </c>
      <c r="JF60" s="55">
        <f t="shared" si="484"/>
        <v>50952</v>
      </c>
      <c r="JG60" s="55">
        <f t="shared" si="484"/>
        <v>50983</v>
      </c>
      <c r="JH60" s="55">
        <f t="shared" si="484"/>
        <v>51014</v>
      </c>
      <c r="JI60" s="55">
        <f t="shared" si="484"/>
        <v>51044</v>
      </c>
      <c r="JJ60" s="55">
        <f t="shared" si="484"/>
        <v>51075</v>
      </c>
      <c r="JK60" s="55">
        <f t="shared" si="484"/>
        <v>51105</v>
      </c>
      <c r="JL60" s="55">
        <f t="shared" si="484"/>
        <v>51136</v>
      </c>
      <c r="JM60" s="55">
        <f t="shared" si="484"/>
        <v>51167</v>
      </c>
      <c r="JN60" s="55">
        <f t="shared" si="484"/>
        <v>51196</v>
      </c>
      <c r="JO60" s="55">
        <f t="shared" si="484"/>
        <v>51227</v>
      </c>
      <c r="JP60" s="55">
        <f t="shared" si="484"/>
        <v>51257</v>
      </c>
      <c r="JQ60" s="55">
        <f t="shared" si="484"/>
        <v>51288</v>
      </c>
      <c r="JR60" s="55">
        <f t="shared" si="484"/>
        <v>51318</v>
      </c>
      <c r="JS60" s="55">
        <f t="shared" si="484"/>
        <v>51349</v>
      </c>
      <c r="JT60" s="55">
        <f t="shared" si="484"/>
        <v>51380</v>
      </c>
      <c r="JU60" s="55">
        <f t="shared" si="484"/>
        <v>51410</v>
      </c>
      <c r="JV60" s="55">
        <f t="shared" si="484"/>
        <v>51441</v>
      </c>
      <c r="JW60" s="55">
        <f t="shared" si="484"/>
        <v>51471</v>
      </c>
      <c r="JX60" s="55">
        <f t="shared" si="484"/>
        <v>51502</v>
      </c>
      <c r="JY60" s="55">
        <f t="shared" si="484"/>
        <v>51533</v>
      </c>
      <c r="JZ60" s="55">
        <f t="shared" si="484"/>
        <v>51561</v>
      </c>
      <c r="KA60" s="55">
        <f t="shared" si="484"/>
        <v>51592</v>
      </c>
      <c r="KB60" s="55">
        <f t="shared" si="484"/>
        <v>51622</v>
      </c>
      <c r="KC60" s="55">
        <f t="shared" si="484"/>
        <v>51653</v>
      </c>
      <c r="KD60" s="55">
        <f t="shared" si="484"/>
        <v>51683</v>
      </c>
      <c r="KE60" s="55">
        <f t="shared" si="484"/>
        <v>51714</v>
      </c>
      <c r="KF60" s="55">
        <f t="shared" si="484"/>
        <v>51745</v>
      </c>
      <c r="KG60" s="55">
        <f t="shared" si="484"/>
        <v>51775</v>
      </c>
      <c r="KH60" s="55">
        <f t="shared" si="484"/>
        <v>51806</v>
      </c>
      <c r="KI60" s="55">
        <f t="shared" si="484"/>
        <v>51836</v>
      </c>
      <c r="KJ60" s="55">
        <f t="shared" si="484"/>
        <v>51867</v>
      </c>
      <c r="KK60" s="55">
        <f t="shared" si="484"/>
        <v>51898</v>
      </c>
      <c r="KL60" s="55">
        <f t="shared" si="484"/>
        <v>51926</v>
      </c>
      <c r="KM60" s="55">
        <f t="shared" si="484"/>
        <v>51957</v>
      </c>
      <c r="KN60" s="55">
        <f t="shared" si="484"/>
        <v>51987</v>
      </c>
      <c r="KO60" s="55">
        <f t="shared" si="484"/>
        <v>52018</v>
      </c>
      <c r="KP60" s="55">
        <f t="shared" si="484"/>
        <v>52048</v>
      </c>
      <c r="KQ60" s="55">
        <f t="shared" si="484"/>
        <v>52079</v>
      </c>
      <c r="KR60" s="55">
        <f t="shared" si="484"/>
        <v>52110</v>
      </c>
      <c r="KS60" s="55">
        <f t="shared" si="484"/>
        <v>52140</v>
      </c>
      <c r="KT60" s="55">
        <f t="shared" si="484"/>
        <v>52171</v>
      </c>
      <c r="KU60" s="55">
        <f t="shared" si="484"/>
        <v>52201</v>
      </c>
      <c r="KV60" s="55">
        <f t="shared" si="484"/>
        <v>52232</v>
      </c>
      <c r="KW60" s="55">
        <f t="shared" si="484"/>
        <v>52263</v>
      </c>
      <c r="KX60" s="55">
        <f t="shared" si="484"/>
        <v>52291</v>
      </c>
      <c r="KY60" s="55">
        <f t="shared" si="484"/>
        <v>52322</v>
      </c>
      <c r="KZ60" s="55">
        <f t="shared" si="484"/>
        <v>52352</v>
      </c>
      <c r="LA60" s="55">
        <f t="shared" si="484"/>
        <v>52383</v>
      </c>
      <c r="LB60" s="55">
        <f t="shared" si="484"/>
        <v>52413</v>
      </c>
      <c r="LC60" s="55">
        <f t="shared" si="484"/>
        <v>52444</v>
      </c>
      <c r="LD60" s="55">
        <f t="shared" si="484"/>
        <v>52475</v>
      </c>
      <c r="LE60" s="55">
        <f t="shared" si="484"/>
        <v>52505</v>
      </c>
      <c r="LF60" s="55">
        <f t="shared" si="484"/>
        <v>52536</v>
      </c>
      <c r="LG60" s="55">
        <f t="shared" si="484"/>
        <v>52566</v>
      </c>
      <c r="LH60" s="55">
        <f t="shared" si="484"/>
        <v>52597</v>
      </c>
      <c r="LI60" s="55">
        <f t="shared" si="484"/>
        <v>52628</v>
      </c>
      <c r="LJ60" s="55">
        <f t="shared" si="484"/>
        <v>52657</v>
      </c>
      <c r="LK60" s="55">
        <f t="shared" si="484"/>
        <v>52688</v>
      </c>
      <c r="LL60" s="55">
        <f t="shared" si="484"/>
        <v>52718</v>
      </c>
      <c r="LM60" s="55">
        <f t="shared" si="484"/>
        <v>52749</v>
      </c>
      <c r="LN60" s="55">
        <f t="shared" si="484"/>
        <v>52779</v>
      </c>
      <c r="LO60" s="55">
        <f t="shared" si="484"/>
        <v>52810</v>
      </c>
      <c r="LP60" s="55">
        <f t="shared" si="484"/>
        <v>52841</v>
      </c>
      <c r="LQ60" s="55">
        <f t="shared" ref="LQ60:OB60" si="485">+LQ43</f>
        <v>52871</v>
      </c>
      <c r="LR60" s="55">
        <f t="shared" si="485"/>
        <v>52902</v>
      </c>
      <c r="LS60" s="55">
        <f t="shared" si="485"/>
        <v>52932</v>
      </c>
      <c r="LT60" s="55">
        <f t="shared" si="485"/>
        <v>52963</v>
      </c>
      <c r="LU60" s="55">
        <f t="shared" si="485"/>
        <v>52994</v>
      </c>
      <c r="LV60" s="55">
        <f t="shared" si="485"/>
        <v>53022</v>
      </c>
      <c r="LW60" s="55">
        <f t="shared" si="485"/>
        <v>53053</v>
      </c>
      <c r="LX60" s="55">
        <f t="shared" si="485"/>
        <v>53083</v>
      </c>
      <c r="LY60" s="55">
        <f t="shared" si="485"/>
        <v>53114</v>
      </c>
      <c r="LZ60" s="55">
        <f t="shared" si="485"/>
        <v>53144</v>
      </c>
      <c r="MA60" s="55">
        <f t="shared" si="485"/>
        <v>53175</v>
      </c>
      <c r="MB60" s="55">
        <f t="shared" si="485"/>
        <v>53206</v>
      </c>
      <c r="MC60" s="55">
        <f t="shared" si="485"/>
        <v>53236</v>
      </c>
      <c r="MD60" s="55">
        <f t="shared" si="485"/>
        <v>53267</v>
      </c>
      <c r="ME60" s="55">
        <f t="shared" si="485"/>
        <v>53297</v>
      </c>
      <c r="MF60" s="55">
        <f t="shared" si="485"/>
        <v>53328</v>
      </c>
      <c r="MG60" s="55">
        <f t="shared" si="485"/>
        <v>53359</v>
      </c>
      <c r="MH60" s="55">
        <f t="shared" si="485"/>
        <v>53387</v>
      </c>
      <c r="MI60" s="55">
        <f t="shared" si="485"/>
        <v>53418</v>
      </c>
      <c r="MJ60" s="55">
        <f t="shared" si="485"/>
        <v>53448</v>
      </c>
      <c r="MK60" s="55">
        <f t="shared" si="485"/>
        <v>53479</v>
      </c>
      <c r="ML60" s="55">
        <f t="shared" si="485"/>
        <v>53509</v>
      </c>
      <c r="MM60" s="55">
        <f t="shared" si="485"/>
        <v>53540</v>
      </c>
      <c r="MN60" s="55">
        <f t="shared" si="485"/>
        <v>53571</v>
      </c>
      <c r="MO60" s="55">
        <f t="shared" si="485"/>
        <v>53601</v>
      </c>
      <c r="MP60" s="55">
        <f t="shared" si="485"/>
        <v>53632</v>
      </c>
      <c r="MQ60" s="55">
        <f t="shared" si="485"/>
        <v>53662</v>
      </c>
      <c r="MR60" s="55">
        <f t="shared" si="485"/>
        <v>53693</v>
      </c>
      <c r="MS60" s="55">
        <f t="shared" si="485"/>
        <v>53724</v>
      </c>
      <c r="MT60" s="55">
        <f t="shared" si="485"/>
        <v>53752</v>
      </c>
      <c r="MU60" s="55">
        <f t="shared" si="485"/>
        <v>53783</v>
      </c>
      <c r="MV60" s="55">
        <f t="shared" si="485"/>
        <v>53813</v>
      </c>
      <c r="MW60" s="55">
        <f t="shared" si="485"/>
        <v>53844</v>
      </c>
      <c r="MX60" s="55">
        <f t="shared" si="485"/>
        <v>53874</v>
      </c>
      <c r="MY60" s="55">
        <f t="shared" si="485"/>
        <v>53905</v>
      </c>
      <c r="MZ60" s="55">
        <f t="shared" si="485"/>
        <v>53936</v>
      </c>
      <c r="NA60" s="55">
        <f t="shared" si="485"/>
        <v>53966</v>
      </c>
      <c r="NB60" s="55">
        <f t="shared" si="485"/>
        <v>53997</v>
      </c>
      <c r="NC60" s="55">
        <f t="shared" si="485"/>
        <v>54027</v>
      </c>
      <c r="ND60" s="55">
        <f t="shared" si="485"/>
        <v>54058</v>
      </c>
      <c r="NE60" s="55">
        <f t="shared" si="485"/>
        <v>54089</v>
      </c>
      <c r="NF60" s="55">
        <f t="shared" si="485"/>
        <v>54118</v>
      </c>
      <c r="NG60" s="55">
        <f t="shared" si="485"/>
        <v>54149</v>
      </c>
      <c r="NH60" s="55">
        <f t="shared" si="485"/>
        <v>54179</v>
      </c>
      <c r="NI60" s="55">
        <f t="shared" si="485"/>
        <v>54210</v>
      </c>
      <c r="NJ60" s="55">
        <f t="shared" si="485"/>
        <v>54240</v>
      </c>
      <c r="NK60" s="55">
        <f t="shared" si="485"/>
        <v>54271</v>
      </c>
      <c r="NL60" s="55">
        <f t="shared" si="485"/>
        <v>54302</v>
      </c>
      <c r="NM60" s="55">
        <f t="shared" si="485"/>
        <v>54332</v>
      </c>
      <c r="NN60" s="55">
        <f t="shared" si="485"/>
        <v>54363</v>
      </c>
      <c r="NO60" s="55">
        <f t="shared" si="485"/>
        <v>54393</v>
      </c>
      <c r="NP60" s="55">
        <f t="shared" si="485"/>
        <v>54424</v>
      </c>
      <c r="NQ60" s="55">
        <f t="shared" si="485"/>
        <v>54455</v>
      </c>
      <c r="NR60" s="55">
        <f t="shared" si="485"/>
        <v>54483</v>
      </c>
      <c r="NS60" s="55">
        <f t="shared" si="485"/>
        <v>54514</v>
      </c>
      <c r="NT60" s="55">
        <f t="shared" si="485"/>
        <v>54544</v>
      </c>
      <c r="NU60" s="55">
        <f t="shared" si="485"/>
        <v>54575</v>
      </c>
      <c r="NV60" s="55">
        <f t="shared" si="485"/>
        <v>54605</v>
      </c>
      <c r="NW60" s="55">
        <f t="shared" si="485"/>
        <v>54636</v>
      </c>
      <c r="NX60" s="55">
        <f t="shared" si="485"/>
        <v>54667</v>
      </c>
      <c r="NY60" s="55">
        <f t="shared" si="485"/>
        <v>54697</v>
      </c>
      <c r="NZ60" s="55">
        <f t="shared" si="485"/>
        <v>54728</v>
      </c>
      <c r="OA60" s="55">
        <f t="shared" si="485"/>
        <v>54758</v>
      </c>
      <c r="OB60" s="55">
        <f t="shared" si="485"/>
        <v>54789</v>
      </c>
      <c r="OC60" s="55">
        <f t="shared" ref="OC60:OM60" si="486">+OC43</f>
        <v>54820</v>
      </c>
      <c r="OD60" s="55">
        <f t="shared" si="486"/>
        <v>54848</v>
      </c>
      <c r="OE60" s="55">
        <f t="shared" si="486"/>
        <v>54879</v>
      </c>
      <c r="OF60" s="55">
        <f t="shared" si="486"/>
        <v>54909</v>
      </c>
      <c r="OG60" s="55">
        <f t="shared" si="486"/>
        <v>54940</v>
      </c>
      <c r="OH60" s="55">
        <f t="shared" si="486"/>
        <v>54970</v>
      </c>
      <c r="OI60" s="55">
        <f t="shared" si="486"/>
        <v>55001</v>
      </c>
      <c r="OJ60" s="55">
        <f t="shared" si="486"/>
        <v>55032</v>
      </c>
      <c r="OK60" s="55">
        <f t="shared" si="486"/>
        <v>55062</v>
      </c>
      <c r="OL60" s="55">
        <f t="shared" si="486"/>
        <v>55093</v>
      </c>
      <c r="OM60" s="55">
        <f t="shared" si="486"/>
        <v>55123</v>
      </c>
      <c r="ON60" s="43" t="s">
        <v>24</v>
      </c>
    </row>
    <row r="61" spans="3:404" x14ac:dyDescent="0.2">
      <c r="CN61" s="55"/>
      <c r="ON61" s="43" t="s">
        <v>24</v>
      </c>
    </row>
    <row r="62" spans="3:404" x14ac:dyDescent="0.2">
      <c r="D62" s="43" t="str">
        <f t="shared" ref="D62:D69" si="487">+D45</f>
        <v>E-368 - Non Labor</v>
      </c>
      <c r="G62" s="58"/>
      <c r="H62" s="59">
        <f t="shared" ref="H62:BS62" si="488">+INDEX($F10:$AL10,1,MATCH(YEAR(H$26),$F$9:$AL$9,0))</f>
        <v>2.3618883152727754E-2</v>
      </c>
      <c r="I62" s="59">
        <f t="shared" si="488"/>
        <v>2.3618883152727754E-2</v>
      </c>
      <c r="J62" s="59">
        <f t="shared" si="488"/>
        <v>2.3618883152727754E-2</v>
      </c>
      <c r="K62" s="59">
        <f t="shared" si="488"/>
        <v>2.3618883152727754E-2</v>
      </c>
      <c r="L62" s="59">
        <f t="shared" si="488"/>
        <v>2.3618883152727754E-2</v>
      </c>
      <c r="M62" s="59">
        <f t="shared" si="488"/>
        <v>2.3618883152727754E-2</v>
      </c>
      <c r="N62" s="59">
        <f t="shared" si="488"/>
        <v>2.3618883152727754E-2</v>
      </c>
      <c r="O62" s="59">
        <f t="shared" si="488"/>
        <v>2.3618883152727754E-2</v>
      </c>
      <c r="P62" s="59">
        <f t="shared" si="488"/>
        <v>2.3618883152727754E-2</v>
      </c>
      <c r="Q62" s="59">
        <f t="shared" si="488"/>
        <v>2.3618883152727754E-2</v>
      </c>
      <c r="R62" s="59">
        <f t="shared" si="488"/>
        <v>2.3618883152727754E-2</v>
      </c>
      <c r="S62" s="59">
        <f t="shared" si="488"/>
        <v>2.3618883152727754E-2</v>
      </c>
      <c r="T62" s="59">
        <f t="shared" si="488"/>
        <v>2.9126378092121374E-2</v>
      </c>
      <c r="U62" s="59">
        <f t="shared" si="488"/>
        <v>2.9126378092121374E-2</v>
      </c>
      <c r="V62" s="59">
        <f t="shared" si="488"/>
        <v>2.9126378092121374E-2</v>
      </c>
      <c r="W62" s="59">
        <f t="shared" si="488"/>
        <v>2.9126378092121374E-2</v>
      </c>
      <c r="X62" s="59">
        <f t="shared" si="488"/>
        <v>2.9126378092121374E-2</v>
      </c>
      <c r="Y62" s="59">
        <f t="shared" si="488"/>
        <v>2.9126378092121374E-2</v>
      </c>
      <c r="Z62" s="59">
        <f t="shared" si="488"/>
        <v>2.9126378092121374E-2</v>
      </c>
      <c r="AA62" s="59">
        <f t="shared" si="488"/>
        <v>2.9126378092121374E-2</v>
      </c>
      <c r="AB62" s="59">
        <f t="shared" si="488"/>
        <v>2.9126378092121374E-2</v>
      </c>
      <c r="AC62" s="59">
        <f t="shared" si="488"/>
        <v>2.9126378092121374E-2</v>
      </c>
      <c r="AD62" s="59">
        <f t="shared" si="488"/>
        <v>2.9126378092121374E-2</v>
      </c>
      <c r="AE62" s="59">
        <f t="shared" si="488"/>
        <v>2.9126378092121374E-2</v>
      </c>
      <c r="AF62" s="59">
        <f t="shared" si="488"/>
        <v>2.9520627940240463E-2</v>
      </c>
      <c r="AG62" s="59">
        <f t="shared" si="488"/>
        <v>2.9520627940240463E-2</v>
      </c>
      <c r="AH62" s="59">
        <f t="shared" si="488"/>
        <v>2.9520627940240463E-2</v>
      </c>
      <c r="AI62" s="59">
        <f t="shared" si="488"/>
        <v>2.9520627940240463E-2</v>
      </c>
      <c r="AJ62" s="59">
        <f t="shared" si="488"/>
        <v>2.9520627940240463E-2</v>
      </c>
      <c r="AK62" s="59">
        <f t="shared" si="488"/>
        <v>2.9520627940240463E-2</v>
      </c>
      <c r="AL62" s="59">
        <f t="shared" si="488"/>
        <v>2.9520627940240463E-2</v>
      </c>
      <c r="AM62" s="59">
        <f t="shared" si="488"/>
        <v>2.9520627940240463E-2</v>
      </c>
      <c r="AN62" s="59">
        <f t="shared" si="488"/>
        <v>2.9520627940240463E-2</v>
      </c>
      <c r="AO62" s="59">
        <f t="shared" si="488"/>
        <v>2.9520627940240463E-2</v>
      </c>
      <c r="AP62" s="59">
        <f t="shared" si="488"/>
        <v>2.9520627940240463E-2</v>
      </c>
      <c r="AQ62" s="59">
        <f t="shared" si="488"/>
        <v>2.9520627940240463E-2</v>
      </c>
      <c r="AR62" s="59">
        <f t="shared" si="488"/>
        <v>2.9985358834040632E-2</v>
      </c>
      <c r="AS62" s="59">
        <f t="shared" si="488"/>
        <v>2.9985358834040632E-2</v>
      </c>
      <c r="AT62" s="59">
        <f t="shared" si="488"/>
        <v>2.9985358834040632E-2</v>
      </c>
      <c r="AU62" s="59">
        <f t="shared" si="488"/>
        <v>2.9985358834040632E-2</v>
      </c>
      <c r="AV62" s="59">
        <f t="shared" si="488"/>
        <v>2.9985358834040632E-2</v>
      </c>
      <c r="AW62" s="59">
        <f t="shared" si="488"/>
        <v>2.9985358834040632E-2</v>
      </c>
      <c r="AX62" s="59">
        <f t="shared" si="488"/>
        <v>2.9985358834040632E-2</v>
      </c>
      <c r="AY62" s="59">
        <f t="shared" si="488"/>
        <v>2.9985358834040632E-2</v>
      </c>
      <c r="AZ62" s="59">
        <f t="shared" si="488"/>
        <v>2.9985358834040632E-2</v>
      </c>
      <c r="BA62" s="59">
        <f t="shared" si="488"/>
        <v>2.9985358834040632E-2</v>
      </c>
      <c r="BB62" s="59">
        <f t="shared" si="488"/>
        <v>2.9985358834040632E-2</v>
      </c>
      <c r="BC62" s="59">
        <f t="shared" si="488"/>
        <v>2.9985358834040632E-2</v>
      </c>
      <c r="BD62" s="59">
        <f t="shared" si="488"/>
        <v>3.0194834781638757E-2</v>
      </c>
      <c r="BE62" s="59">
        <f t="shared" si="488"/>
        <v>3.0194834781638757E-2</v>
      </c>
      <c r="BF62" s="59">
        <f t="shared" si="488"/>
        <v>3.0194834781638757E-2</v>
      </c>
      <c r="BG62" s="59">
        <f t="shared" si="488"/>
        <v>3.0194834781638757E-2</v>
      </c>
      <c r="BH62" s="59">
        <f t="shared" si="488"/>
        <v>3.0194834781638757E-2</v>
      </c>
      <c r="BI62" s="59">
        <f t="shared" si="488"/>
        <v>3.0194834781638757E-2</v>
      </c>
      <c r="BJ62" s="59">
        <f t="shared" si="488"/>
        <v>3.0194834781638757E-2</v>
      </c>
      <c r="BK62" s="59">
        <f t="shared" si="488"/>
        <v>3.0194834781638757E-2</v>
      </c>
      <c r="BL62" s="59">
        <f t="shared" si="488"/>
        <v>3.0194834781638757E-2</v>
      </c>
      <c r="BM62" s="59">
        <f t="shared" si="488"/>
        <v>3.0194834781638757E-2</v>
      </c>
      <c r="BN62" s="59">
        <f t="shared" si="488"/>
        <v>3.0194834781638757E-2</v>
      </c>
      <c r="BO62" s="59">
        <f t="shared" si="488"/>
        <v>3.0194834781638757E-2</v>
      </c>
      <c r="BP62" s="59">
        <f t="shared" si="488"/>
        <v>3.0061188027833419E-2</v>
      </c>
      <c r="BQ62" s="59">
        <f t="shared" si="488"/>
        <v>3.0061188027833419E-2</v>
      </c>
      <c r="BR62" s="59">
        <f t="shared" si="488"/>
        <v>3.0061188027833419E-2</v>
      </c>
      <c r="BS62" s="59">
        <f t="shared" si="488"/>
        <v>3.0061188027833419E-2</v>
      </c>
      <c r="BT62" s="59">
        <f t="shared" ref="BT62:EE62" si="489">+INDEX($F10:$AL10,1,MATCH(YEAR(BT$26),$F$9:$AL$9,0))</f>
        <v>3.0061188027833419E-2</v>
      </c>
      <c r="BU62" s="59">
        <f t="shared" si="489"/>
        <v>3.0061188027833419E-2</v>
      </c>
      <c r="BV62" s="59">
        <f t="shared" si="489"/>
        <v>3.0061188027833419E-2</v>
      </c>
      <c r="BW62" s="59">
        <f t="shared" si="489"/>
        <v>3.0061188027833419E-2</v>
      </c>
      <c r="BX62" s="59">
        <f t="shared" si="489"/>
        <v>3.0061188027833419E-2</v>
      </c>
      <c r="BY62" s="59">
        <f t="shared" si="489"/>
        <v>3.0061188027833419E-2</v>
      </c>
      <c r="BZ62" s="59">
        <f t="shared" si="489"/>
        <v>3.0061188027833419E-2</v>
      </c>
      <c r="CA62" s="59">
        <f t="shared" si="489"/>
        <v>3.0061188027833419E-2</v>
      </c>
      <c r="CB62" s="59">
        <f t="shared" si="489"/>
        <v>2.9655804396755636E-2</v>
      </c>
      <c r="CC62" s="59">
        <f t="shared" si="489"/>
        <v>2.9655804396755636E-2</v>
      </c>
      <c r="CD62" s="59">
        <f t="shared" si="489"/>
        <v>2.9655804396755636E-2</v>
      </c>
      <c r="CE62" s="59">
        <f t="shared" si="489"/>
        <v>2.9655804396755636E-2</v>
      </c>
      <c r="CF62" s="59">
        <f t="shared" si="489"/>
        <v>2.9655804396755636E-2</v>
      </c>
      <c r="CG62" s="59">
        <f t="shared" si="489"/>
        <v>2.9655804396755636E-2</v>
      </c>
      <c r="CH62" s="59">
        <f t="shared" si="489"/>
        <v>2.9655804396755636E-2</v>
      </c>
      <c r="CI62" s="59">
        <f t="shared" si="489"/>
        <v>2.9655804396755636E-2</v>
      </c>
      <c r="CJ62" s="59">
        <f t="shared" si="489"/>
        <v>2.9655804396755636E-2</v>
      </c>
      <c r="CK62" s="59">
        <f t="shared" si="489"/>
        <v>2.9655804396755636E-2</v>
      </c>
      <c r="CL62" s="59">
        <f t="shared" si="489"/>
        <v>2.9655804396755636E-2</v>
      </c>
      <c r="CM62" s="59">
        <f t="shared" si="489"/>
        <v>2.9655804396755636E-2</v>
      </c>
      <c r="CN62" s="59">
        <f t="shared" si="489"/>
        <v>2.9994103950178541E-2</v>
      </c>
      <c r="CO62" s="59">
        <f t="shared" si="489"/>
        <v>2.9994103950178541E-2</v>
      </c>
      <c r="CP62" s="59">
        <f t="shared" si="489"/>
        <v>2.9994103950178541E-2</v>
      </c>
      <c r="CQ62" s="59">
        <f t="shared" si="489"/>
        <v>2.9994103950178541E-2</v>
      </c>
      <c r="CR62" s="59">
        <f t="shared" si="489"/>
        <v>2.9994103950178541E-2</v>
      </c>
      <c r="CS62" s="59">
        <f t="shared" si="489"/>
        <v>2.9994103950178541E-2</v>
      </c>
      <c r="CT62" s="59">
        <f t="shared" si="489"/>
        <v>2.9994103950178541E-2</v>
      </c>
      <c r="CU62" s="59">
        <f t="shared" si="489"/>
        <v>2.9994103950178541E-2</v>
      </c>
      <c r="CV62" s="59">
        <f t="shared" si="489"/>
        <v>2.9994103950178541E-2</v>
      </c>
      <c r="CW62" s="59">
        <f t="shared" si="489"/>
        <v>2.9994103950178541E-2</v>
      </c>
      <c r="CX62" s="59">
        <f t="shared" si="489"/>
        <v>2.9994103950178541E-2</v>
      </c>
      <c r="CY62" s="59">
        <f t="shared" si="489"/>
        <v>2.9994103950178541E-2</v>
      </c>
      <c r="CZ62" s="59">
        <f t="shared" si="489"/>
        <v>2.7974511877926211E-2</v>
      </c>
      <c r="DA62" s="59">
        <f t="shared" si="489"/>
        <v>2.7974511877926211E-2</v>
      </c>
      <c r="DB62" s="59">
        <f t="shared" si="489"/>
        <v>2.7974511877926211E-2</v>
      </c>
      <c r="DC62" s="59">
        <f t="shared" si="489"/>
        <v>2.7974511877926211E-2</v>
      </c>
      <c r="DD62" s="59">
        <f t="shared" si="489"/>
        <v>2.7974511877926211E-2</v>
      </c>
      <c r="DE62" s="59">
        <f t="shared" si="489"/>
        <v>2.7974511877926211E-2</v>
      </c>
      <c r="DF62" s="59">
        <f t="shared" si="489"/>
        <v>2.7974511877926211E-2</v>
      </c>
      <c r="DG62" s="59">
        <f t="shared" si="489"/>
        <v>2.7974511877926211E-2</v>
      </c>
      <c r="DH62" s="59">
        <f t="shared" si="489"/>
        <v>2.7974511877926211E-2</v>
      </c>
      <c r="DI62" s="59">
        <f t="shared" si="489"/>
        <v>2.7974511877926211E-2</v>
      </c>
      <c r="DJ62" s="59">
        <f t="shared" si="489"/>
        <v>2.7974511877926211E-2</v>
      </c>
      <c r="DK62" s="59">
        <f t="shared" si="489"/>
        <v>2.7974511877926211E-2</v>
      </c>
      <c r="DL62" s="59">
        <f t="shared" si="489"/>
        <v>2.7974511877926211E-2</v>
      </c>
      <c r="DM62" s="59">
        <f t="shared" si="489"/>
        <v>2.7974511877926211E-2</v>
      </c>
      <c r="DN62" s="59">
        <f t="shared" si="489"/>
        <v>2.7974511877926211E-2</v>
      </c>
      <c r="DO62" s="59">
        <f t="shared" si="489"/>
        <v>2.7974511877926211E-2</v>
      </c>
      <c r="DP62" s="59">
        <f t="shared" si="489"/>
        <v>2.7974511877926211E-2</v>
      </c>
      <c r="DQ62" s="59">
        <f t="shared" si="489"/>
        <v>2.7974511877926211E-2</v>
      </c>
      <c r="DR62" s="59">
        <f t="shared" si="489"/>
        <v>2.7974511877926211E-2</v>
      </c>
      <c r="DS62" s="59">
        <f t="shared" si="489"/>
        <v>2.7974511877926211E-2</v>
      </c>
      <c r="DT62" s="59">
        <f t="shared" si="489"/>
        <v>2.7974511877926211E-2</v>
      </c>
      <c r="DU62" s="59">
        <f t="shared" si="489"/>
        <v>2.7974511877926211E-2</v>
      </c>
      <c r="DV62" s="59">
        <f t="shared" si="489"/>
        <v>2.7974511877926211E-2</v>
      </c>
      <c r="DW62" s="59">
        <f t="shared" si="489"/>
        <v>2.7974511877926211E-2</v>
      </c>
      <c r="DX62" s="59">
        <f t="shared" si="489"/>
        <v>2.7974511877926211E-2</v>
      </c>
      <c r="DY62" s="59">
        <f t="shared" si="489"/>
        <v>2.7974511877926211E-2</v>
      </c>
      <c r="DZ62" s="59">
        <f t="shared" si="489"/>
        <v>2.7974511877926211E-2</v>
      </c>
      <c r="EA62" s="59">
        <f t="shared" si="489"/>
        <v>2.7974511877926211E-2</v>
      </c>
      <c r="EB62" s="59">
        <f t="shared" si="489"/>
        <v>2.7974511877926211E-2</v>
      </c>
      <c r="EC62" s="59">
        <f t="shared" si="489"/>
        <v>2.7974511877926211E-2</v>
      </c>
      <c r="ED62" s="59">
        <f t="shared" si="489"/>
        <v>2.7974511877926211E-2</v>
      </c>
      <c r="EE62" s="59">
        <f t="shared" si="489"/>
        <v>2.7974511877926211E-2</v>
      </c>
      <c r="EF62" s="59">
        <f t="shared" ref="EF62:GQ62" si="490">+INDEX($F10:$AL10,1,MATCH(YEAR(EF$26),$F$9:$AL$9,0))</f>
        <v>2.7974511877926211E-2</v>
      </c>
      <c r="EG62" s="59">
        <f t="shared" si="490"/>
        <v>2.7974511877926211E-2</v>
      </c>
      <c r="EH62" s="59">
        <f t="shared" si="490"/>
        <v>2.7974511877926211E-2</v>
      </c>
      <c r="EI62" s="59">
        <f t="shared" si="490"/>
        <v>2.7974511877926211E-2</v>
      </c>
      <c r="EJ62" s="59">
        <f t="shared" si="490"/>
        <v>2.7974511877926211E-2</v>
      </c>
      <c r="EK62" s="59">
        <f t="shared" si="490"/>
        <v>2.7974511877926211E-2</v>
      </c>
      <c r="EL62" s="59">
        <f t="shared" si="490"/>
        <v>2.7974511877926211E-2</v>
      </c>
      <c r="EM62" s="59">
        <f t="shared" si="490"/>
        <v>2.7974511877926211E-2</v>
      </c>
      <c r="EN62" s="59">
        <f t="shared" si="490"/>
        <v>2.7974511877926211E-2</v>
      </c>
      <c r="EO62" s="59">
        <f t="shared" si="490"/>
        <v>2.7974511877926211E-2</v>
      </c>
      <c r="EP62" s="59">
        <f t="shared" si="490"/>
        <v>2.7974511877926211E-2</v>
      </c>
      <c r="EQ62" s="59">
        <f t="shared" si="490"/>
        <v>2.7974511877926211E-2</v>
      </c>
      <c r="ER62" s="59">
        <f t="shared" si="490"/>
        <v>2.7974511877926211E-2</v>
      </c>
      <c r="ES62" s="59">
        <f t="shared" si="490"/>
        <v>2.7974511877926211E-2</v>
      </c>
      <c r="ET62" s="59">
        <f t="shared" si="490"/>
        <v>2.7974511877926211E-2</v>
      </c>
      <c r="EU62" s="59">
        <f t="shared" si="490"/>
        <v>2.7974511877926211E-2</v>
      </c>
      <c r="EV62" s="59">
        <f t="shared" si="490"/>
        <v>2.7974511877926211E-2</v>
      </c>
      <c r="EW62" s="59">
        <f t="shared" si="490"/>
        <v>2.7974511877926211E-2</v>
      </c>
      <c r="EX62" s="59">
        <f t="shared" si="490"/>
        <v>2.7974511877926211E-2</v>
      </c>
      <c r="EY62" s="59">
        <f t="shared" si="490"/>
        <v>2.7974511877926211E-2</v>
      </c>
      <c r="EZ62" s="59">
        <f t="shared" si="490"/>
        <v>2.7974511877926211E-2</v>
      </c>
      <c r="FA62" s="59">
        <f t="shared" si="490"/>
        <v>2.7974511877926211E-2</v>
      </c>
      <c r="FB62" s="59">
        <f t="shared" si="490"/>
        <v>2.7974511877926211E-2</v>
      </c>
      <c r="FC62" s="59">
        <f t="shared" si="490"/>
        <v>2.7974511877926211E-2</v>
      </c>
      <c r="FD62" s="59">
        <f t="shared" si="490"/>
        <v>2.7974511877926211E-2</v>
      </c>
      <c r="FE62" s="59">
        <f t="shared" si="490"/>
        <v>2.7974511877926211E-2</v>
      </c>
      <c r="FF62" s="59">
        <f t="shared" si="490"/>
        <v>2.7974511877926211E-2</v>
      </c>
      <c r="FG62" s="59">
        <f t="shared" si="490"/>
        <v>2.7974511877926211E-2</v>
      </c>
      <c r="FH62" s="59">
        <f t="shared" si="490"/>
        <v>2.7974511877926211E-2</v>
      </c>
      <c r="FI62" s="59">
        <f t="shared" si="490"/>
        <v>2.7974511877926211E-2</v>
      </c>
      <c r="FJ62" s="59">
        <f t="shared" si="490"/>
        <v>2.7974511877926211E-2</v>
      </c>
      <c r="FK62" s="59">
        <f t="shared" si="490"/>
        <v>2.7974511877926211E-2</v>
      </c>
      <c r="FL62" s="59">
        <f t="shared" si="490"/>
        <v>2.7974511877926211E-2</v>
      </c>
      <c r="FM62" s="59">
        <f t="shared" si="490"/>
        <v>2.7974511877926211E-2</v>
      </c>
      <c r="FN62" s="59">
        <f t="shared" si="490"/>
        <v>2.7974511877926211E-2</v>
      </c>
      <c r="FO62" s="59">
        <f t="shared" si="490"/>
        <v>2.7974511877926211E-2</v>
      </c>
      <c r="FP62" s="59">
        <f t="shared" si="490"/>
        <v>2.7974511877926211E-2</v>
      </c>
      <c r="FQ62" s="59">
        <f t="shared" si="490"/>
        <v>2.7974511877926211E-2</v>
      </c>
      <c r="FR62" s="59">
        <f t="shared" si="490"/>
        <v>2.7974511877926211E-2</v>
      </c>
      <c r="FS62" s="59">
        <f t="shared" si="490"/>
        <v>2.7974511877926211E-2</v>
      </c>
      <c r="FT62" s="59">
        <f t="shared" si="490"/>
        <v>2.7974511877926211E-2</v>
      </c>
      <c r="FU62" s="59">
        <f t="shared" si="490"/>
        <v>2.7974511877926211E-2</v>
      </c>
      <c r="FV62" s="59">
        <f t="shared" si="490"/>
        <v>2.7974511877926211E-2</v>
      </c>
      <c r="FW62" s="59">
        <f t="shared" si="490"/>
        <v>2.7974511877926211E-2</v>
      </c>
      <c r="FX62" s="59">
        <f t="shared" si="490"/>
        <v>2.7974511877926211E-2</v>
      </c>
      <c r="FY62" s="59">
        <f t="shared" si="490"/>
        <v>2.7974511877926211E-2</v>
      </c>
      <c r="FZ62" s="59">
        <f t="shared" si="490"/>
        <v>2.7974511877926211E-2</v>
      </c>
      <c r="GA62" s="59">
        <f t="shared" si="490"/>
        <v>2.7974511877926211E-2</v>
      </c>
      <c r="GB62" s="59">
        <f t="shared" si="490"/>
        <v>2.7974511877926211E-2</v>
      </c>
      <c r="GC62" s="59">
        <f t="shared" si="490"/>
        <v>2.7974511877926211E-2</v>
      </c>
      <c r="GD62" s="59">
        <f t="shared" si="490"/>
        <v>2.7974511877926211E-2</v>
      </c>
      <c r="GE62" s="59">
        <f t="shared" si="490"/>
        <v>2.7974511877926211E-2</v>
      </c>
      <c r="GF62" s="59">
        <f t="shared" si="490"/>
        <v>2.7974511877926211E-2</v>
      </c>
      <c r="GG62" s="59">
        <f t="shared" si="490"/>
        <v>2.7974511877926211E-2</v>
      </c>
      <c r="GH62" s="59">
        <f t="shared" si="490"/>
        <v>2.7974511877926211E-2</v>
      </c>
      <c r="GI62" s="59">
        <f t="shared" si="490"/>
        <v>2.7974511877926211E-2</v>
      </c>
      <c r="GJ62" s="59">
        <f t="shared" si="490"/>
        <v>2.7974511877926211E-2</v>
      </c>
      <c r="GK62" s="59">
        <f t="shared" si="490"/>
        <v>2.7974511877926211E-2</v>
      </c>
      <c r="GL62" s="59">
        <f t="shared" si="490"/>
        <v>2.7974511877926211E-2</v>
      </c>
      <c r="GM62" s="59">
        <f t="shared" si="490"/>
        <v>2.7974511877926211E-2</v>
      </c>
      <c r="GN62" s="59">
        <f t="shared" si="490"/>
        <v>2.7974511877926211E-2</v>
      </c>
      <c r="GO62" s="59">
        <f t="shared" si="490"/>
        <v>2.7974511877926211E-2</v>
      </c>
      <c r="GP62" s="59">
        <f t="shared" si="490"/>
        <v>2.7974511877926211E-2</v>
      </c>
      <c r="GQ62" s="59">
        <f t="shared" si="490"/>
        <v>2.7974511877926211E-2</v>
      </c>
      <c r="GR62" s="59">
        <f t="shared" ref="GR62:JC62" si="491">+INDEX($F10:$AL10,1,MATCH(YEAR(GR$26),$F$9:$AL$9,0))</f>
        <v>2.7974511877926211E-2</v>
      </c>
      <c r="GS62" s="59">
        <f t="shared" si="491"/>
        <v>2.7974511877926211E-2</v>
      </c>
      <c r="GT62" s="59">
        <f t="shared" si="491"/>
        <v>2.7974511877926211E-2</v>
      </c>
      <c r="GU62" s="59">
        <f t="shared" si="491"/>
        <v>2.7974511877926211E-2</v>
      </c>
      <c r="GV62" s="59">
        <f t="shared" si="491"/>
        <v>2.7974511877926211E-2</v>
      </c>
      <c r="GW62" s="59">
        <f t="shared" si="491"/>
        <v>2.7974511877926211E-2</v>
      </c>
      <c r="GX62" s="59">
        <f t="shared" si="491"/>
        <v>2.7974511877926211E-2</v>
      </c>
      <c r="GY62" s="59">
        <f t="shared" si="491"/>
        <v>2.7974511877926211E-2</v>
      </c>
      <c r="GZ62" s="59">
        <f t="shared" si="491"/>
        <v>2.7974511877926211E-2</v>
      </c>
      <c r="HA62" s="59">
        <f t="shared" si="491"/>
        <v>2.7974511877926211E-2</v>
      </c>
      <c r="HB62" s="59">
        <f t="shared" si="491"/>
        <v>2.7974511877926211E-2</v>
      </c>
      <c r="HC62" s="59">
        <f t="shared" si="491"/>
        <v>2.7974511877926211E-2</v>
      </c>
      <c r="HD62" s="59">
        <f t="shared" si="491"/>
        <v>2.7974511877926211E-2</v>
      </c>
      <c r="HE62" s="59">
        <f t="shared" si="491"/>
        <v>2.7974511877926211E-2</v>
      </c>
      <c r="HF62" s="59">
        <f t="shared" si="491"/>
        <v>2.7974511877926211E-2</v>
      </c>
      <c r="HG62" s="59">
        <f t="shared" si="491"/>
        <v>2.7974511877926211E-2</v>
      </c>
      <c r="HH62" s="59">
        <f t="shared" si="491"/>
        <v>2.7974511877926211E-2</v>
      </c>
      <c r="HI62" s="59">
        <f t="shared" si="491"/>
        <v>2.7974511877926211E-2</v>
      </c>
      <c r="HJ62" s="59">
        <f t="shared" si="491"/>
        <v>2.7974511877926211E-2</v>
      </c>
      <c r="HK62" s="59">
        <f t="shared" si="491"/>
        <v>2.7974511877926211E-2</v>
      </c>
      <c r="HL62" s="59">
        <f t="shared" si="491"/>
        <v>2.7974511877926211E-2</v>
      </c>
      <c r="HM62" s="59">
        <f t="shared" si="491"/>
        <v>2.7974511877926211E-2</v>
      </c>
      <c r="HN62" s="59">
        <f t="shared" si="491"/>
        <v>2.7974511877926211E-2</v>
      </c>
      <c r="HO62" s="59">
        <f t="shared" si="491"/>
        <v>2.7974511877926211E-2</v>
      </c>
      <c r="HP62" s="59">
        <f t="shared" si="491"/>
        <v>2.7974511877926211E-2</v>
      </c>
      <c r="HQ62" s="59">
        <f t="shared" si="491"/>
        <v>2.7974511877926211E-2</v>
      </c>
      <c r="HR62" s="59">
        <f t="shared" si="491"/>
        <v>2.7974511877926211E-2</v>
      </c>
      <c r="HS62" s="59">
        <f t="shared" si="491"/>
        <v>2.7974511877926211E-2</v>
      </c>
      <c r="HT62" s="59">
        <f t="shared" si="491"/>
        <v>2.7974511877926211E-2</v>
      </c>
      <c r="HU62" s="59">
        <f t="shared" si="491"/>
        <v>2.7974511877926211E-2</v>
      </c>
      <c r="HV62" s="59">
        <f t="shared" si="491"/>
        <v>2.7974511877926211E-2</v>
      </c>
      <c r="HW62" s="59">
        <f t="shared" si="491"/>
        <v>2.7974511877926211E-2</v>
      </c>
      <c r="HX62" s="59">
        <f t="shared" si="491"/>
        <v>2.7974511877926211E-2</v>
      </c>
      <c r="HY62" s="59">
        <f t="shared" si="491"/>
        <v>2.7974511877926211E-2</v>
      </c>
      <c r="HZ62" s="59">
        <f t="shared" si="491"/>
        <v>2.7974511877926211E-2</v>
      </c>
      <c r="IA62" s="59">
        <f t="shared" si="491"/>
        <v>2.7974511877926211E-2</v>
      </c>
      <c r="IB62" s="59">
        <f t="shared" si="491"/>
        <v>2.7974511877926211E-2</v>
      </c>
      <c r="IC62" s="59">
        <f t="shared" si="491"/>
        <v>2.7974511877926211E-2</v>
      </c>
      <c r="ID62" s="59">
        <f t="shared" si="491"/>
        <v>2.7974511877926211E-2</v>
      </c>
      <c r="IE62" s="59">
        <f t="shared" si="491"/>
        <v>2.7974511877926211E-2</v>
      </c>
      <c r="IF62" s="59">
        <f t="shared" si="491"/>
        <v>2.7974511877926211E-2</v>
      </c>
      <c r="IG62" s="59">
        <f t="shared" si="491"/>
        <v>2.7974511877926211E-2</v>
      </c>
      <c r="IH62" s="59">
        <f t="shared" si="491"/>
        <v>2.7974511877926211E-2</v>
      </c>
      <c r="II62" s="59">
        <f t="shared" si="491"/>
        <v>2.7974511877926211E-2</v>
      </c>
      <c r="IJ62" s="59">
        <f t="shared" si="491"/>
        <v>2.7974511877926211E-2</v>
      </c>
      <c r="IK62" s="59">
        <f t="shared" si="491"/>
        <v>2.7974511877926211E-2</v>
      </c>
      <c r="IL62" s="59">
        <f t="shared" si="491"/>
        <v>2.7974511877926211E-2</v>
      </c>
      <c r="IM62" s="59">
        <f t="shared" si="491"/>
        <v>2.7974511877926211E-2</v>
      </c>
      <c r="IN62" s="59">
        <f t="shared" si="491"/>
        <v>2.7974511877926211E-2</v>
      </c>
      <c r="IO62" s="59">
        <f t="shared" si="491"/>
        <v>2.7974511877926211E-2</v>
      </c>
      <c r="IP62" s="59">
        <f t="shared" si="491"/>
        <v>2.7974511877926211E-2</v>
      </c>
      <c r="IQ62" s="59">
        <f t="shared" si="491"/>
        <v>2.7974511877926211E-2</v>
      </c>
      <c r="IR62" s="59">
        <f t="shared" si="491"/>
        <v>2.7974511877926211E-2</v>
      </c>
      <c r="IS62" s="59">
        <f t="shared" si="491"/>
        <v>2.7974511877926211E-2</v>
      </c>
      <c r="IT62" s="59">
        <f t="shared" si="491"/>
        <v>2.7974511877926211E-2</v>
      </c>
      <c r="IU62" s="59">
        <f t="shared" si="491"/>
        <v>2.7974511877926211E-2</v>
      </c>
      <c r="IV62" s="59">
        <f t="shared" si="491"/>
        <v>2.7974511877926211E-2</v>
      </c>
      <c r="IW62" s="59">
        <f t="shared" si="491"/>
        <v>2.7974511877926211E-2</v>
      </c>
      <c r="IX62" s="59">
        <f t="shared" si="491"/>
        <v>2.7974511877926211E-2</v>
      </c>
      <c r="IY62" s="59">
        <f t="shared" si="491"/>
        <v>2.7974511877926211E-2</v>
      </c>
      <c r="IZ62" s="59">
        <f t="shared" si="491"/>
        <v>2.7974511877926211E-2</v>
      </c>
      <c r="JA62" s="59">
        <f t="shared" si="491"/>
        <v>2.7974511877926211E-2</v>
      </c>
      <c r="JB62" s="59">
        <f t="shared" si="491"/>
        <v>2.7974511877926211E-2</v>
      </c>
      <c r="JC62" s="59">
        <f t="shared" si="491"/>
        <v>2.7974511877926211E-2</v>
      </c>
      <c r="JD62" s="59">
        <f t="shared" ref="JD62:LO62" si="492">+INDEX($F10:$AL10,1,MATCH(YEAR(JD$26),$F$9:$AL$9,0))</f>
        <v>2.7974511877926211E-2</v>
      </c>
      <c r="JE62" s="59">
        <f t="shared" si="492"/>
        <v>2.7974511877926211E-2</v>
      </c>
      <c r="JF62" s="59">
        <f t="shared" si="492"/>
        <v>2.7974511877926211E-2</v>
      </c>
      <c r="JG62" s="59">
        <f t="shared" si="492"/>
        <v>2.7974511877926211E-2</v>
      </c>
      <c r="JH62" s="59">
        <f t="shared" si="492"/>
        <v>2.7974511877926211E-2</v>
      </c>
      <c r="JI62" s="59">
        <f t="shared" si="492"/>
        <v>2.7974511877926211E-2</v>
      </c>
      <c r="JJ62" s="59">
        <f t="shared" si="492"/>
        <v>2.7974511877926211E-2</v>
      </c>
      <c r="JK62" s="59">
        <f t="shared" si="492"/>
        <v>2.7974511877926211E-2</v>
      </c>
      <c r="JL62" s="59">
        <f t="shared" si="492"/>
        <v>2.7974511877926211E-2</v>
      </c>
      <c r="JM62" s="59">
        <f t="shared" si="492"/>
        <v>2.7974511877926211E-2</v>
      </c>
      <c r="JN62" s="59">
        <f t="shared" si="492"/>
        <v>2.7974511877926211E-2</v>
      </c>
      <c r="JO62" s="59">
        <f t="shared" si="492"/>
        <v>2.7974511877926211E-2</v>
      </c>
      <c r="JP62" s="59">
        <f t="shared" si="492"/>
        <v>2.7974511877926211E-2</v>
      </c>
      <c r="JQ62" s="59">
        <f t="shared" si="492"/>
        <v>2.7974511877926211E-2</v>
      </c>
      <c r="JR62" s="59">
        <f t="shared" si="492"/>
        <v>2.7974511877926211E-2</v>
      </c>
      <c r="JS62" s="59">
        <f t="shared" si="492"/>
        <v>2.7974511877926211E-2</v>
      </c>
      <c r="JT62" s="59">
        <f t="shared" si="492"/>
        <v>2.7974511877926211E-2</v>
      </c>
      <c r="JU62" s="59">
        <f t="shared" si="492"/>
        <v>2.7974511877926211E-2</v>
      </c>
      <c r="JV62" s="59">
        <f t="shared" si="492"/>
        <v>2.7974511877926211E-2</v>
      </c>
      <c r="JW62" s="59">
        <f t="shared" si="492"/>
        <v>2.7974511877926211E-2</v>
      </c>
      <c r="JX62" s="59">
        <f t="shared" si="492"/>
        <v>2.7974511877926211E-2</v>
      </c>
      <c r="JY62" s="59">
        <f t="shared" si="492"/>
        <v>2.7974511877926211E-2</v>
      </c>
      <c r="JZ62" s="59">
        <f t="shared" si="492"/>
        <v>2.7974511877926211E-2</v>
      </c>
      <c r="KA62" s="59">
        <f t="shared" si="492"/>
        <v>2.7974511877926211E-2</v>
      </c>
      <c r="KB62" s="59">
        <f t="shared" si="492"/>
        <v>2.7974511877926211E-2</v>
      </c>
      <c r="KC62" s="59">
        <f t="shared" si="492"/>
        <v>2.7974511877926211E-2</v>
      </c>
      <c r="KD62" s="59">
        <f t="shared" si="492"/>
        <v>2.7974511877926211E-2</v>
      </c>
      <c r="KE62" s="59">
        <f t="shared" si="492"/>
        <v>2.7974511877926211E-2</v>
      </c>
      <c r="KF62" s="59">
        <f t="shared" si="492"/>
        <v>2.7974511877926211E-2</v>
      </c>
      <c r="KG62" s="59">
        <f t="shared" si="492"/>
        <v>2.7974511877926211E-2</v>
      </c>
      <c r="KH62" s="59">
        <f t="shared" si="492"/>
        <v>2.7974511877926211E-2</v>
      </c>
      <c r="KI62" s="59">
        <f t="shared" si="492"/>
        <v>2.7974511877926211E-2</v>
      </c>
      <c r="KJ62" s="59">
        <f t="shared" si="492"/>
        <v>2.7974511877926211E-2</v>
      </c>
      <c r="KK62" s="59">
        <f t="shared" si="492"/>
        <v>2.7974511877926211E-2</v>
      </c>
      <c r="KL62" s="59">
        <f t="shared" si="492"/>
        <v>2.7974511877926211E-2</v>
      </c>
      <c r="KM62" s="59">
        <f t="shared" si="492"/>
        <v>2.7974511877926211E-2</v>
      </c>
      <c r="KN62" s="59">
        <f t="shared" si="492"/>
        <v>2.7974511877926211E-2</v>
      </c>
      <c r="KO62" s="59">
        <f t="shared" si="492"/>
        <v>2.7974511877926211E-2</v>
      </c>
      <c r="KP62" s="59">
        <f t="shared" si="492"/>
        <v>2.7974511877926211E-2</v>
      </c>
      <c r="KQ62" s="59">
        <f t="shared" si="492"/>
        <v>2.7974511877926211E-2</v>
      </c>
      <c r="KR62" s="59">
        <f t="shared" si="492"/>
        <v>2.7974511877926211E-2</v>
      </c>
      <c r="KS62" s="59">
        <f t="shared" si="492"/>
        <v>2.7974511877926211E-2</v>
      </c>
      <c r="KT62" s="59">
        <f t="shared" si="492"/>
        <v>2.7974511877926211E-2</v>
      </c>
      <c r="KU62" s="59">
        <f t="shared" si="492"/>
        <v>2.7974511877926211E-2</v>
      </c>
      <c r="KV62" s="59">
        <f t="shared" si="492"/>
        <v>2.7974511877926211E-2</v>
      </c>
      <c r="KW62" s="59">
        <f t="shared" si="492"/>
        <v>2.7974511877926211E-2</v>
      </c>
      <c r="KX62" s="59">
        <f t="shared" si="492"/>
        <v>2.7974511877926211E-2</v>
      </c>
      <c r="KY62" s="59">
        <f t="shared" si="492"/>
        <v>2.7974511877926211E-2</v>
      </c>
      <c r="KZ62" s="59">
        <f t="shared" si="492"/>
        <v>2.7974511877926211E-2</v>
      </c>
      <c r="LA62" s="59">
        <f t="shared" si="492"/>
        <v>2.7974511877926211E-2</v>
      </c>
      <c r="LB62" s="59">
        <f t="shared" si="492"/>
        <v>2.7974511877926211E-2</v>
      </c>
      <c r="LC62" s="59">
        <f t="shared" si="492"/>
        <v>2.7974511877926211E-2</v>
      </c>
      <c r="LD62" s="59">
        <f t="shared" si="492"/>
        <v>2.7974511877926211E-2</v>
      </c>
      <c r="LE62" s="59">
        <f t="shared" si="492"/>
        <v>2.7974511877926211E-2</v>
      </c>
      <c r="LF62" s="59">
        <f t="shared" si="492"/>
        <v>2.7974511877926211E-2</v>
      </c>
      <c r="LG62" s="59">
        <f t="shared" si="492"/>
        <v>2.7974511877926211E-2</v>
      </c>
      <c r="LH62" s="59">
        <f t="shared" si="492"/>
        <v>2.7974511877926211E-2</v>
      </c>
      <c r="LI62" s="59">
        <f t="shared" si="492"/>
        <v>2.7974511877926211E-2</v>
      </c>
      <c r="LJ62" s="59">
        <f t="shared" si="492"/>
        <v>2.7974511877926211E-2</v>
      </c>
      <c r="LK62" s="59">
        <f t="shared" si="492"/>
        <v>2.7974511877926211E-2</v>
      </c>
      <c r="LL62" s="59">
        <f t="shared" si="492"/>
        <v>2.7974511877926211E-2</v>
      </c>
      <c r="LM62" s="59">
        <f t="shared" si="492"/>
        <v>2.7974511877926211E-2</v>
      </c>
      <c r="LN62" s="59">
        <f t="shared" si="492"/>
        <v>2.7974511877926211E-2</v>
      </c>
      <c r="LO62" s="59">
        <f t="shared" si="492"/>
        <v>2.7974511877926211E-2</v>
      </c>
      <c r="LP62" s="59">
        <f t="shared" ref="LP62:OA62" si="493">+INDEX($F10:$AL10,1,MATCH(YEAR(LP$26),$F$9:$AL$9,0))</f>
        <v>2.7974511877926211E-2</v>
      </c>
      <c r="LQ62" s="59">
        <f t="shared" si="493"/>
        <v>2.7974511877926211E-2</v>
      </c>
      <c r="LR62" s="59">
        <f t="shared" si="493"/>
        <v>2.7974511877926211E-2</v>
      </c>
      <c r="LS62" s="59">
        <f t="shared" si="493"/>
        <v>2.7974511877926211E-2</v>
      </c>
      <c r="LT62" s="59">
        <f t="shared" si="493"/>
        <v>2.7974511877926211E-2</v>
      </c>
      <c r="LU62" s="59">
        <f t="shared" si="493"/>
        <v>2.7974511877926211E-2</v>
      </c>
      <c r="LV62" s="59">
        <f t="shared" si="493"/>
        <v>2.7974511877926211E-2</v>
      </c>
      <c r="LW62" s="59">
        <f t="shared" si="493"/>
        <v>2.7974511877926211E-2</v>
      </c>
      <c r="LX62" s="59">
        <f t="shared" si="493"/>
        <v>2.7974511877926211E-2</v>
      </c>
      <c r="LY62" s="59">
        <f t="shared" si="493"/>
        <v>2.7974511877926211E-2</v>
      </c>
      <c r="LZ62" s="59">
        <f t="shared" si="493"/>
        <v>2.7974511877926211E-2</v>
      </c>
      <c r="MA62" s="59">
        <f t="shared" si="493"/>
        <v>2.7974511877926211E-2</v>
      </c>
      <c r="MB62" s="59">
        <f t="shared" si="493"/>
        <v>2.7974511877926211E-2</v>
      </c>
      <c r="MC62" s="59">
        <f t="shared" si="493"/>
        <v>2.7974511877926211E-2</v>
      </c>
      <c r="MD62" s="59">
        <f t="shared" si="493"/>
        <v>2.7974511877926211E-2</v>
      </c>
      <c r="ME62" s="59">
        <f t="shared" si="493"/>
        <v>2.7974511877926211E-2</v>
      </c>
      <c r="MF62" s="59">
        <f t="shared" si="493"/>
        <v>2.7974511877926211E-2</v>
      </c>
      <c r="MG62" s="59">
        <f t="shared" si="493"/>
        <v>2.7974511877926211E-2</v>
      </c>
      <c r="MH62" s="59">
        <f t="shared" si="493"/>
        <v>2.7974511877926211E-2</v>
      </c>
      <c r="MI62" s="59">
        <f t="shared" si="493"/>
        <v>2.7974511877926211E-2</v>
      </c>
      <c r="MJ62" s="59">
        <f t="shared" si="493"/>
        <v>2.7974511877926211E-2</v>
      </c>
      <c r="MK62" s="59">
        <f t="shared" si="493"/>
        <v>2.7974511877926211E-2</v>
      </c>
      <c r="ML62" s="59">
        <f t="shared" si="493"/>
        <v>2.7974511877926211E-2</v>
      </c>
      <c r="MM62" s="59">
        <f t="shared" si="493"/>
        <v>2.7974511877926211E-2</v>
      </c>
      <c r="MN62" s="59">
        <f t="shared" si="493"/>
        <v>2.7974511877926211E-2</v>
      </c>
      <c r="MO62" s="59">
        <f t="shared" si="493"/>
        <v>2.7974511877926211E-2</v>
      </c>
      <c r="MP62" s="59">
        <f t="shared" si="493"/>
        <v>2.7974511877926211E-2</v>
      </c>
      <c r="MQ62" s="59">
        <f t="shared" si="493"/>
        <v>2.7974511877926211E-2</v>
      </c>
      <c r="MR62" s="59">
        <f t="shared" si="493"/>
        <v>2.7974511877926211E-2</v>
      </c>
      <c r="MS62" s="59">
        <f t="shared" si="493"/>
        <v>2.7974511877926211E-2</v>
      </c>
      <c r="MT62" s="59">
        <f t="shared" si="493"/>
        <v>2.7974511877926211E-2</v>
      </c>
      <c r="MU62" s="59">
        <f t="shared" si="493"/>
        <v>2.7974511877926211E-2</v>
      </c>
      <c r="MV62" s="59">
        <f t="shared" si="493"/>
        <v>2.7974511877926211E-2</v>
      </c>
      <c r="MW62" s="59">
        <f t="shared" si="493"/>
        <v>2.7974511877926211E-2</v>
      </c>
      <c r="MX62" s="59">
        <f t="shared" si="493"/>
        <v>2.7974511877926211E-2</v>
      </c>
      <c r="MY62" s="59">
        <f t="shared" si="493"/>
        <v>2.7974511877926211E-2</v>
      </c>
      <c r="MZ62" s="59">
        <f t="shared" si="493"/>
        <v>2.7974511877926211E-2</v>
      </c>
      <c r="NA62" s="59">
        <f t="shared" si="493"/>
        <v>2.7974511877926211E-2</v>
      </c>
      <c r="NB62" s="59">
        <f t="shared" si="493"/>
        <v>2.7974511877926211E-2</v>
      </c>
      <c r="NC62" s="59">
        <f t="shared" si="493"/>
        <v>2.7974511877926211E-2</v>
      </c>
      <c r="ND62" s="59">
        <f t="shared" si="493"/>
        <v>2.7974511877926211E-2</v>
      </c>
      <c r="NE62" s="59">
        <f t="shared" si="493"/>
        <v>2.7974511877926211E-2</v>
      </c>
      <c r="NF62" s="59">
        <f t="shared" si="493"/>
        <v>2.7974511877926211E-2</v>
      </c>
      <c r="NG62" s="59">
        <f t="shared" si="493"/>
        <v>2.7974511877926211E-2</v>
      </c>
      <c r="NH62" s="59">
        <f t="shared" si="493"/>
        <v>2.7974511877926211E-2</v>
      </c>
      <c r="NI62" s="59">
        <f t="shared" si="493"/>
        <v>2.7974511877926211E-2</v>
      </c>
      <c r="NJ62" s="59">
        <f t="shared" si="493"/>
        <v>2.7974511877926211E-2</v>
      </c>
      <c r="NK62" s="59">
        <f t="shared" si="493"/>
        <v>2.7974511877926211E-2</v>
      </c>
      <c r="NL62" s="59">
        <f t="shared" si="493"/>
        <v>2.7974511877926211E-2</v>
      </c>
      <c r="NM62" s="59">
        <f t="shared" si="493"/>
        <v>2.7974511877926211E-2</v>
      </c>
      <c r="NN62" s="59">
        <f t="shared" si="493"/>
        <v>2.7974511877926211E-2</v>
      </c>
      <c r="NO62" s="59">
        <f t="shared" si="493"/>
        <v>2.7974511877926211E-2</v>
      </c>
      <c r="NP62" s="59">
        <f t="shared" si="493"/>
        <v>2.7974511877926211E-2</v>
      </c>
      <c r="NQ62" s="59">
        <f t="shared" si="493"/>
        <v>2.7974511877926211E-2</v>
      </c>
      <c r="NR62" s="59">
        <f t="shared" si="493"/>
        <v>2.7974511877926211E-2</v>
      </c>
      <c r="NS62" s="59">
        <f t="shared" si="493"/>
        <v>2.7974511877926211E-2</v>
      </c>
      <c r="NT62" s="59">
        <f t="shared" si="493"/>
        <v>2.7974511877926211E-2</v>
      </c>
      <c r="NU62" s="59">
        <f t="shared" si="493"/>
        <v>2.7974511877926211E-2</v>
      </c>
      <c r="NV62" s="59">
        <f t="shared" si="493"/>
        <v>2.7974511877926211E-2</v>
      </c>
      <c r="NW62" s="59">
        <f t="shared" si="493"/>
        <v>2.7974511877926211E-2</v>
      </c>
      <c r="NX62" s="59">
        <f t="shared" si="493"/>
        <v>2.7974511877926211E-2</v>
      </c>
      <c r="NY62" s="59">
        <f t="shared" si="493"/>
        <v>2.7974511877926211E-2</v>
      </c>
      <c r="NZ62" s="59">
        <f t="shared" si="493"/>
        <v>2.7974511877926211E-2</v>
      </c>
      <c r="OA62" s="59">
        <f t="shared" si="493"/>
        <v>2.7974511877926211E-2</v>
      </c>
      <c r="OB62" s="59">
        <f t="shared" ref="OB62:OM62" si="494">+INDEX($F10:$AL10,1,MATCH(YEAR(OB$26),$F$9:$AL$9,0))</f>
        <v>2.7974511877926211E-2</v>
      </c>
      <c r="OC62" s="59">
        <f t="shared" si="494"/>
        <v>2.7974511877926211E-2</v>
      </c>
      <c r="OD62" s="59">
        <f t="shared" si="494"/>
        <v>2.7974511877926211E-2</v>
      </c>
      <c r="OE62" s="59">
        <f t="shared" si="494"/>
        <v>2.7974511877926211E-2</v>
      </c>
      <c r="OF62" s="59">
        <f t="shared" si="494"/>
        <v>2.7974511877926211E-2</v>
      </c>
      <c r="OG62" s="59">
        <f t="shared" si="494"/>
        <v>2.7974511877926211E-2</v>
      </c>
      <c r="OH62" s="59">
        <f t="shared" si="494"/>
        <v>2.7974511877926211E-2</v>
      </c>
      <c r="OI62" s="59">
        <f t="shared" si="494"/>
        <v>2.7974511877926211E-2</v>
      </c>
      <c r="OJ62" s="59">
        <f t="shared" si="494"/>
        <v>2.7974511877926211E-2</v>
      </c>
      <c r="OK62" s="59">
        <f t="shared" si="494"/>
        <v>2.7974511877926211E-2</v>
      </c>
      <c r="OL62" s="59">
        <f t="shared" si="494"/>
        <v>2.7974511877926211E-2</v>
      </c>
      <c r="OM62" s="59">
        <f t="shared" si="494"/>
        <v>2.7974511877926211E-2</v>
      </c>
      <c r="ON62" s="43" t="s">
        <v>24</v>
      </c>
    </row>
    <row r="63" spans="3:404" x14ac:dyDescent="0.2">
      <c r="D63" s="43" t="str">
        <f t="shared" si="487"/>
        <v>E-368 - Labor</v>
      </c>
      <c r="G63" s="58"/>
      <c r="H63" s="59">
        <f t="shared" ref="H63:BS63" si="495">+INDEX($F11:$AL11,1,MATCH(YEAR(H$26),$F$9:$AL$9,0))</f>
        <v>2.3618883152727754E-2</v>
      </c>
      <c r="I63" s="59">
        <f t="shared" si="495"/>
        <v>2.3618883152727754E-2</v>
      </c>
      <c r="J63" s="59">
        <f t="shared" si="495"/>
        <v>2.3618883152727754E-2</v>
      </c>
      <c r="K63" s="59">
        <f t="shared" si="495"/>
        <v>2.3618883152727754E-2</v>
      </c>
      <c r="L63" s="59">
        <f t="shared" si="495"/>
        <v>2.3618883152727754E-2</v>
      </c>
      <c r="M63" s="59">
        <f t="shared" si="495"/>
        <v>2.3618883152727754E-2</v>
      </c>
      <c r="N63" s="59">
        <f t="shared" si="495"/>
        <v>2.3618883152727754E-2</v>
      </c>
      <c r="O63" s="59">
        <f t="shared" si="495"/>
        <v>2.3618883152727754E-2</v>
      </c>
      <c r="P63" s="59">
        <f t="shared" si="495"/>
        <v>2.3618883152727754E-2</v>
      </c>
      <c r="Q63" s="59">
        <f t="shared" si="495"/>
        <v>2.3618883152727754E-2</v>
      </c>
      <c r="R63" s="59">
        <f t="shared" si="495"/>
        <v>2.3618883152727754E-2</v>
      </c>
      <c r="S63" s="59">
        <f t="shared" si="495"/>
        <v>2.3618883152727754E-2</v>
      </c>
      <c r="T63" s="59">
        <f t="shared" si="495"/>
        <v>2.9126378092121374E-2</v>
      </c>
      <c r="U63" s="59">
        <f t="shared" si="495"/>
        <v>2.9126378092121374E-2</v>
      </c>
      <c r="V63" s="59">
        <f t="shared" si="495"/>
        <v>2.9126378092121374E-2</v>
      </c>
      <c r="W63" s="59">
        <f t="shared" si="495"/>
        <v>2.9126378092121374E-2</v>
      </c>
      <c r="X63" s="59">
        <f t="shared" si="495"/>
        <v>2.9126378092121374E-2</v>
      </c>
      <c r="Y63" s="59">
        <f t="shared" si="495"/>
        <v>2.9126378092121374E-2</v>
      </c>
      <c r="Z63" s="59">
        <f t="shared" si="495"/>
        <v>2.9126378092121374E-2</v>
      </c>
      <c r="AA63" s="59">
        <f t="shared" si="495"/>
        <v>2.9126378092121374E-2</v>
      </c>
      <c r="AB63" s="59">
        <f t="shared" si="495"/>
        <v>2.9126378092121374E-2</v>
      </c>
      <c r="AC63" s="59">
        <f t="shared" si="495"/>
        <v>2.9126378092121374E-2</v>
      </c>
      <c r="AD63" s="59">
        <f t="shared" si="495"/>
        <v>2.9126378092121374E-2</v>
      </c>
      <c r="AE63" s="59">
        <f t="shared" si="495"/>
        <v>2.9126378092121374E-2</v>
      </c>
      <c r="AF63" s="59">
        <f t="shared" si="495"/>
        <v>2.9520627940240463E-2</v>
      </c>
      <c r="AG63" s="59">
        <f t="shared" si="495"/>
        <v>2.9520627940240463E-2</v>
      </c>
      <c r="AH63" s="59">
        <f t="shared" si="495"/>
        <v>2.9520627940240463E-2</v>
      </c>
      <c r="AI63" s="59">
        <f t="shared" si="495"/>
        <v>2.9520627940240463E-2</v>
      </c>
      <c r="AJ63" s="59">
        <f t="shared" si="495"/>
        <v>2.9520627940240463E-2</v>
      </c>
      <c r="AK63" s="59">
        <f t="shared" si="495"/>
        <v>2.9520627940240463E-2</v>
      </c>
      <c r="AL63" s="59">
        <f t="shared" si="495"/>
        <v>2.9520627940240463E-2</v>
      </c>
      <c r="AM63" s="59">
        <f t="shared" si="495"/>
        <v>2.9520627940240463E-2</v>
      </c>
      <c r="AN63" s="59">
        <f t="shared" si="495"/>
        <v>2.9520627940240463E-2</v>
      </c>
      <c r="AO63" s="59">
        <f t="shared" si="495"/>
        <v>2.9520627940240463E-2</v>
      </c>
      <c r="AP63" s="59">
        <f t="shared" si="495"/>
        <v>2.9520627940240463E-2</v>
      </c>
      <c r="AQ63" s="59">
        <f t="shared" si="495"/>
        <v>2.9520627940240463E-2</v>
      </c>
      <c r="AR63" s="59">
        <f t="shared" si="495"/>
        <v>2.9985358834040632E-2</v>
      </c>
      <c r="AS63" s="59">
        <f t="shared" si="495"/>
        <v>2.9985358834040632E-2</v>
      </c>
      <c r="AT63" s="59">
        <f t="shared" si="495"/>
        <v>2.9985358834040632E-2</v>
      </c>
      <c r="AU63" s="59">
        <f t="shared" si="495"/>
        <v>2.9985358834040632E-2</v>
      </c>
      <c r="AV63" s="59">
        <f t="shared" si="495"/>
        <v>2.9985358834040632E-2</v>
      </c>
      <c r="AW63" s="59">
        <f t="shared" si="495"/>
        <v>2.9985358834040632E-2</v>
      </c>
      <c r="AX63" s="59">
        <f t="shared" si="495"/>
        <v>2.9985358834040632E-2</v>
      </c>
      <c r="AY63" s="59">
        <f t="shared" si="495"/>
        <v>2.9985358834040632E-2</v>
      </c>
      <c r="AZ63" s="59">
        <f t="shared" si="495"/>
        <v>2.9985358834040632E-2</v>
      </c>
      <c r="BA63" s="59">
        <f t="shared" si="495"/>
        <v>2.9985358834040632E-2</v>
      </c>
      <c r="BB63" s="59">
        <f t="shared" si="495"/>
        <v>2.9985358834040632E-2</v>
      </c>
      <c r="BC63" s="59">
        <f t="shared" si="495"/>
        <v>2.9985358834040632E-2</v>
      </c>
      <c r="BD63" s="59">
        <f t="shared" si="495"/>
        <v>3.0194834781638757E-2</v>
      </c>
      <c r="BE63" s="59">
        <f t="shared" si="495"/>
        <v>3.0194834781638757E-2</v>
      </c>
      <c r="BF63" s="59">
        <f t="shared" si="495"/>
        <v>3.0194834781638757E-2</v>
      </c>
      <c r="BG63" s="59">
        <f t="shared" si="495"/>
        <v>3.0194834781638757E-2</v>
      </c>
      <c r="BH63" s="59">
        <f t="shared" si="495"/>
        <v>3.0194834781638757E-2</v>
      </c>
      <c r="BI63" s="59">
        <f t="shared" si="495"/>
        <v>3.0194834781638757E-2</v>
      </c>
      <c r="BJ63" s="59">
        <f t="shared" si="495"/>
        <v>3.0194834781638757E-2</v>
      </c>
      <c r="BK63" s="59">
        <f t="shared" si="495"/>
        <v>3.0194834781638757E-2</v>
      </c>
      <c r="BL63" s="59">
        <f t="shared" si="495"/>
        <v>3.0194834781638757E-2</v>
      </c>
      <c r="BM63" s="59">
        <f t="shared" si="495"/>
        <v>3.0194834781638757E-2</v>
      </c>
      <c r="BN63" s="59">
        <f t="shared" si="495"/>
        <v>3.0194834781638757E-2</v>
      </c>
      <c r="BO63" s="59">
        <f t="shared" si="495"/>
        <v>3.0194834781638757E-2</v>
      </c>
      <c r="BP63" s="59">
        <f t="shared" si="495"/>
        <v>3.0061188027833419E-2</v>
      </c>
      <c r="BQ63" s="59">
        <f t="shared" si="495"/>
        <v>3.0061188027833419E-2</v>
      </c>
      <c r="BR63" s="59">
        <f t="shared" si="495"/>
        <v>3.0061188027833419E-2</v>
      </c>
      <c r="BS63" s="59">
        <f t="shared" si="495"/>
        <v>3.0061188027833419E-2</v>
      </c>
      <c r="BT63" s="59">
        <f t="shared" ref="BT63:EE63" si="496">+INDEX($F11:$AL11,1,MATCH(YEAR(BT$26),$F$9:$AL$9,0))</f>
        <v>3.0061188027833419E-2</v>
      </c>
      <c r="BU63" s="59">
        <f t="shared" si="496"/>
        <v>3.0061188027833419E-2</v>
      </c>
      <c r="BV63" s="59">
        <f t="shared" si="496"/>
        <v>3.0061188027833419E-2</v>
      </c>
      <c r="BW63" s="59">
        <f t="shared" si="496"/>
        <v>3.0061188027833419E-2</v>
      </c>
      <c r="BX63" s="59">
        <f t="shared" si="496"/>
        <v>3.0061188027833419E-2</v>
      </c>
      <c r="BY63" s="59">
        <f t="shared" si="496"/>
        <v>3.0061188027833419E-2</v>
      </c>
      <c r="BZ63" s="59">
        <f t="shared" si="496"/>
        <v>3.0061188027833419E-2</v>
      </c>
      <c r="CA63" s="59">
        <f t="shared" si="496"/>
        <v>3.0061188027833419E-2</v>
      </c>
      <c r="CB63" s="59">
        <f t="shared" si="496"/>
        <v>2.9655804396755636E-2</v>
      </c>
      <c r="CC63" s="59">
        <f t="shared" si="496"/>
        <v>2.9655804396755636E-2</v>
      </c>
      <c r="CD63" s="59">
        <f t="shared" si="496"/>
        <v>2.9655804396755636E-2</v>
      </c>
      <c r="CE63" s="59">
        <f t="shared" si="496"/>
        <v>2.9655804396755636E-2</v>
      </c>
      <c r="CF63" s="59">
        <f t="shared" si="496"/>
        <v>2.9655804396755636E-2</v>
      </c>
      <c r="CG63" s="59">
        <f t="shared" si="496"/>
        <v>2.9655804396755636E-2</v>
      </c>
      <c r="CH63" s="59">
        <f t="shared" si="496"/>
        <v>2.9655804396755636E-2</v>
      </c>
      <c r="CI63" s="59">
        <f t="shared" si="496"/>
        <v>2.9655804396755636E-2</v>
      </c>
      <c r="CJ63" s="59">
        <f t="shared" si="496"/>
        <v>2.9655804396755636E-2</v>
      </c>
      <c r="CK63" s="59">
        <f t="shared" si="496"/>
        <v>2.9655804396755636E-2</v>
      </c>
      <c r="CL63" s="59">
        <f t="shared" si="496"/>
        <v>2.9655804396755636E-2</v>
      </c>
      <c r="CM63" s="59">
        <f t="shared" si="496"/>
        <v>2.9655804396755636E-2</v>
      </c>
      <c r="CN63" s="59">
        <f t="shared" si="496"/>
        <v>2.9994103950178541E-2</v>
      </c>
      <c r="CO63" s="59">
        <f t="shared" si="496"/>
        <v>2.9994103950178541E-2</v>
      </c>
      <c r="CP63" s="59">
        <f t="shared" si="496"/>
        <v>2.9994103950178541E-2</v>
      </c>
      <c r="CQ63" s="59">
        <f t="shared" si="496"/>
        <v>2.9994103950178541E-2</v>
      </c>
      <c r="CR63" s="59">
        <f t="shared" si="496"/>
        <v>2.9994103950178541E-2</v>
      </c>
      <c r="CS63" s="59">
        <f t="shared" si="496"/>
        <v>2.9994103950178541E-2</v>
      </c>
      <c r="CT63" s="59">
        <f t="shared" si="496"/>
        <v>2.9994103950178541E-2</v>
      </c>
      <c r="CU63" s="59">
        <f t="shared" si="496"/>
        <v>2.9994103950178541E-2</v>
      </c>
      <c r="CV63" s="59">
        <f t="shared" si="496"/>
        <v>2.9994103950178541E-2</v>
      </c>
      <c r="CW63" s="59">
        <f t="shared" si="496"/>
        <v>2.9994103950178541E-2</v>
      </c>
      <c r="CX63" s="59">
        <f t="shared" si="496"/>
        <v>2.9994103950178541E-2</v>
      </c>
      <c r="CY63" s="59">
        <f t="shared" si="496"/>
        <v>2.9994103950178541E-2</v>
      </c>
      <c r="CZ63" s="59">
        <f t="shared" si="496"/>
        <v>2.7974511877926211E-2</v>
      </c>
      <c r="DA63" s="59">
        <f t="shared" si="496"/>
        <v>2.7974511877926211E-2</v>
      </c>
      <c r="DB63" s="59">
        <f t="shared" si="496"/>
        <v>2.7974511877926211E-2</v>
      </c>
      <c r="DC63" s="59">
        <f t="shared" si="496"/>
        <v>2.7974511877926211E-2</v>
      </c>
      <c r="DD63" s="59">
        <f t="shared" si="496"/>
        <v>2.7974511877926211E-2</v>
      </c>
      <c r="DE63" s="59">
        <f t="shared" si="496"/>
        <v>2.7974511877926211E-2</v>
      </c>
      <c r="DF63" s="59">
        <f t="shared" si="496"/>
        <v>2.7974511877926211E-2</v>
      </c>
      <c r="DG63" s="59">
        <f t="shared" si="496"/>
        <v>2.7974511877926211E-2</v>
      </c>
      <c r="DH63" s="59">
        <f t="shared" si="496"/>
        <v>2.7974511877926211E-2</v>
      </c>
      <c r="DI63" s="59">
        <f t="shared" si="496"/>
        <v>2.7974511877926211E-2</v>
      </c>
      <c r="DJ63" s="59">
        <f t="shared" si="496"/>
        <v>2.7974511877926211E-2</v>
      </c>
      <c r="DK63" s="59">
        <f t="shared" si="496"/>
        <v>2.7974511877926211E-2</v>
      </c>
      <c r="DL63" s="59">
        <f t="shared" si="496"/>
        <v>2.7974511877926211E-2</v>
      </c>
      <c r="DM63" s="59">
        <f t="shared" si="496"/>
        <v>2.7974511877926211E-2</v>
      </c>
      <c r="DN63" s="59">
        <f t="shared" si="496"/>
        <v>2.7974511877926211E-2</v>
      </c>
      <c r="DO63" s="59">
        <f t="shared" si="496"/>
        <v>2.7974511877926211E-2</v>
      </c>
      <c r="DP63" s="59">
        <f t="shared" si="496"/>
        <v>2.7974511877926211E-2</v>
      </c>
      <c r="DQ63" s="59">
        <f t="shared" si="496"/>
        <v>2.7974511877926211E-2</v>
      </c>
      <c r="DR63" s="59">
        <f t="shared" si="496"/>
        <v>2.7974511877926211E-2</v>
      </c>
      <c r="DS63" s="59">
        <f t="shared" si="496"/>
        <v>2.7974511877926211E-2</v>
      </c>
      <c r="DT63" s="59">
        <f t="shared" si="496"/>
        <v>2.7974511877926211E-2</v>
      </c>
      <c r="DU63" s="59">
        <f t="shared" si="496"/>
        <v>2.7974511877926211E-2</v>
      </c>
      <c r="DV63" s="59">
        <f t="shared" si="496"/>
        <v>2.7974511877926211E-2</v>
      </c>
      <c r="DW63" s="59">
        <f t="shared" si="496"/>
        <v>2.7974511877926211E-2</v>
      </c>
      <c r="DX63" s="59">
        <f t="shared" si="496"/>
        <v>2.7974511877926211E-2</v>
      </c>
      <c r="DY63" s="59">
        <f t="shared" si="496"/>
        <v>2.7974511877926211E-2</v>
      </c>
      <c r="DZ63" s="59">
        <f t="shared" si="496"/>
        <v>2.7974511877926211E-2</v>
      </c>
      <c r="EA63" s="59">
        <f t="shared" si="496"/>
        <v>2.7974511877926211E-2</v>
      </c>
      <c r="EB63" s="59">
        <f t="shared" si="496"/>
        <v>2.7974511877926211E-2</v>
      </c>
      <c r="EC63" s="59">
        <f t="shared" si="496"/>
        <v>2.7974511877926211E-2</v>
      </c>
      <c r="ED63" s="59">
        <f t="shared" si="496"/>
        <v>2.7974511877926211E-2</v>
      </c>
      <c r="EE63" s="59">
        <f t="shared" si="496"/>
        <v>2.7974511877926211E-2</v>
      </c>
      <c r="EF63" s="59">
        <f t="shared" ref="EF63:GQ63" si="497">+INDEX($F11:$AL11,1,MATCH(YEAR(EF$26),$F$9:$AL$9,0))</f>
        <v>2.7974511877926211E-2</v>
      </c>
      <c r="EG63" s="59">
        <f t="shared" si="497"/>
        <v>2.7974511877926211E-2</v>
      </c>
      <c r="EH63" s="59">
        <f t="shared" si="497"/>
        <v>2.7974511877926211E-2</v>
      </c>
      <c r="EI63" s="59">
        <f t="shared" si="497"/>
        <v>2.7974511877926211E-2</v>
      </c>
      <c r="EJ63" s="59">
        <f t="shared" si="497"/>
        <v>2.7974511877926211E-2</v>
      </c>
      <c r="EK63" s="59">
        <f t="shared" si="497"/>
        <v>2.7974511877926211E-2</v>
      </c>
      <c r="EL63" s="59">
        <f t="shared" si="497"/>
        <v>2.7974511877926211E-2</v>
      </c>
      <c r="EM63" s="59">
        <f t="shared" si="497"/>
        <v>2.7974511877926211E-2</v>
      </c>
      <c r="EN63" s="59">
        <f t="shared" si="497"/>
        <v>2.7974511877926211E-2</v>
      </c>
      <c r="EO63" s="59">
        <f t="shared" si="497"/>
        <v>2.7974511877926211E-2</v>
      </c>
      <c r="EP63" s="59">
        <f t="shared" si="497"/>
        <v>2.7974511877926211E-2</v>
      </c>
      <c r="EQ63" s="59">
        <f t="shared" si="497"/>
        <v>2.7974511877926211E-2</v>
      </c>
      <c r="ER63" s="59">
        <f t="shared" si="497"/>
        <v>2.7974511877926211E-2</v>
      </c>
      <c r="ES63" s="59">
        <f t="shared" si="497"/>
        <v>2.7974511877926211E-2</v>
      </c>
      <c r="ET63" s="59">
        <f t="shared" si="497"/>
        <v>2.7974511877926211E-2</v>
      </c>
      <c r="EU63" s="59">
        <f t="shared" si="497"/>
        <v>2.7974511877926211E-2</v>
      </c>
      <c r="EV63" s="59">
        <f t="shared" si="497"/>
        <v>2.7974511877926211E-2</v>
      </c>
      <c r="EW63" s="59">
        <f t="shared" si="497"/>
        <v>2.7974511877926211E-2</v>
      </c>
      <c r="EX63" s="59">
        <f t="shared" si="497"/>
        <v>2.7974511877926211E-2</v>
      </c>
      <c r="EY63" s="59">
        <f t="shared" si="497"/>
        <v>2.7974511877926211E-2</v>
      </c>
      <c r="EZ63" s="59">
        <f t="shared" si="497"/>
        <v>2.7974511877926211E-2</v>
      </c>
      <c r="FA63" s="59">
        <f t="shared" si="497"/>
        <v>2.7974511877926211E-2</v>
      </c>
      <c r="FB63" s="59">
        <f t="shared" si="497"/>
        <v>2.7974511877926211E-2</v>
      </c>
      <c r="FC63" s="59">
        <f t="shared" si="497"/>
        <v>2.7974511877926211E-2</v>
      </c>
      <c r="FD63" s="59">
        <f t="shared" si="497"/>
        <v>2.7974511877926211E-2</v>
      </c>
      <c r="FE63" s="59">
        <f t="shared" si="497"/>
        <v>2.7974511877926211E-2</v>
      </c>
      <c r="FF63" s="59">
        <f t="shared" si="497"/>
        <v>2.7974511877926211E-2</v>
      </c>
      <c r="FG63" s="59">
        <f t="shared" si="497"/>
        <v>2.7974511877926211E-2</v>
      </c>
      <c r="FH63" s="59">
        <f t="shared" si="497"/>
        <v>2.7974511877926211E-2</v>
      </c>
      <c r="FI63" s="59">
        <f t="shared" si="497"/>
        <v>2.7974511877926211E-2</v>
      </c>
      <c r="FJ63" s="59">
        <f t="shared" si="497"/>
        <v>2.7974511877926211E-2</v>
      </c>
      <c r="FK63" s="59">
        <f t="shared" si="497"/>
        <v>2.7974511877926211E-2</v>
      </c>
      <c r="FL63" s="59">
        <f t="shared" si="497"/>
        <v>2.7974511877926211E-2</v>
      </c>
      <c r="FM63" s="59">
        <f t="shared" si="497"/>
        <v>2.7974511877926211E-2</v>
      </c>
      <c r="FN63" s="59">
        <f t="shared" si="497"/>
        <v>2.7974511877926211E-2</v>
      </c>
      <c r="FO63" s="59">
        <f t="shared" si="497"/>
        <v>2.7974511877926211E-2</v>
      </c>
      <c r="FP63" s="59">
        <f t="shared" si="497"/>
        <v>2.7974511877926211E-2</v>
      </c>
      <c r="FQ63" s="59">
        <f t="shared" si="497"/>
        <v>2.7974511877926211E-2</v>
      </c>
      <c r="FR63" s="59">
        <f t="shared" si="497"/>
        <v>2.7974511877926211E-2</v>
      </c>
      <c r="FS63" s="59">
        <f t="shared" si="497"/>
        <v>2.7974511877926211E-2</v>
      </c>
      <c r="FT63" s="59">
        <f t="shared" si="497"/>
        <v>2.7974511877926211E-2</v>
      </c>
      <c r="FU63" s="59">
        <f t="shared" si="497"/>
        <v>2.7974511877926211E-2</v>
      </c>
      <c r="FV63" s="59">
        <f t="shared" si="497"/>
        <v>2.7974511877926211E-2</v>
      </c>
      <c r="FW63" s="59">
        <f t="shared" si="497"/>
        <v>2.7974511877926211E-2</v>
      </c>
      <c r="FX63" s="59">
        <f t="shared" si="497"/>
        <v>2.7974511877926211E-2</v>
      </c>
      <c r="FY63" s="59">
        <f t="shared" si="497"/>
        <v>2.7974511877926211E-2</v>
      </c>
      <c r="FZ63" s="59">
        <f t="shared" si="497"/>
        <v>2.7974511877926211E-2</v>
      </c>
      <c r="GA63" s="59">
        <f t="shared" si="497"/>
        <v>2.7974511877926211E-2</v>
      </c>
      <c r="GB63" s="59">
        <f t="shared" si="497"/>
        <v>2.7974511877926211E-2</v>
      </c>
      <c r="GC63" s="59">
        <f t="shared" si="497"/>
        <v>2.7974511877926211E-2</v>
      </c>
      <c r="GD63" s="59">
        <f t="shared" si="497"/>
        <v>2.7974511877926211E-2</v>
      </c>
      <c r="GE63" s="59">
        <f t="shared" si="497"/>
        <v>2.7974511877926211E-2</v>
      </c>
      <c r="GF63" s="59">
        <f t="shared" si="497"/>
        <v>2.7974511877926211E-2</v>
      </c>
      <c r="GG63" s="59">
        <f t="shared" si="497"/>
        <v>2.7974511877926211E-2</v>
      </c>
      <c r="GH63" s="59">
        <f t="shared" si="497"/>
        <v>2.7974511877926211E-2</v>
      </c>
      <c r="GI63" s="59">
        <f t="shared" si="497"/>
        <v>2.7974511877926211E-2</v>
      </c>
      <c r="GJ63" s="59">
        <f t="shared" si="497"/>
        <v>2.7974511877926211E-2</v>
      </c>
      <c r="GK63" s="59">
        <f t="shared" si="497"/>
        <v>2.7974511877926211E-2</v>
      </c>
      <c r="GL63" s="59">
        <f t="shared" si="497"/>
        <v>2.7974511877926211E-2</v>
      </c>
      <c r="GM63" s="59">
        <f t="shared" si="497"/>
        <v>2.7974511877926211E-2</v>
      </c>
      <c r="GN63" s="59">
        <f t="shared" si="497"/>
        <v>2.7974511877926211E-2</v>
      </c>
      <c r="GO63" s="59">
        <f t="shared" si="497"/>
        <v>2.7974511877926211E-2</v>
      </c>
      <c r="GP63" s="59">
        <f t="shared" si="497"/>
        <v>2.7974511877926211E-2</v>
      </c>
      <c r="GQ63" s="59">
        <f t="shared" si="497"/>
        <v>2.7974511877926211E-2</v>
      </c>
      <c r="GR63" s="59">
        <f t="shared" ref="GR63:JC63" si="498">+INDEX($F11:$AL11,1,MATCH(YEAR(GR$26),$F$9:$AL$9,0))</f>
        <v>2.7974511877926211E-2</v>
      </c>
      <c r="GS63" s="59">
        <f t="shared" si="498"/>
        <v>2.7974511877926211E-2</v>
      </c>
      <c r="GT63" s="59">
        <f t="shared" si="498"/>
        <v>2.7974511877926211E-2</v>
      </c>
      <c r="GU63" s="59">
        <f t="shared" si="498"/>
        <v>2.7974511877926211E-2</v>
      </c>
      <c r="GV63" s="59">
        <f t="shared" si="498"/>
        <v>2.7974511877926211E-2</v>
      </c>
      <c r="GW63" s="59">
        <f t="shared" si="498"/>
        <v>2.7974511877926211E-2</v>
      </c>
      <c r="GX63" s="59">
        <f t="shared" si="498"/>
        <v>2.7974511877926211E-2</v>
      </c>
      <c r="GY63" s="59">
        <f t="shared" si="498"/>
        <v>2.7974511877926211E-2</v>
      </c>
      <c r="GZ63" s="59">
        <f t="shared" si="498"/>
        <v>2.7974511877926211E-2</v>
      </c>
      <c r="HA63" s="59">
        <f t="shared" si="498"/>
        <v>2.7974511877926211E-2</v>
      </c>
      <c r="HB63" s="59">
        <f t="shared" si="498"/>
        <v>2.7974511877926211E-2</v>
      </c>
      <c r="HC63" s="59">
        <f t="shared" si="498"/>
        <v>2.7974511877926211E-2</v>
      </c>
      <c r="HD63" s="59">
        <f t="shared" si="498"/>
        <v>2.7974511877926211E-2</v>
      </c>
      <c r="HE63" s="59">
        <f t="shared" si="498"/>
        <v>2.7974511877926211E-2</v>
      </c>
      <c r="HF63" s="59">
        <f t="shared" si="498"/>
        <v>2.7974511877926211E-2</v>
      </c>
      <c r="HG63" s="59">
        <f t="shared" si="498"/>
        <v>2.7974511877926211E-2</v>
      </c>
      <c r="HH63" s="59">
        <f t="shared" si="498"/>
        <v>2.7974511877926211E-2</v>
      </c>
      <c r="HI63" s="59">
        <f t="shared" si="498"/>
        <v>2.7974511877926211E-2</v>
      </c>
      <c r="HJ63" s="59">
        <f t="shared" si="498"/>
        <v>2.7974511877926211E-2</v>
      </c>
      <c r="HK63" s="59">
        <f t="shared" si="498"/>
        <v>2.7974511877926211E-2</v>
      </c>
      <c r="HL63" s="59">
        <f t="shared" si="498"/>
        <v>2.7974511877926211E-2</v>
      </c>
      <c r="HM63" s="59">
        <f t="shared" si="498"/>
        <v>2.7974511877926211E-2</v>
      </c>
      <c r="HN63" s="59">
        <f t="shared" si="498"/>
        <v>2.7974511877926211E-2</v>
      </c>
      <c r="HO63" s="59">
        <f t="shared" si="498"/>
        <v>2.7974511877926211E-2</v>
      </c>
      <c r="HP63" s="59">
        <f t="shared" si="498"/>
        <v>2.7974511877926211E-2</v>
      </c>
      <c r="HQ63" s="59">
        <f t="shared" si="498"/>
        <v>2.7974511877926211E-2</v>
      </c>
      <c r="HR63" s="59">
        <f t="shared" si="498"/>
        <v>2.7974511877926211E-2</v>
      </c>
      <c r="HS63" s="59">
        <f t="shared" si="498"/>
        <v>2.7974511877926211E-2</v>
      </c>
      <c r="HT63" s="59">
        <f t="shared" si="498"/>
        <v>2.7974511877926211E-2</v>
      </c>
      <c r="HU63" s="59">
        <f t="shared" si="498"/>
        <v>2.7974511877926211E-2</v>
      </c>
      <c r="HV63" s="59">
        <f t="shared" si="498"/>
        <v>2.7974511877926211E-2</v>
      </c>
      <c r="HW63" s="59">
        <f t="shared" si="498"/>
        <v>2.7974511877926211E-2</v>
      </c>
      <c r="HX63" s="59">
        <f t="shared" si="498"/>
        <v>2.7974511877926211E-2</v>
      </c>
      <c r="HY63" s="59">
        <f t="shared" si="498"/>
        <v>2.7974511877926211E-2</v>
      </c>
      <c r="HZ63" s="59">
        <f t="shared" si="498"/>
        <v>2.7974511877926211E-2</v>
      </c>
      <c r="IA63" s="59">
        <f t="shared" si="498"/>
        <v>2.7974511877926211E-2</v>
      </c>
      <c r="IB63" s="59">
        <f t="shared" si="498"/>
        <v>2.7974511877926211E-2</v>
      </c>
      <c r="IC63" s="59">
        <f t="shared" si="498"/>
        <v>2.7974511877926211E-2</v>
      </c>
      <c r="ID63" s="59">
        <f t="shared" si="498"/>
        <v>2.7974511877926211E-2</v>
      </c>
      <c r="IE63" s="59">
        <f t="shared" si="498"/>
        <v>2.7974511877926211E-2</v>
      </c>
      <c r="IF63" s="59">
        <f t="shared" si="498"/>
        <v>2.7974511877926211E-2</v>
      </c>
      <c r="IG63" s="59">
        <f t="shared" si="498"/>
        <v>2.7974511877926211E-2</v>
      </c>
      <c r="IH63" s="59">
        <f t="shared" si="498"/>
        <v>2.7974511877926211E-2</v>
      </c>
      <c r="II63" s="59">
        <f t="shared" si="498"/>
        <v>2.7974511877926211E-2</v>
      </c>
      <c r="IJ63" s="59">
        <f t="shared" si="498"/>
        <v>2.7974511877926211E-2</v>
      </c>
      <c r="IK63" s="59">
        <f t="shared" si="498"/>
        <v>2.7974511877926211E-2</v>
      </c>
      <c r="IL63" s="59">
        <f t="shared" si="498"/>
        <v>2.7974511877926211E-2</v>
      </c>
      <c r="IM63" s="59">
        <f t="shared" si="498"/>
        <v>2.7974511877926211E-2</v>
      </c>
      <c r="IN63" s="59">
        <f t="shared" si="498"/>
        <v>2.7974511877926211E-2</v>
      </c>
      <c r="IO63" s="59">
        <f t="shared" si="498"/>
        <v>2.7974511877926211E-2</v>
      </c>
      <c r="IP63" s="59">
        <f t="shared" si="498"/>
        <v>2.7974511877926211E-2</v>
      </c>
      <c r="IQ63" s="59">
        <f t="shared" si="498"/>
        <v>2.7974511877926211E-2</v>
      </c>
      <c r="IR63" s="59">
        <f t="shared" si="498"/>
        <v>2.7974511877926211E-2</v>
      </c>
      <c r="IS63" s="59">
        <f t="shared" si="498"/>
        <v>2.7974511877926211E-2</v>
      </c>
      <c r="IT63" s="59">
        <f t="shared" si="498"/>
        <v>2.7974511877926211E-2</v>
      </c>
      <c r="IU63" s="59">
        <f t="shared" si="498"/>
        <v>2.7974511877926211E-2</v>
      </c>
      <c r="IV63" s="59">
        <f t="shared" si="498"/>
        <v>2.7974511877926211E-2</v>
      </c>
      <c r="IW63" s="59">
        <f t="shared" si="498"/>
        <v>2.7974511877926211E-2</v>
      </c>
      <c r="IX63" s="59">
        <f t="shared" si="498"/>
        <v>2.7974511877926211E-2</v>
      </c>
      <c r="IY63" s="59">
        <f t="shared" si="498"/>
        <v>2.7974511877926211E-2</v>
      </c>
      <c r="IZ63" s="59">
        <f t="shared" si="498"/>
        <v>2.7974511877926211E-2</v>
      </c>
      <c r="JA63" s="59">
        <f t="shared" si="498"/>
        <v>2.7974511877926211E-2</v>
      </c>
      <c r="JB63" s="59">
        <f t="shared" si="498"/>
        <v>2.7974511877926211E-2</v>
      </c>
      <c r="JC63" s="59">
        <f t="shared" si="498"/>
        <v>2.7974511877926211E-2</v>
      </c>
      <c r="JD63" s="59">
        <f t="shared" ref="JD63:LO63" si="499">+INDEX($F11:$AL11,1,MATCH(YEAR(JD$26),$F$9:$AL$9,0))</f>
        <v>2.7974511877926211E-2</v>
      </c>
      <c r="JE63" s="59">
        <f t="shared" si="499"/>
        <v>2.7974511877926211E-2</v>
      </c>
      <c r="JF63" s="59">
        <f t="shared" si="499"/>
        <v>2.7974511877926211E-2</v>
      </c>
      <c r="JG63" s="59">
        <f t="shared" si="499"/>
        <v>2.7974511877926211E-2</v>
      </c>
      <c r="JH63" s="59">
        <f t="shared" si="499"/>
        <v>2.7974511877926211E-2</v>
      </c>
      <c r="JI63" s="59">
        <f t="shared" si="499"/>
        <v>2.7974511877926211E-2</v>
      </c>
      <c r="JJ63" s="59">
        <f t="shared" si="499"/>
        <v>2.7974511877926211E-2</v>
      </c>
      <c r="JK63" s="59">
        <f t="shared" si="499"/>
        <v>2.7974511877926211E-2</v>
      </c>
      <c r="JL63" s="59">
        <f t="shared" si="499"/>
        <v>2.7974511877926211E-2</v>
      </c>
      <c r="JM63" s="59">
        <f t="shared" si="499"/>
        <v>2.7974511877926211E-2</v>
      </c>
      <c r="JN63" s="59">
        <f t="shared" si="499"/>
        <v>2.7974511877926211E-2</v>
      </c>
      <c r="JO63" s="59">
        <f t="shared" si="499"/>
        <v>2.7974511877926211E-2</v>
      </c>
      <c r="JP63" s="59">
        <f t="shared" si="499"/>
        <v>2.7974511877926211E-2</v>
      </c>
      <c r="JQ63" s="59">
        <f t="shared" si="499"/>
        <v>2.7974511877926211E-2</v>
      </c>
      <c r="JR63" s="59">
        <f t="shared" si="499"/>
        <v>2.7974511877926211E-2</v>
      </c>
      <c r="JS63" s="59">
        <f t="shared" si="499"/>
        <v>2.7974511877926211E-2</v>
      </c>
      <c r="JT63" s="59">
        <f t="shared" si="499"/>
        <v>2.7974511877926211E-2</v>
      </c>
      <c r="JU63" s="59">
        <f t="shared" si="499"/>
        <v>2.7974511877926211E-2</v>
      </c>
      <c r="JV63" s="59">
        <f t="shared" si="499"/>
        <v>2.7974511877926211E-2</v>
      </c>
      <c r="JW63" s="59">
        <f t="shared" si="499"/>
        <v>2.7974511877926211E-2</v>
      </c>
      <c r="JX63" s="59">
        <f t="shared" si="499"/>
        <v>2.7974511877926211E-2</v>
      </c>
      <c r="JY63" s="59">
        <f t="shared" si="499"/>
        <v>2.7974511877926211E-2</v>
      </c>
      <c r="JZ63" s="59">
        <f t="shared" si="499"/>
        <v>2.7974511877926211E-2</v>
      </c>
      <c r="KA63" s="59">
        <f t="shared" si="499"/>
        <v>2.7974511877926211E-2</v>
      </c>
      <c r="KB63" s="59">
        <f t="shared" si="499"/>
        <v>2.7974511877926211E-2</v>
      </c>
      <c r="KC63" s="59">
        <f t="shared" si="499"/>
        <v>2.7974511877926211E-2</v>
      </c>
      <c r="KD63" s="59">
        <f t="shared" si="499"/>
        <v>2.7974511877926211E-2</v>
      </c>
      <c r="KE63" s="59">
        <f t="shared" si="499"/>
        <v>2.7974511877926211E-2</v>
      </c>
      <c r="KF63" s="59">
        <f t="shared" si="499"/>
        <v>2.7974511877926211E-2</v>
      </c>
      <c r="KG63" s="59">
        <f t="shared" si="499"/>
        <v>2.7974511877926211E-2</v>
      </c>
      <c r="KH63" s="59">
        <f t="shared" si="499"/>
        <v>2.7974511877926211E-2</v>
      </c>
      <c r="KI63" s="59">
        <f t="shared" si="499"/>
        <v>2.7974511877926211E-2</v>
      </c>
      <c r="KJ63" s="59">
        <f t="shared" si="499"/>
        <v>2.7974511877926211E-2</v>
      </c>
      <c r="KK63" s="59">
        <f t="shared" si="499"/>
        <v>2.7974511877926211E-2</v>
      </c>
      <c r="KL63" s="59">
        <f t="shared" si="499"/>
        <v>2.7974511877926211E-2</v>
      </c>
      <c r="KM63" s="59">
        <f t="shared" si="499"/>
        <v>2.7974511877926211E-2</v>
      </c>
      <c r="KN63" s="59">
        <f t="shared" si="499"/>
        <v>2.7974511877926211E-2</v>
      </c>
      <c r="KO63" s="59">
        <f t="shared" si="499"/>
        <v>2.7974511877926211E-2</v>
      </c>
      <c r="KP63" s="59">
        <f t="shared" si="499"/>
        <v>2.7974511877926211E-2</v>
      </c>
      <c r="KQ63" s="59">
        <f t="shared" si="499"/>
        <v>2.7974511877926211E-2</v>
      </c>
      <c r="KR63" s="59">
        <f t="shared" si="499"/>
        <v>2.7974511877926211E-2</v>
      </c>
      <c r="KS63" s="59">
        <f t="shared" si="499"/>
        <v>2.7974511877926211E-2</v>
      </c>
      <c r="KT63" s="59">
        <f t="shared" si="499"/>
        <v>2.7974511877926211E-2</v>
      </c>
      <c r="KU63" s="59">
        <f t="shared" si="499"/>
        <v>2.7974511877926211E-2</v>
      </c>
      <c r="KV63" s="59">
        <f t="shared" si="499"/>
        <v>2.7974511877926211E-2</v>
      </c>
      <c r="KW63" s="59">
        <f t="shared" si="499"/>
        <v>2.7974511877926211E-2</v>
      </c>
      <c r="KX63" s="59">
        <f t="shared" si="499"/>
        <v>2.7974511877926211E-2</v>
      </c>
      <c r="KY63" s="59">
        <f t="shared" si="499"/>
        <v>2.7974511877926211E-2</v>
      </c>
      <c r="KZ63" s="59">
        <f t="shared" si="499"/>
        <v>2.7974511877926211E-2</v>
      </c>
      <c r="LA63" s="59">
        <f t="shared" si="499"/>
        <v>2.7974511877926211E-2</v>
      </c>
      <c r="LB63" s="59">
        <f t="shared" si="499"/>
        <v>2.7974511877926211E-2</v>
      </c>
      <c r="LC63" s="59">
        <f t="shared" si="499"/>
        <v>2.7974511877926211E-2</v>
      </c>
      <c r="LD63" s="59">
        <f t="shared" si="499"/>
        <v>2.7974511877926211E-2</v>
      </c>
      <c r="LE63" s="59">
        <f t="shared" si="499"/>
        <v>2.7974511877926211E-2</v>
      </c>
      <c r="LF63" s="59">
        <f t="shared" si="499"/>
        <v>2.7974511877926211E-2</v>
      </c>
      <c r="LG63" s="59">
        <f t="shared" si="499"/>
        <v>2.7974511877926211E-2</v>
      </c>
      <c r="LH63" s="59">
        <f t="shared" si="499"/>
        <v>2.7974511877926211E-2</v>
      </c>
      <c r="LI63" s="59">
        <f t="shared" si="499"/>
        <v>2.7974511877926211E-2</v>
      </c>
      <c r="LJ63" s="59">
        <f t="shared" si="499"/>
        <v>2.7974511877926211E-2</v>
      </c>
      <c r="LK63" s="59">
        <f t="shared" si="499"/>
        <v>2.7974511877926211E-2</v>
      </c>
      <c r="LL63" s="59">
        <f t="shared" si="499"/>
        <v>2.7974511877926211E-2</v>
      </c>
      <c r="LM63" s="59">
        <f t="shared" si="499"/>
        <v>2.7974511877926211E-2</v>
      </c>
      <c r="LN63" s="59">
        <f t="shared" si="499"/>
        <v>2.7974511877926211E-2</v>
      </c>
      <c r="LO63" s="59">
        <f t="shared" si="499"/>
        <v>2.7974511877926211E-2</v>
      </c>
      <c r="LP63" s="59">
        <f t="shared" ref="LP63:OA63" si="500">+INDEX($F11:$AL11,1,MATCH(YEAR(LP$26),$F$9:$AL$9,0))</f>
        <v>2.7974511877926211E-2</v>
      </c>
      <c r="LQ63" s="59">
        <f t="shared" si="500"/>
        <v>2.7974511877926211E-2</v>
      </c>
      <c r="LR63" s="59">
        <f t="shared" si="500"/>
        <v>2.7974511877926211E-2</v>
      </c>
      <c r="LS63" s="59">
        <f t="shared" si="500"/>
        <v>2.7974511877926211E-2</v>
      </c>
      <c r="LT63" s="59">
        <f t="shared" si="500"/>
        <v>2.7974511877926211E-2</v>
      </c>
      <c r="LU63" s="59">
        <f t="shared" si="500"/>
        <v>2.7974511877926211E-2</v>
      </c>
      <c r="LV63" s="59">
        <f t="shared" si="500"/>
        <v>2.7974511877926211E-2</v>
      </c>
      <c r="LW63" s="59">
        <f t="shared" si="500"/>
        <v>2.7974511877926211E-2</v>
      </c>
      <c r="LX63" s="59">
        <f t="shared" si="500"/>
        <v>2.7974511877926211E-2</v>
      </c>
      <c r="LY63" s="59">
        <f t="shared" si="500"/>
        <v>2.7974511877926211E-2</v>
      </c>
      <c r="LZ63" s="59">
        <f t="shared" si="500"/>
        <v>2.7974511877926211E-2</v>
      </c>
      <c r="MA63" s="59">
        <f t="shared" si="500"/>
        <v>2.7974511877926211E-2</v>
      </c>
      <c r="MB63" s="59">
        <f t="shared" si="500"/>
        <v>2.7974511877926211E-2</v>
      </c>
      <c r="MC63" s="59">
        <f t="shared" si="500"/>
        <v>2.7974511877926211E-2</v>
      </c>
      <c r="MD63" s="59">
        <f t="shared" si="500"/>
        <v>2.7974511877926211E-2</v>
      </c>
      <c r="ME63" s="59">
        <f t="shared" si="500"/>
        <v>2.7974511877926211E-2</v>
      </c>
      <c r="MF63" s="59">
        <f t="shared" si="500"/>
        <v>2.7974511877926211E-2</v>
      </c>
      <c r="MG63" s="59">
        <f t="shared" si="500"/>
        <v>2.7974511877926211E-2</v>
      </c>
      <c r="MH63" s="59">
        <f t="shared" si="500"/>
        <v>2.7974511877926211E-2</v>
      </c>
      <c r="MI63" s="59">
        <f t="shared" si="500"/>
        <v>2.7974511877926211E-2</v>
      </c>
      <c r="MJ63" s="59">
        <f t="shared" si="500"/>
        <v>2.7974511877926211E-2</v>
      </c>
      <c r="MK63" s="59">
        <f t="shared" si="500"/>
        <v>2.7974511877926211E-2</v>
      </c>
      <c r="ML63" s="59">
        <f t="shared" si="500"/>
        <v>2.7974511877926211E-2</v>
      </c>
      <c r="MM63" s="59">
        <f t="shared" si="500"/>
        <v>2.7974511877926211E-2</v>
      </c>
      <c r="MN63" s="59">
        <f t="shared" si="500"/>
        <v>2.7974511877926211E-2</v>
      </c>
      <c r="MO63" s="59">
        <f t="shared" si="500"/>
        <v>2.7974511877926211E-2</v>
      </c>
      <c r="MP63" s="59">
        <f t="shared" si="500"/>
        <v>2.7974511877926211E-2</v>
      </c>
      <c r="MQ63" s="59">
        <f t="shared" si="500"/>
        <v>2.7974511877926211E-2</v>
      </c>
      <c r="MR63" s="59">
        <f t="shared" si="500"/>
        <v>2.7974511877926211E-2</v>
      </c>
      <c r="MS63" s="59">
        <f t="shared" si="500"/>
        <v>2.7974511877926211E-2</v>
      </c>
      <c r="MT63" s="59">
        <f t="shared" si="500"/>
        <v>2.7974511877926211E-2</v>
      </c>
      <c r="MU63" s="59">
        <f t="shared" si="500"/>
        <v>2.7974511877926211E-2</v>
      </c>
      <c r="MV63" s="59">
        <f t="shared" si="500"/>
        <v>2.7974511877926211E-2</v>
      </c>
      <c r="MW63" s="59">
        <f t="shared" si="500"/>
        <v>2.7974511877926211E-2</v>
      </c>
      <c r="MX63" s="59">
        <f t="shared" si="500"/>
        <v>2.7974511877926211E-2</v>
      </c>
      <c r="MY63" s="59">
        <f t="shared" si="500"/>
        <v>2.7974511877926211E-2</v>
      </c>
      <c r="MZ63" s="59">
        <f t="shared" si="500"/>
        <v>2.7974511877926211E-2</v>
      </c>
      <c r="NA63" s="59">
        <f t="shared" si="500"/>
        <v>2.7974511877926211E-2</v>
      </c>
      <c r="NB63" s="59">
        <f t="shared" si="500"/>
        <v>2.7974511877926211E-2</v>
      </c>
      <c r="NC63" s="59">
        <f t="shared" si="500"/>
        <v>2.7974511877926211E-2</v>
      </c>
      <c r="ND63" s="59">
        <f t="shared" si="500"/>
        <v>2.7974511877926211E-2</v>
      </c>
      <c r="NE63" s="59">
        <f t="shared" si="500"/>
        <v>2.7974511877926211E-2</v>
      </c>
      <c r="NF63" s="59">
        <f t="shared" si="500"/>
        <v>2.7974511877926211E-2</v>
      </c>
      <c r="NG63" s="59">
        <f t="shared" si="500"/>
        <v>2.7974511877926211E-2</v>
      </c>
      <c r="NH63" s="59">
        <f t="shared" si="500"/>
        <v>2.7974511877926211E-2</v>
      </c>
      <c r="NI63" s="59">
        <f t="shared" si="500"/>
        <v>2.7974511877926211E-2</v>
      </c>
      <c r="NJ63" s="59">
        <f t="shared" si="500"/>
        <v>2.7974511877926211E-2</v>
      </c>
      <c r="NK63" s="59">
        <f t="shared" si="500"/>
        <v>2.7974511877926211E-2</v>
      </c>
      <c r="NL63" s="59">
        <f t="shared" si="500"/>
        <v>2.7974511877926211E-2</v>
      </c>
      <c r="NM63" s="59">
        <f t="shared" si="500"/>
        <v>2.7974511877926211E-2</v>
      </c>
      <c r="NN63" s="59">
        <f t="shared" si="500"/>
        <v>2.7974511877926211E-2</v>
      </c>
      <c r="NO63" s="59">
        <f t="shared" si="500"/>
        <v>2.7974511877926211E-2</v>
      </c>
      <c r="NP63" s="59">
        <f t="shared" si="500"/>
        <v>2.7974511877926211E-2</v>
      </c>
      <c r="NQ63" s="59">
        <f t="shared" si="500"/>
        <v>2.7974511877926211E-2</v>
      </c>
      <c r="NR63" s="59">
        <f t="shared" si="500"/>
        <v>2.7974511877926211E-2</v>
      </c>
      <c r="NS63" s="59">
        <f t="shared" si="500"/>
        <v>2.7974511877926211E-2</v>
      </c>
      <c r="NT63" s="59">
        <f t="shared" si="500"/>
        <v>2.7974511877926211E-2</v>
      </c>
      <c r="NU63" s="59">
        <f t="shared" si="500"/>
        <v>2.7974511877926211E-2</v>
      </c>
      <c r="NV63" s="59">
        <f t="shared" si="500"/>
        <v>2.7974511877926211E-2</v>
      </c>
      <c r="NW63" s="59">
        <f t="shared" si="500"/>
        <v>2.7974511877926211E-2</v>
      </c>
      <c r="NX63" s="59">
        <f t="shared" si="500"/>
        <v>2.7974511877926211E-2</v>
      </c>
      <c r="NY63" s="59">
        <f t="shared" si="500"/>
        <v>2.7974511877926211E-2</v>
      </c>
      <c r="NZ63" s="59">
        <f t="shared" si="500"/>
        <v>2.7974511877926211E-2</v>
      </c>
      <c r="OA63" s="59">
        <f t="shared" si="500"/>
        <v>2.7974511877926211E-2</v>
      </c>
      <c r="OB63" s="59">
        <f t="shared" ref="OB63:OM63" si="501">+INDEX($F11:$AL11,1,MATCH(YEAR(OB$26),$F$9:$AL$9,0))</f>
        <v>2.7974511877926211E-2</v>
      </c>
      <c r="OC63" s="59">
        <f t="shared" si="501"/>
        <v>2.7974511877926211E-2</v>
      </c>
      <c r="OD63" s="59">
        <f t="shared" si="501"/>
        <v>2.7974511877926211E-2</v>
      </c>
      <c r="OE63" s="59">
        <f t="shared" si="501"/>
        <v>2.7974511877926211E-2</v>
      </c>
      <c r="OF63" s="59">
        <f t="shared" si="501"/>
        <v>2.7974511877926211E-2</v>
      </c>
      <c r="OG63" s="59">
        <f t="shared" si="501"/>
        <v>2.7974511877926211E-2</v>
      </c>
      <c r="OH63" s="59">
        <f t="shared" si="501"/>
        <v>2.7974511877926211E-2</v>
      </c>
      <c r="OI63" s="59">
        <f t="shared" si="501"/>
        <v>2.7974511877926211E-2</v>
      </c>
      <c r="OJ63" s="59">
        <f t="shared" si="501"/>
        <v>2.7974511877926211E-2</v>
      </c>
      <c r="OK63" s="59">
        <f t="shared" si="501"/>
        <v>2.7974511877926211E-2</v>
      </c>
      <c r="OL63" s="59">
        <f t="shared" si="501"/>
        <v>2.7974511877926211E-2</v>
      </c>
      <c r="OM63" s="59">
        <f t="shared" si="501"/>
        <v>2.7974511877926211E-2</v>
      </c>
      <c r="ON63" s="43" t="s">
        <v>24</v>
      </c>
    </row>
    <row r="64" spans="3:404" x14ac:dyDescent="0.2">
      <c r="D64" s="43" t="str">
        <f t="shared" si="487"/>
        <v>E-369.1 - Non Labor</v>
      </c>
      <c r="G64" s="58"/>
      <c r="H64" s="59">
        <f t="shared" ref="H64:BS64" si="502">+INDEX($F12:$AL12,1,MATCH(YEAR(H$26),$F$9:$AL$9,0))</f>
        <v>2.3618883152727754E-2</v>
      </c>
      <c r="I64" s="59">
        <f t="shared" si="502"/>
        <v>2.3618883152727754E-2</v>
      </c>
      <c r="J64" s="59">
        <f t="shared" si="502"/>
        <v>2.3618883152727754E-2</v>
      </c>
      <c r="K64" s="59">
        <f t="shared" si="502"/>
        <v>2.3618883152727754E-2</v>
      </c>
      <c r="L64" s="59">
        <f t="shared" si="502"/>
        <v>2.3618883152727754E-2</v>
      </c>
      <c r="M64" s="59">
        <f t="shared" si="502"/>
        <v>2.3618883152727754E-2</v>
      </c>
      <c r="N64" s="59">
        <f t="shared" si="502"/>
        <v>2.3618883152727754E-2</v>
      </c>
      <c r="O64" s="59">
        <f t="shared" si="502"/>
        <v>2.3618883152727754E-2</v>
      </c>
      <c r="P64" s="59">
        <f t="shared" si="502"/>
        <v>2.3618883152727754E-2</v>
      </c>
      <c r="Q64" s="59">
        <f t="shared" si="502"/>
        <v>2.3618883152727754E-2</v>
      </c>
      <c r="R64" s="59">
        <f t="shared" si="502"/>
        <v>2.3618883152727754E-2</v>
      </c>
      <c r="S64" s="59">
        <f t="shared" si="502"/>
        <v>2.3618883152727754E-2</v>
      </c>
      <c r="T64" s="59">
        <f t="shared" si="502"/>
        <v>2.9126378092121374E-2</v>
      </c>
      <c r="U64" s="59">
        <f t="shared" si="502"/>
        <v>2.9126378092121374E-2</v>
      </c>
      <c r="V64" s="59">
        <f t="shared" si="502"/>
        <v>2.9126378092121374E-2</v>
      </c>
      <c r="W64" s="59">
        <f t="shared" si="502"/>
        <v>2.9126378092121374E-2</v>
      </c>
      <c r="X64" s="59">
        <f t="shared" si="502"/>
        <v>2.9126378092121374E-2</v>
      </c>
      <c r="Y64" s="59">
        <f t="shared" si="502"/>
        <v>2.9126378092121374E-2</v>
      </c>
      <c r="Z64" s="59">
        <f t="shared" si="502"/>
        <v>2.9126378092121374E-2</v>
      </c>
      <c r="AA64" s="59">
        <f t="shared" si="502"/>
        <v>2.9126378092121374E-2</v>
      </c>
      <c r="AB64" s="59">
        <f t="shared" si="502"/>
        <v>2.9126378092121374E-2</v>
      </c>
      <c r="AC64" s="59">
        <f t="shared" si="502"/>
        <v>2.9126378092121374E-2</v>
      </c>
      <c r="AD64" s="59">
        <f t="shared" si="502"/>
        <v>2.9126378092121374E-2</v>
      </c>
      <c r="AE64" s="59">
        <f t="shared" si="502"/>
        <v>2.9126378092121374E-2</v>
      </c>
      <c r="AF64" s="59">
        <f t="shared" si="502"/>
        <v>2.9520627940240463E-2</v>
      </c>
      <c r="AG64" s="59">
        <f t="shared" si="502"/>
        <v>2.9520627940240463E-2</v>
      </c>
      <c r="AH64" s="59">
        <f t="shared" si="502"/>
        <v>2.9520627940240463E-2</v>
      </c>
      <c r="AI64" s="59">
        <f t="shared" si="502"/>
        <v>2.9520627940240463E-2</v>
      </c>
      <c r="AJ64" s="59">
        <f t="shared" si="502"/>
        <v>2.9520627940240463E-2</v>
      </c>
      <c r="AK64" s="59">
        <f t="shared" si="502"/>
        <v>2.9520627940240463E-2</v>
      </c>
      <c r="AL64" s="59">
        <f t="shared" si="502"/>
        <v>2.9520627940240463E-2</v>
      </c>
      <c r="AM64" s="59">
        <f t="shared" si="502"/>
        <v>2.9520627940240463E-2</v>
      </c>
      <c r="AN64" s="59">
        <f t="shared" si="502"/>
        <v>2.9520627940240463E-2</v>
      </c>
      <c r="AO64" s="59">
        <f t="shared" si="502"/>
        <v>2.9520627940240463E-2</v>
      </c>
      <c r="AP64" s="59">
        <f t="shared" si="502"/>
        <v>2.9520627940240463E-2</v>
      </c>
      <c r="AQ64" s="59">
        <f t="shared" si="502"/>
        <v>2.9520627940240463E-2</v>
      </c>
      <c r="AR64" s="59">
        <f t="shared" si="502"/>
        <v>2.9985358834040632E-2</v>
      </c>
      <c r="AS64" s="59">
        <f t="shared" si="502"/>
        <v>2.9985358834040632E-2</v>
      </c>
      <c r="AT64" s="59">
        <f t="shared" si="502"/>
        <v>2.9985358834040632E-2</v>
      </c>
      <c r="AU64" s="59">
        <f t="shared" si="502"/>
        <v>2.9985358834040632E-2</v>
      </c>
      <c r="AV64" s="59">
        <f t="shared" si="502"/>
        <v>2.9985358834040632E-2</v>
      </c>
      <c r="AW64" s="59">
        <f t="shared" si="502"/>
        <v>2.9985358834040632E-2</v>
      </c>
      <c r="AX64" s="59">
        <f t="shared" si="502"/>
        <v>2.9985358834040632E-2</v>
      </c>
      <c r="AY64" s="59">
        <f t="shared" si="502"/>
        <v>2.9985358834040632E-2</v>
      </c>
      <c r="AZ64" s="59">
        <f t="shared" si="502"/>
        <v>2.9985358834040632E-2</v>
      </c>
      <c r="BA64" s="59">
        <f t="shared" si="502"/>
        <v>2.9985358834040632E-2</v>
      </c>
      <c r="BB64" s="59">
        <f t="shared" si="502"/>
        <v>2.9985358834040632E-2</v>
      </c>
      <c r="BC64" s="59">
        <f t="shared" si="502"/>
        <v>2.9985358834040632E-2</v>
      </c>
      <c r="BD64" s="59">
        <f t="shared" si="502"/>
        <v>3.0194834781638757E-2</v>
      </c>
      <c r="BE64" s="59">
        <f t="shared" si="502"/>
        <v>3.0194834781638757E-2</v>
      </c>
      <c r="BF64" s="59">
        <f t="shared" si="502"/>
        <v>3.0194834781638757E-2</v>
      </c>
      <c r="BG64" s="59">
        <f t="shared" si="502"/>
        <v>3.0194834781638757E-2</v>
      </c>
      <c r="BH64" s="59">
        <f t="shared" si="502"/>
        <v>3.0194834781638757E-2</v>
      </c>
      <c r="BI64" s="59">
        <f t="shared" si="502"/>
        <v>3.0194834781638757E-2</v>
      </c>
      <c r="BJ64" s="59">
        <f t="shared" si="502"/>
        <v>3.0194834781638757E-2</v>
      </c>
      <c r="BK64" s="59">
        <f t="shared" si="502"/>
        <v>3.0194834781638757E-2</v>
      </c>
      <c r="BL64" s="59">
        <f t="shared" si="502"/>
        <v>3.0194834781638757E-2</v>
      </c>
      <c r="BM64" s="59">
        <f t="shared" si="502"/>
        <v>3.0194834781638757E-2</v>
      </c>
      <c r="BN64" s="59">
        <f t="shared" si="502"/>
        <v>3.0194834781638757E-2</v>
      </c>
      <c r="BO64" s="59">
        <f t="shared" si="502"/>
        <v>3.0194834781638757E-2</v>
      </c>
      <c r="BP64" s="59">
        <f t="shared" si="502"/>
        <v>3.0061188027833419E-2</v>
      </c>
      <c r="BQ64" s="59">
        <f t="shared" si="502"/>
        <v>3.0061188027833419E-2</v>
      </c>
      <c r="BR64" s="59">
        <f t="shared" si="502"/>
        <v>3.0061188027833419E-2</v>
      </c>
      <c r="BS64" s="59">
        <f t="shared" si="502"/>
        <v>3.0061188027833419E-2</v>
      </c>
      <c r="BT64" s="59">
        <f t="shared" ref="BT64:EE64" si="503">+INDEX($F12:$AL12,1,MATCH(YEAR(BT$26),$F$9:$AL$9,0))</f>
        <v>3.0061188027833419E-2</v>
      </c>
      <c r="BU64" s="59">
        <f t="shared" si="503"/>
        <v>3.0061188027833419E-2</v>
      </c>
      <c r="BV64" s="59">
        <f t="shared" si="503"/>
        <v>3.0061188027833419E-2</v>
      </c>
      <c r="BW64" s="59">
        <f t="shared" si="503"/>
        <v>3.0061188027833419E-2</v>
      </c>
      <c r="BX64" s="59">
        <f t="shared" si="503"/>
        <v>3.0061188027833419E-2</v>
      </c>
      <c r="BY64" s="59">
        <f t="shared" si="503"/>
        <v>3.0061188027833419E-2</v>
      </c>
      <c r="BZ64" s="59">
        <f t="shared" si="503"/>
        <v>3.0061188027833419E-2</v>
      </c>
      <c r="CA64" s="59">
        <f t="shared" si="503"/>
        <v>3.0061188027833419E-2</v>
      </c>
      <c r="CB64" s="59">
        <f t="shared" si="503"/>
        <v>2.9655804396755636E-2</v>
      </c>
      <c r="CC64" s="59">
        <f t="shared" si="503"/>
        <v>2.9655804396755636E-2</v>
      </c>
      <c r="CD64" s="59">
        <f t="shared" si="503"/>
        <v>2.9655804396755636E-2</v>
      </c>
      <c r="CE64" s="59">
        <f t="shared" si="503"/>
        <v>2.9655804396755636E-2</v>
      </c>
      <c r="CF64" s="59">
        <f t="shared" si="503"/>
        <v>2.9655804396755636E-2</v>
      </c>
      <c r="CG64" s="59">
        <f t="shared" si="503"/>
        <v>2.9655804396755636E-2</v>
      </c>
      <c r="CH64" s="59">
        <f t="shared" si="503"/>
        <v>2.9655804396755636E-2</v>
      </c>
      <c r="CI64" s="59">
        <f t="shared" si="503"/>
        <v>2.9655804396755636E-2</v>
      </c>
      <c r="CJ64" s="59">
        <f t="shared" si="503"/>
        <v>2.9655804396755636E-2</v>
      </c>
      <c r="CK64" s="59">
        <f t="shared" si="503"/>
        <v>2.9655804396755636E-2</v>
      </c>
      <c r="CL64" s="59">
        <f t="shared" si="503"/>
        <v>2.9655804396755636E-2</v>
      </c>
      <c r="CM64" s="59">
        <f t="shared" si="503"/>
        <v>2.9655804396755636E-2</v>
      </c>
      <c r="CN64" s="59">
        <f t="shared" si="503"/>
        <v>2.9994103950178541E-2</v>
      </c>
      <c r="CO64" s="59">
        <f t="shared" si="503"/>
        <v>2.9994103950178541E-2</v>
      </c>
      <c r="CP64" s="59">
        <f t="shared" si="503"/>
        <v>2.9994103950178541E-2</v>
      </c>
      <c r="CQ64" s="59">
        <f t="shared" si="503"/>
        <v>2.9994103950178541E-2</v>
      </c>
      <c r="CR64" s="59">
        <f t="shared" si="503"/>
        <v>2.9994103950178541E-2</v>
      </c>
      <c r="CS64" s="59">
        <f t="shared" si="503"/>
        <v>2.9994103950178541E-2</v>
      </c>
      <c r="CT64" s="59">
        <f t="shared" si="503"/>
        <v>2.9994103950178541E-2</v>
      </c>
      <c r="CU64" s="59">
        <f t="shared" si="503"/>
        <v>2.9994103950178541E-2</v>
      </c>
      <c r="CV64" s="59">
        <f t="shared" si="503"/>
        <v>2.9994103950178541E-2</v>
      </c>
      <c r="CW64" s="59">
        <f t="shared" si="503"/>
        <v>2.9994103950178541E-2</v>
      </c>
      <c r="CX64" s="59">
        <f t="shared" si="503"/>
        <v>2.9994103950178541E-2</v>
      </c>
      <c r="CY64" s="59">
        <f t="shared" si="503"/>
        <v>2.9994103950178541E-2</v>
      </c>
      <c r="CZ64" s="59">
        <f t="shared" si="503"/>
        <v>2.7974511877926211E-2</v>
      </c>
      <c r="DA64" s="59">
        <f t="shared" si="503"/>
        <v>2.7974511877926211E-2</v>
      </c>
      <c r="DB64" s="59">
        <f t="shared" si="503"/>
        <v>2.7974511877926211E-2</v>
      </c>
      <c r="DC64" s="59">
        <f t="shared" si="503"/>
        <v>2.7974511877926211E-2</v>
      </c>
      <c r="DD64" s="59">
        <f t="shared" si="503"/>
        <v>2.7974511877926211E-2</v>
      </c>
      <c r="DE64" s="59">
        <f t="shared" si="503"/>
        <v>2.7974511877926211E-2</v>
      </c>
      <c r="DF64" s="59">
        <f t="shared" si="503"/>
        <v>2.7974511877926211E-2</v>
      </c>
      <c r="DG64" s="59">
        <f t="shared" si="503"/>
        <v>2.7974511877926211E-2</v>
      </c>
      <c r="DH64" s="59">
        <f t="shared" si="503"/>
        <v>2.7974511877926211E-2</v>
      </c>
      <c r="DI64" s="59">
        <f t="shared" si="503"/>
        <v>2.7974511877926211E-2</v>
      </c>
      <c r="DJ64" s="59">
        <f t="shared" si="503"/>
        <v>2.7974511877926211E-2</v>
      </c>
      <c r="DK64" s="59">
        <f t="shared" si="503"/>
        <v>2.7974511877926211E-2</v>
      </c>
      <c r="DL64" s="59">
        <f t="shared" si="503"/>
        <v>2.7974511877926211E-2</v>
      </c>
      <c r="DM64" s="59">
        <f t="shared" si="503"/>
        <v>2.7974511877926211E-2</v>
      </c>
      <c r="DN64" s="59">
        <f t="shared" si="503"/>
        <v>2.7974511877926211E-2</v>
      </c>
      <c r="DO64" s="59">
        <f t="shared" si="503"/>
        <v>2.7974511877926211E-2</v>
      </c>
      <c r="DP64" s="59">
        <f t="shared" si="503"/>
        <v>2.7974511877926211E-2</v>
      </c>
      <c r="DQ64" s="59">
        <f t="shared" si="503"/>
        <v>2.7974511877926211E-2</v>
      </c>
      <c r="DR64" s="59">
        <f t="shared" si="503"/>
        <v>2.7974511877926211E-2</v>
      </c>
      <c r="DS64" s="59">
        <f t="shared" si="503"/>
        <v>2.7974511877926211E-2</v>
      </c>
      <c r="DT64" s="59">
        <f t="shared" si="503"/>
        <v>2.7974511877926211E-2</v>
      </c>
      <c r="DU64" s="59">
        <f t="shared" si="503"/>
        <v>2.7974511877926211E-2</v>
      </c>
      <c r="DV64" s="59">
        <f t="shared" si="503"/>
        <v>2.7974511877926211E-2</v>
      </c>
      <c r="DW64" s="59">
        <f t="shared" si="503"/>
        <v>2.7974511877926211E-2</v>
      </c>
      <c r="DX64" s="59">
        <f t="shared" si="503"/>
        <v>2.7974511877926211E-2</v>
      </c>
      <c r="DY64" s="59">
        <f t="shared" si="503"/>
        <v>2.7974511877926211E-2</v>
      </c>
      <c r="DZ64" s="59">
        <f t="shared" si="503"/>
        <v>2.7974511877926211E-2</v>
      </c>
      <c r="EA64" s="59">
        <f t="shared" si="503"/>
        <v>2.7974511877926211E-2</v>
      </c>
      <c r="EB64" s="59">
        <f t="shared" si="503"/>
        <v>2.7974511877926211E-2</v>
      </c>
      <c r="EC64" s="59">
        <f t="shared" si="503"/>
        <v>2.7974511877926211E-2</v>
      </c>
      <c r="ED64" s="59">
        <f t="shared" si="503"/>
        <v>2.7974511877926211E-2</v>
      </c>
      <c r="EE64" s="59">
        <f t="shared" si="503"/>
        <v>2.7974511877926211E-2</v>
      </c>
      <c r="EF64" s="59">
        <f t="shared" ref="EF64:GQ64" si="504">+INDEX($F12:$AL12,1,MATCH(YEAR(EF$26),$F$9:$AL$9,0))</f>
        <v>2.7974511877926211E-2</v>
      </c>
      <c r="EG64" s="59">
        <f t="shared" si="504"/>
        <v>2.7974511877926211E-2</v>
      </c>
      <c r="EH64" s="59">
        <f t="shared" si="504"/>
        <v>2.7974511877926211E-2</v>
      </c>
      <c r="EI64" s="59">
        <f t="shared" si="504"/>
        <v>2.7974511877926211E-2</v>
      </c>
      <c r="EJ64" s="59">
        <f t="shared" si="504"/>
        <v>2.7974511877926211E-2</v>
      </c>
      <c r="EK64" s="59">
        <f t="shared" si="504"/>
        <v>2.7974511877926211E-2</v>
      </c>
      <c r="EL64" s="59">
        <f t="shared" si="504"/>
        <v>2.7974511877926211E-2</v>
      </c>
      <c r="EM64" s="59">
        <f t="shared" si="504"/>
        <v>2.7974511877926211E-2</v>
      </c>
      <c r="EN64" s="59">
        <f t="shared" si="504"/>
        <v>2.7974511877926211E-2</v>
      </c>
      <c r="EO64" s="59">
        <f t="shared" si="504"/>
        <v>2.7974511877926211E-2</v>
      </c>
      <c r="EP64" s="59">
        <f t="shared" si="504"/>
        <v>2.7974511877926211E-2</v>
      </c>
      <c r="EQ64" s="59">
        <f t="shared" si="504"/>
        <v>2.7974511877926211E-2</v>
      </c>
      <c r="ER64" s="59">
        <f t="shared" si="504"/>
        <v>2.7974511877926211E-2</v>
      </c>
      <c r="ES64" s="59">
        <f t="shared" si="504"/>
        <v>2.7974511877926211E-2</v>
      </c>
      <c r="ET64" s="59">
        <f t="shared" si="504"/>
        <v>2.7974511877926211E-2</v>
      </c>
      <c r="EU64" s="59">
        <f t="shared" si="504"/>
        <v>2.7974511877926211E-2</v>
      </c>
      <c r="EV64" s="59">
        <f t="shared" si="504"/>
        <v>2.7974511877926211E-2</v>
      </c>
      <c r="EW64" s="59">
        <f t="shared" si="504"/>
        <v>2.7974511877926211E-2</v>
      </c>
      <c r="EX64" s="59">
        <f t="shared" si="504"/>
        <v>2.7974511877926211E-2</v>
      </c>
      <c r="EY64" s="59">
        <f t="shared" si="504"/>
        <v>2.7974511877926211E-2</v>
      </c>
      <c r="EZ64" s="59">
        <f t="shared" si="504"/>
        <v>2.7974511877926211E-2</v>
      </c>
      <c r="FA64" s="59">
        <f t="shared" si="504"/>
        <v>2.7974511877926211E-2</v>
      </c>
      <c r="FB64" s="59">
        <f t="shared" si="504"/>
        <v>2.7974511877926211E-2</v>
      </c>
      <c r="FC64" s="59">
        <f t="shared" si="504"/>
        <v>2.7974511877926211E-2</v>
      </c>
      <c r="FD64" s="59">
        <f t="shared" si="504"/>
        <v>2.7974511877926211E-2</v>
      </c>
      <c r="FE64" s="59">
        <f t="shared" si="504"/>
        <v>2.7974511877926211E-2</v>
      </c>
      <c r="FF64" s="59">
        <f t="shared" si="504"/>
        <v>2.7974511877926211E-2</v>
      </c>
      <c r="FG64" s="59">
        <f t="shared" si="504"/>
        <v>2.7974511877926211E-2</v>
      </c>
      <c r="FH64" s="59">
        <f t="shared" si="504"/>
        <v>2.7974511877926211E-2</v>
      </c>
      <c r="FI64" s="59">
        <f t="shared" si="504"/>
        <v>2.7974511877926211E-2</v>
      </c>
      <c r="FJ64" s="59">
        <f t="shared" si="504"/>
        <v>2.7974511877926211E-2</v>
      </c>
      <c r="FK64" s="59">
        <f t="shared" si="504"/>
        <v>2.7974511877926211E-2</v>
      </c>
      <c r="FL64" s="59">
        <f t="shared" si="504"/>
        <v>2.7974511877926211E-2</v>
      </c>
      <c r="FM64" s="59">
        <f t="shared" si="504"/>
        <v>2.7974511877926211E-2</v>
      </c>
      <c r="FN64" s="59">
        <f t="shared" si="504"/>
        <v>2.7974511877926211E-2</v>
      </c>
      <c r="FO64" s="59">
        <f t="shared" si="504"/>
        <v>2.7974511877926211E-2</v>
      </c>
      <c r="FP64" s="59">
        <f t="shared" si="504"/>
        <v>2.7974511877926211E-2</v>
      </c>
      <c r="FQ64" s="59">
        <f t="shared" si="504"/>
        <v>2.7974511877926211E-2</v>
      </c>
      <c r="FR64" s="59">
        <f t="shared" si="504"/>
        <v>2.7974511877926211E-2</v>
      </c>
      <c r="FS64" s="59">
        <f t="shared" si="504"/>
        <v>2.7974511877926211E-2</v>
      </c>
      <c r="FT64" s="59">
        <f t="shared" si="504"/>
        <v>2.7974511877926211E-2</v>
      </c>
      <c r="FU64" s="59">
        <f t="shared" si="504"/>
        <v>2.7974511877926211E-2</v>
      </c>
      <c r="FV64" s="59">
        <f t="shared" si="504"/>
        <v>2.7974511877926211E-2</v>
      </c>
      <c r="FW64" s="59">
        <f t="shared" si="504"/>
        <v>2.7974511877926211E-2</v>
      </c>
      <c r="FX64" s="59">
        <f t="shared" si="504"/>
        <v>2.7974511877926211E-2</v>
      </c>
      <c r="FY64" s="59">
        <f t="shared" si="504"/>
        <v>2.7974511877926211E-2</v>
      </c>
      <c r="FZ64" s="59">
        <f t="shared" si="504"/>
        <v>2.7974511877926211E-2</v>
      </c>
      <c r="GA64" s="59">
        <f t="shared" si="504"/>
        <v>2.7974511877926211E-2</v>
      </c>
      <c r="GB64" s="59">
        <f t="shared" si="504"/>
        <v>2.7974511877926211E-2</v>
      </c>
      <c r="GC64" s="59">
        <f t="shared" si="504"/>
        <v>2.7974511877926211E-2</v>
      </c>
      <c r="GD64" s="59">
        <f t="shared" si="504"/>
        <v>2.7974511877926211E-2</v>
      </c>
      <c r="GE64" s="59">
        <f t="shared" si="504"/>
        <v>2.7974511877926211E-2</v>
      </c>
      <c r="GF64" s="59">
        <f t="shared" si="504"/>
        <v>2.7974511877926211E-2</v>
      </c>
      <c r="GG64" s="59">
        <f t="shared" si="504"/>
        <v>2.7974511877926211E-2</v>
      </c>
      <c r="GH64" s="59">
        <f t="shared" si="504"/>
        <v>2.7974511877926211E-2</v>
      </c>
      <c r="GI64" s="59">
        <f t="shared" si="504"/>
        <v>2.7974511877926211E-2</v>
      </c>
      <c r="GJ64" s="59">
        <f t="shared" si="504"/>
        <v>2.7974511877926211E-2</v>
      </c>
      <c r="GK64" s="59">
        <f t="shared" si="504"/>
        <v>2.7974511877926211E-2</v>
      </c>
      <c r="GL64" s="59">
        <f t="shared" si="504"/>
        <v>2.7974511877926211E-2</v>
      </c>
      <c r="GM64" s="59">
        <f t="shared" si="504"/>
        <v>2.7974511877926211E-2</v>
      </c>
      <c r="GN64" s="59">
        <f t="shared" si="504"/>
        <v>2.7974511877926211E-2</v>
      </c>
      <c r="GO64" s="59">
        <f t="shared" si="504"/>
        <v>2.7974511877926211E-2</v>
      </c>
      <c r="GP64" s="59">
        <f t="shared" si="504"/>
        <v>2.7974511877926211E-2</v>
      </c>
      <c r="GQ64" s="59">
        <f t="shared" si="504"/>
        <v>2.7974511877926211E-2</v>
      </c>
      <c r="GR64" s="59">
        <f t="shared" ref="GR64:JC64" si="505">+INDEX($F12:$AL12,1,MATCH(YEAR(GR$26),$F$9:$AL$9,0))</f>
        <v>2.7974511877926211E-2</v>
      </c>
      <c r="GS64" s="59">
        <f t="shared" si="505"/>
        <v>2.7974511877926211E-2</v>
      </c>
      <c r="GT64" s="59">
        <f t="shared" si="505"/>
        <v>2.7974511877926211E-2</v>
      </c>
      <c r="GU64" s="59">
        <f t="shared" si="505"/>
        <v>2.7974511877926211E-2</v>
      </c>
      <c r="GV64" s="59">
        <f t="shared" si="505"/>
        <v>2.7974511877926211E-2</v>
      </c>
      <c r="GW64" s="59">
        <f t="shared" si="505"/>
        <v>2.7974511877926211E-2</v>
      </c>
      <c r="GX64" s="59">
        <f t="shared" si="505"/>
        <v>2.7974511877926211E-2</v>
      </c>
      <c r="GY64" s="59">
        <f t="shared" si="505"/>
        <v>2.7974511877926211E-2</v>
      </c>
      <c r="GZ64" s="59">
        <f t="shared" si="505"/>
        <v>2.7974511877926211E-2</v>
      </c>
      <c r="HA64" s="59">
        <f t="shared" si="505"/>
        <v>2.7974511877926211E-2</v>
      </c>
      <c r="HB64" s="59">
        <f t="shared" si="505"/>
        <v>2.7974511877926211E-2</v>
      </c>
      <c r="HC64" s="59">
        <f t="shared" si="505"/>
        <v>2.7974511877926211E-2</v>
      </c>
      <c r="HD64" s="59">
        <f t="shared" si="505"/>
        <v>2.7974511877926211E-2</v>
      </c>
      <c r="HE64" s="59">
        <f t="shared" si="505"/>
        <v>2.7974511877926211E-2</v>
      </c>
      <c r="HF64" s="59">
        <f t="shared" si="505"/>
        <v>2.7974511877926211E-2</v>
      </c>
      <c r="HG64" s="59">
        <f t="shared" si="505"/>
        <v>2.7974511877926211E-2</v>
      </c>
      <c r="HH64" s="59">
        <f t="shared" si="505"/>
        <v>2.7974511877926211E-2</v>
      </c>
      <c r="HI64" s="59">
        <f t="shared" si="505"/>
        <v>2.7974511877926211E-2</v>
      </c>
      <c r="HJ64" s="59">
        <f t="shared" si="505"/>
        <v>2.7974511877926211E-2</v>
      </c>
      <c r="HK64" s="59">
        <f t="shared" si="505"/>
        <v>2.7974511877926211E-2</v>
      </c>
      <c r="HL64" s="59">
        <f t="shared" si="505"/>
        <v>2.7974511877926211E-2</v>
      </c>
      <c r="HM64" s="59">
        <f t="shared" si="505"/>
        <v>2.7974511877926211E-2</v>
      </c>
      <c r="HN64" s="59">
        <f t="shared" si="505"/>
        <v>2.7974511877926211E-2</v>
      </c>
      <c r="HO64" s="59">
        <f t="shared" si="505"/>
        <v>2.7974511877926211E-2</v>
      </c>
      <c r="HP64" s="59">
        <f t="shared" si="505"/>
        <v>2.7974511877926211E-2</v>
      </c>
      <c r="HQ64" s="59">
        <f t="shared" si="505"/>
        <v>2.7974511877926211E-2</v>
      </c>
      <c r="HR64" s="59">
        <f t="shared" si="505"/>
        <v>2.7974511877926211E-2</v>
      </c>
      <c r="HS64" s="59">
        <f t="shared" si="505"/>
        <v>2.7974511877926211E-2</v>
      </c>
      <c r="HT64" s="59">
        <f t="shared" si="505"/>
        <v>2.7974511877926211E-2</v>
      </c>
      <c r="HU64" s="59">
        <f t="shared" si="505"/>
        <v>2.7974511877926211E-2</v>
      </c>
      <c r="HV64" s="59">
        <f t="shared" si="505"/>
        <v>2.7974511877926211E-2</v>
      </c>
      <c r="HW64" s="59">
        <f t="shared" si="505"/>
        <v>2.7974511877926211E-2</v>
      </c>
      <c r="HX64" s="59">
        <f t="shared" si="505"/>
        <v>2.7974511877926211E-2</v>
      </c>
      <c r="HY64" s="59">
        <f t="shared" si="505"/>
        <v>2.7974511877926211E-2</v>
      </c>
      <c r="HZ64" s="59">
        <f t="shared" si="505"/>
        <v>2.7974511877926211E-2</v>
      </c>
      <c r="IA64" s="59">
        <f t="shared" si="505"/>
        <v>2.7974511877926211E-2</v>
      </c>
      <c r="IB64" s="59">
        <f t="shared" si="505"/>
        <v>2.7974511877926211E-2</v>
      </c>
      <c r="IC64" s="59">
        <f t="shared" si="505"/>
        <v>2.7974511877926211E-2</v>
      </c>
      <c r="ID64" s="59">
        <f t="shared" si="505"/>
        <v>2.7974511877926211E-2</v>
      </c>
      <c r="IE64" s="59">
        <f t="shared" si="505"/>
        <v>2.7974511877926211E-2</v>
      </c>
      <c r="IF64" s="59">
        <f t="shared" si="505"/>
        <v>2.7974511877926211E-2</v>
      </c>
      <c r="IG64" s="59">
        <f t="shared" si="505"/>
        <v>2.7974511877926211E-2</v>
      </c>
      <c r="IH64" s="59">
        <f t="shared" si="505"/>
        <v>2.7974511877926211E-2</v>
      </c>
      <c r="II64" s="59">
        <f t="shared" si="505"/>
        <v>2.7974511877926211E-2</v>
      </c>
      <c r="IJ64" s="59">
        <f t="shared" si="505"/>
        <v>2.7974511877926211E-2</v>
      </c>
      <c r="IK64" s="59">
        <f t="shared" si="505"/>
        <v>2.7974511877926211E-2</v>
      </c>
      <c r="IL64" s="59">
        <f t="shared" si="505"/>
        <v>2.7974511877926211E-2</v>
      </c>
      <c r="IM64" s="59">
        <f t="shared" si="505"/>
        <v>2.7974511877926211E-2</v>
      </c>
      <c r="IN64" s="59">
        <f t="shared" si="505"/>
        <v>2.7974511877926211E-2</v>
      </c>
      <c r="IO64" s="59">
        <f t="shared" si="505"/>
        <v>2.7974511877926211E-2</v>
      </c>
      <c r="IP64" s="59">
        <f t="shared" si="505"/>
        <v>2.7974511877926211E-2</v>
      </c>
      <c r="IQ64" s="59">
        <f t="shared" si="505"/>
        <v>2.7974511877926211E-2</v>
      </c>
      <c r="IR64" s="59">
        <f t="shared" si="505"/>
        <v>2.7974511877926211E-2</v>
      </c>
      <c r="IS64" s="59">
        <f t="shared" si="505"/>
        <v>2.7974511877926211E-2</v>
      </c>
      <c r="IT64" s="59">
        <f t="shared" si="505"/>
        <v>2.7974511877926211E-2</v>
      </c>
      <c r="IU64" s="59">
        <f t="shared" si="505"/>
        <v>2.7974511877926211E-2</v>
      </c>
      <c r="IV64" s="59">
        <f t="shared" si="505"/>
        <v>2.7974511877926211E-2</v>
      </c>
      <c r="IW64" s="59">
        <f t="shared" si="505"/>
        <v>2.7974511877926211E-2</v>
      </c>
      <c r="IX64" s="59">
        <f t="shared" si="505"/>
        <v>2.7974511877926211E-2</v>
      </c>
      <c r="IY64" s="59">
        <f t="shared" si="505"/>
        <v>2.7974511877926211E-2</v>
      </c>
      <c r="IZ64" s="59">
        <f t="shared" si="505"/>
        <v>2.7974511877926211E-2</v>
      </c>
      <c r="JA64" s="59">
        <f t="shared" si="505"/>
        <v>2.7974511877926211E-2</v>
      </c>
      <c r="JB64" s="59">
        <f t="shared" si="505"/>
        <v>2.7974511877926211E-2</v>
      </c>
      <c r="JC64" s="59">
        <f t="shared" si="505"/>
        <v>2.7974511877926211E-2</v>
      </c>
      <c r="JD64" s="59">
        <f t="shared" ref="JD64:LO64" si="506">+INDEX($F12:$AL12,1,MATCH(YEAR(JD$26),$F$9:$AL$9,0))</f>
        <v>2.7974511877926211E-2</v>
      </c>
      <c r="JE64" s="59">
        <f t="shared" si="506"/>
        <v>2.7974511877926211E-2</v>
      </c>
      <c r="JF64" s="59">
        <f t="shared" si="506"/>
        <v>2.7974511877926211E-2</v>
      </c>
      <c r="JG64" s="59">
        <f t="shared" si="506"/>
        <v>2.7974511877926211E-2</v>
      </c>
      <c r="JH64" s="59">
        <f t="shared" si="506"/>
        <v>2.7974511877926211E-2</v>
      </c>
      <c r="JI64" s="59">
        <f t="shared" si="506"/>
        <v>2.7974511877926211E-2</v>
      </c>
      <c r="JJ64" s="59">
        <f t="shared" si="506"/>
        <v>2.7974511877926211E-2</v>
      </c>
      <c r="JK64" s="59">
        <f t="shared" si="506"/>
        <v>2.7974511877926211E-2</v>
      </c>
      <c r="JL64" s="59">
        <f t="shared" si="506"/>
        <v>2.7974511877926211E-2</v>
      </c>
      <c r="JM64" s="59">
        <f t="shared" si="506"/>
        <v>2.7974511877926211E-2</v>
      </c>
      <c r="JN64" s="59">
        <f t="shared" si="506"/>
        <v>2.7974511877926211E-2</v>
      </c>
      <c r="JO64" s="59">
        <f t="shared" si="506"/>
        <v>2.7974511877926211E-2</v>
      </c>
      <c r="JP64" s="59">
        <f t="shared" si="506"/>
        <v>2.7974511877926211E-2</v>
      </c>
      <c r="JQ64" s="59">
        <f t="shared" si="506"/>
        <v>2.7974511877926211E-2</v>
      </c>
      <c r="JR64" s="59">
        <f t="shared" si="506"/>
        <v>2.7974511877926211E-2</v>
      </c>
      <c r="JS64" s="59">
        <f t="shared" si="506"/>
        <v>2.7974511877926211E-2</v>
      </c>
      <c r="JT64" s="59">
        <f t="shared" si="506"/>
        <v>2.7974511877926211E-2</v>
      </c>
      <c r="JU64" s="59">
        <f t="shared" si="506"/>
        <v>2.7974511877926211E-2</v>
      </c>
      <c r="JV64" s="59">
        <f t="shared" si="506"/>
        <v>2.7974511877926211E-2</v>
      </c>
      <c r="JW64" s="59">
        <f t="shared" si="506"/>
        <v>2.7974511877926211E-2</v>
      </c>
      <c r="JX64" s="59">
        <f t="shared" si="506"/>
        <v>2.7974511877926211E-2</v>
      </c>
      <c r="JY64" s="59">
        <f t="shared" si="506"/>
        <v>2.7974511877926211E-2</v>
      </c>
      <c r="JZ64" s="59">
        <f t="shared" si="506"/>
        <v>2.7974511877926211E-2</v>
      </c>
      <c r="KA64" s="59">
        <f t="shared" si="506"/>
        <v>2.7974511877926211E-2</v>
      </c>
      <c r="KB64" s="59">
        <f t="shared" si="506"/>
        <v>2.7974511877926211E-2</v>
      </c>
      <c r="KC64" s="59">
        <f t="shared" si="506"/>
        <v>2.7974511877926211E-2</v>
      </c>
      <c r="KD64" s="59">
        <f t="shared" si="506"/>
        <v>2.7974511877926211E-2</v>
      </c>
      <c r="KE64" s="59">
        <f t="shared" si="506"/>
        <v>2.7974511877926211E-2</v>
      </c>
      <c r="KF64" s="59">
        <f t="shared" si="506"/>
        <v>2.7974511877926211E-2</v>
      </c>
      <c r="KG64" s="59">
        <f t="shared" si="506"/>
        <v>2.7974511877926211E-2</v>
      </c>
      <c r="KH64" s="59">
        <f t="shared" si="506"/>
        <v>2.7974511877926211E-2</v>
      </c>
      <c r="KI64" s="59">
        <f t="shared" si="506"/>
        <v>2.7974511877926211E-2</v>
      </c>
      <c r="KJ64" s="59">
        <f t="shared" si="506"/>
        <v>2.7974511877926211E-2</v>
      </c>
      <c r="KK64" s="59">
        <f t="shared" si="506"/>
        <v>2.7974511877926211E-2</v>
      </c>
      <c r="KL64" s="59">
        <f t="shared" si="506"/>
        <v>2.7974511877926211E-2</v>
      </c>
      <c r="KM64" s="59">
        <f t="shared" si="506"/>
        <v>2.7974511877926211E-2</v>
      </c>
      <c r="KN64" s="59">
        <f t="shared" si="506"/>
        <v>2.7974511877926211E-2</v>
      </c>
      <c r="KO64" s="59">
        <f t="shared" si="506"/>
        <v>2.7974511877926211E-2</v>
      </c>
      <c r="KP64" s="59">
        <f t="shared" si="506"/>
        <v>2.7974511877926211E-2</v>
      </c>
      <c r="KQ64" s="59">
        <f t="shared" si="506"/>
        <v>2.7974511877926211E-2</v>
      </c>
      <c r="KR64" s="59">
        <f t="shared" si="506"/>
        <v>2.7974511877926211E-2</v>
      </c>
      <c r="KS64" s="59">
        <f t="shared" si="506"/>
        <v>2.7974511877926211E-2</v>
      </c>
      <c r="KT64" s="59">
        <f t="shared" si="506"/>
        <v>2.7974511877926211E-2</v>
      </c>
      <c r="KU64" s="59">
        <f t="shared" si="506"/>
        <v>2.7974511877926211E-2</v>
      </c>
      <c r="KV64" s="59">
        <f t="shared" si="506"/>
        <v>2.7974511877926211E-2</v>
      </c>
      <c r="KW64" s="59">
        <f t="shared" si="506"/>
        <v>2.7974511877926211E-2</v>
      </c>
      <c r="KX64" s="59">
        <f t="shared" si="506"/>
        <v>2.7974511877926211E-2</v>
      </c>
      <c r="KY64" s="59">
        <f t="shared" si="506"/>
        <v>2.7974511877926211E-2</v>
      </c>
      <c r="KZ64" s="59">
        <f t="shared" si="506"/>
        <v>2.7974511877926211E-2</v>
      </c>
      <c r="LA64" s="59">
        <f t="shared" si="506"/>
        <v>2.7974511877926211E-2</v>
      </c>
      <c r="LB64" s="59">
        <f t="shared" si="506"/>
        <v>2.7974511877926211E-2</v>
      </c>
      <c r="LC64" s="59">
        <f t="shared" si="506"/>
        <v>2.7974511877926211E-2</v>
      </c>
      <c r="LD64" s="59">
        <f t="shared" si="506"/>
        <v>2.7974511877926211E-2</v>
      </c>
      <c r="LE64" s="59">
        <f t="shared" si="506"/>
        <v>2.7974511877926211E-2</v>
      </c>
      <c r="LF64" s="59">
        <f t="shared" si="506"/>
        <v>2.7974511877926211E-2</v>
      </c>
      <c r="LG64" s="59">
        <f t="shared" si="506"/>
        <v>2.7974511877926211E-2</v>
      </c>
      <c r="LH64" s="59">
        <f t="shared" si="506"/>
        <v>2.7974511877926211E-2</v>
      </c>
      <c r="LI64" s="59">
        <f t="shared" si="506"/>
        <v>2.7974511877926211E-2</v>
      </c>
      <c r="LJ64" s="59">
        <f t="shared" si="506"/>
        <v>2.7974511877926211E-2</v>
      </c>
      <c r="LK64" s="59">
        <f t="shared" si="506"/>
        <v>2.7974511877926211E-2</v>
      </c>
      <c r="LL64" s="59">
        <f t="shared" si="506"/>
        <v>2.7974511877926211E-2</v>
      </c>
      <c r="LM64" s="59">
        <f t="shared" si="506"/>
        <v>2.7974511877926211E-2</v>
      </c>
      <c r="LN64" s="59">
        <f t="shared" si="506"/>
        <v>2.7974511877926211E-2</v>
      </c>
      <c r="LO64" s="59">
        <f t="shared" si="506"/>
        <v>2.7974511877926211E-2</v>
      </c>
      <c r="LP64" s="59">
        <f t="shared" ref="LP64:OA64" si="507">+INDEX($F12:$AL12,1,MATCH(YEAR(LP$26),$F$9:$AL$9,0))</f>
        <v>2.7974511877926211E-2</v>
      </c>
      <c r="LQ64" s="59">
        <f t="shared" si="507"/>
        <v>2.7974511877926211E-2</v>
      </c>
      <c r="LR64" s="59">
        <f t="shared" si="507"/>
        <v>2.7974511877926211E-2</v>
      </c>
      <c r="LS64" s="59">
        <f t="shared" si="507"/>
        <v>2.7974511877926211E-2</v>
      </c>
      <c r="LT64" s="59">
        <f t="shared" si="507"/>
        <v>2.7974511877926211E-2</v>
      </c>
      <c r="LU64" s="59">
        <f t="shared" si="507"/>
        <v>2.7974511877926211E-2</v>
      </c>
      <c r="LV64" s="59">
        <f t="shared" si="507"/>
        <v>2.7974511877926211E-2</v>
      </c>
      <c r="LW64" s="59">
        <f t="shared" si="507"/>
        <v>2.7974511877926211E-2</v>
      </c>
      <c r="LX64" s="59">
        <f t="shared" si="507"/>
        <v>2.7974511877926211E-2</v>
      </c>
      <c r="LY64" s="59">
        <f t="shared" si="507"/>
        <v>2.7974511877926211E-2</v>
      </c>
      <c r="LZ64" s="59">
        <f t="shared" si="507"/>
        <v>2.7974511877926211E-2</v>
      </c>
      <c r="MA64" s="59">
        <f t="shared" si="507"/>
        <v>2.7974511877926211E-2</v>
      </c>
      <c r="MB64" s="59">
        <f t="shared" si="507"/>
        <v>2.7974511877926211E-2</v>
      </c>
      <c r="MC64" s="59">
        <f t="shared" si="507"/>
        <v>2.7974511877926211E-2</v>
      </c>
      <c r="MD64" s="59">
        <f t="shared" si="507"/>
        <v>2.7974511877926211E-2</v>
      </c>
      <c r="ME64" s="59">
        <f t="shared" si="507"/>
        <v>2.7974511877926211E-2</v>
      </c>
      <c r="MF64" s="59">
        <f t="shared" si="507"/>
        <v>2.7974511877926211E-2</v>
      </c>
      <c r="MG64" s="59">
        <f t="shared" si="507"/>
        <v>2.7974511877926211E-2</v>
      </c>
      <c r="MH64" s="59">
        <f t="shared" si="507"/>
        <v>2.7974511877926211E-2</v>
      </c>
      <c r="MI64" s="59">
        <f t="shared" si="507"/>
        <v>2.7974511877926211E-2</v>
      </c>
      <c r="MJ64" s="59">
        <f t="shared" si="507"/>
        <v>2.7974511877926211E-2</v>
      </c>
      <c r="MK64" s="59">
        <f t="shared" si="507"/>
        <v>2.7974511877926211E-2</v>
      </c>
      <c r="ML64" s="59">
        <f t="shared" si="507"/>
        <v>2.7974511877926211E-2</v>
      </c>
      <c r="MM64" s="59">
        <f t="shared" si="507"/>
        <v>2.7974511877926211E-2</v>
      </c>
      <c r="MN64" s="59">
        <f t="shared" si="507"/>
        <v>2.7974511877926211E-2</v>
      </c>
      <c r="MO64" s="59">
        <f t="shared" si="507"/>
        <v>2.7974511877926211E-2</v>
      </c>
      <c r="MP64" s="59">
        <f t="shared" si="507"/>
        <v>2.7974511877926211E-2</v>
      </c>
      <c r="MQ64" s="59">
        <f t="shared" si="507"/>
        <v>2.7974511877926211E-2</v>
      </c>
      <c r="MR64" s="59">
        <f t="shared" si="507"/>
        <v>2.7974511877926211E-2</v>
      </c>
      <c r="MS64" s="59">
        <f t="shared" si="507"/>
        <v>2.7974511877926211E-2</v>
      </c>
      <c r="MT64" s="59">
        <f t="shared" si="507"/>
        <v>2.7974511877926211E-2</v>
      </c>
      <c r="MU64" s="59">
        <f t="shared" si="507"/>
        <v>2.7974511877926211E-2</v>
      </c>
      <c r="MV64" s="59">
        <f t="shared" si="507"/>
        <v>2.7974511877926211E-2</v>
      </c>
      <c r="MW64" s="59">
        <f t="shared" si="507"/>
        <v>2.7974511877926211E-2</v>
      </c>
      <c r="MX64" s="59">
        <f t="shared" si="507"/>
        <v>2.7974511877926211E-2</v>
      </c>
      <c r="MY64" s="59">
        <f t="shared" si="507"/>
        <v>2.7974511877926211E-2</v>
      </c>
      <c r="MZ64" s="59">
        <f t="shared" si="507"/>
        <v>2.7974511877926211E-2</v>
      </c>
      <c r="NA64" s="59">
        <f t="shared" si="507"/>
        <v>2.7974511877926211E-2</v>
      </c>
      <c r="NB64" s="59">
        <f t="shared" si="507"/>
        <v>2.7974511877926211E-2</v>
      </c>
      <c r="NC64" s="59">
        <f t="shared" si="507"/>
        <v>2.7974511877926211E-2</v>
      </c>
      <c r="ND64" s="59">
        <f t="shared" si="507"/>
        <v>2.7974511877926211E-2</v>
      </c>
      <c r="NE64" s="59">
        <f t="shared" si="507"/>
        <v>2.7974511877926211E-2</v>
      </c>
      <c r="NF64" s="59">
        <f t="shared" si="507"/>
        <v>2.7974511877926211E-2</v>
      </c>
      <c r="NG64" s="59">
        <f t="shared" si="507"/>
        <v>2.7974511877926211E-2</v>
      </c>
      <c r="NH64" s="59">
        <f t="shared" si="507"/>
        <v>2.7974511877926211E-2</v>
      </c>
      <c r="NI64" s="59">
        <f t="shared" si="507"/>
        <v>2.7974511877926211E-2</v>
      </c>
      <c r="NJ64" s="59">
        <f t="shared" si="507"/>
        <v>2.7974511877926211E-2</v>
      </c>
      <c r="NK64" s="59">
        <f t="shared" si="507"/>
        <v>2.7974511877926211E-2</v>
      </c>
      <c r="NL64" s="59">
        <f t="shared" si="507"/>
        <v>2.7974511877926211E-2</v>
      </c>
      <c r="NM64" s="59">
        <f t="shared" si="507"/>
        <v>2.7974511877926211E-2</v>
      </c>
      <c r="NN64" s="59">
        <f t="shared" si="507"/>
        <v>2.7974511877926211E-2</v>
      </c>
      <c r="NO64" s="59">
        <f t="shared" si="507"/>
        <v>2.7974511877926211E-2</v>
      </c>
      <c r="NP64" s="59">
        <f t="shared" si="507"/>
        <v>2.7974511877926211E-2</v>
      </c>
      <c r="NQ64" s="59">
        <f t="shared" si="507"/>
        <v>2.7974511877926211E-2</v>
      </c>
      <c r="NR64" s="59">
        <f t="shared" si="507"/>
        <v>2.7974511877926211E-2</v>
      </c>
      <c r="NS64" s="59">
        <f t="shared" si="507"/>
        <v>2.7974511877926211E-2</v>
      </c>
      <c r="NT64" s="59">
        <f t="shared" si="507"/>
        <v>2.7974511877926211E-2</v>
      </c>
      <c r="NU64" s="59">
        <f t="shared" si="507"/>
        <v>2.7974511877926211E-2</v>
      </c>
      <c r="NV64" s="59">
        <f t="shared" si="507"/>
        <v>2.7974511877926211E-2</v>
      </c>
      <c r="NW64" s="59">
        <f t="shared" si="507"/>
        <v>2.7974511877926211E-2</v>
      </c>
      <c r="NX64" s="59">
        <f t="shared" si="507"/>
        <v>2.7974511877926211E-2</v>
      </c>
      <c r="NY64" s="59">
        <f t="shared" si="507"/>
        <v>2.7974511877926211E-2</v>
      </c>
      <c r="NZ64" s="59">
        <f t="shared" si="507"/>
        <v>2.7974511877926211E-2</v>
      </c>
      <c r="OA64" s="59">
        <f t="shared" si="507"/>
        <v>2.7974511877926211E-2</v>
      </c>
      <c r="OB64" s="59">
        <f t="shared" ref="OB64:OM64" si="508">+INDEX($F12:$AL12,1,MATCH(YEAR(OB$26),$F$9:$AL$9,0))</f>
        <v>2.7974511877926211E-2</v>
      </c>
      <c r="OC64" s="59">
        <f t="shared" si="508"/>
        <v>2.7974511877926211E-2</v>
      </c>
      <c r="OD64" s="59">
        <f t="shared" si="508"/>
        <v>2.7974511877926211E-2</v>
      </c>
      <c r="OE64" s="59">
        <f t="shared" si="508"/>
        <v>2.7974511877926211E-2</v>
      </c>
      <c r="OF64" s="59">
        <f t="shared" si="508"/>
        <v>2.7974511877926211E-2</v>
      </c>
      <c r="OG64" s="59">
        <f t="shared" si="508"/>
        <v>2.7974511877926211E-2</v>
      </c>
      <c r="OH64" s="59">
        <f t="shared" si="508"/>
        <v>2.7974511877926211E-2</v>
      </c>
      <c r="OI64" s="59">
        <f t="shared" si="508"/>
        <v>2.7974511877926211E-2</v>
      </c>
      <c r="OJ64" s="59">
        <f t="shared" si="508"/>
        <v>2.7974511877926211E-2</v>
      </c>
      <c r="OK64" s="59">
        <f t="shared" si="508"/>
        <v>2.7974511877926211E-2</v>
      </c>
      <c r="OL64" s="59">
        <f t="shared" si="508"/>
        <v>2.7974511877926211E-2</v>
      </c>
      <c r="OM64" s="59">
        <f t="shared" si="508"/>
        <v>2.7974511877926211E-2</v>
      </c>
      <c r="ON64" s="43" t="s">
        <v>24</v>
      </c>
    </row>
    <row r="65" spans="3:404" x14ac:dyDescent="0.2">
      <c r="D65" s="43" t="str">
        <f t="shared" si="487"/>
        <v>E-369.1 - Labor</v>
      </c>
      <c r="G65" s="58"/>
      <c r="H65" s="59">
        <f t="shared" ref="H65:BS65" si="509">+INDEX($F13:$AL13,1,MATCH(YEAR(H$26),$F$9:$AL$9,0))</f>
        <v>2.3618883152727754E-2</v>
      </c>
      <c r="I65" s="59">
        <f t="shared" si="509"/>
        <v>2.3618883152727754E-2</v>
      </c>
      <c r="J65" s="59">
        <f t="shared" si="509"/>
        <v>2.3618883152727754E-2</v>
      </c>
      <c r="K65" s="59">
        <f t="shared" si="509"/>
        <v>2.3618883152727754E-2</v>
      </c>
      <c r="L65" s="59">
        <f t="shared" si="509"/>
        <v>2.3618883152727754E-2</v>
      </c>
      <c r="M65" s="59">
        <f t="shared" si="509"/>
        <v>2.3618883152727754E-2</v>
      </c>
      <c r="N65" s="59">
        <f t="shared" si="509"/>
        <v>2.3618883152727754E-2</v>
      </c>
      <c r="O65" s="59">
        <f t="shared" si="509"/>
        <v>2.3618883152727754E-2</v>
      </c>
      <c r="P65" s="59">
        <f t="shared" si="509"/>
        <v>2.3618883152727754E-2</v>
      </c>
      <c r="Q65" s="59">
        <f t="shared" si="509"/>
        <v>2.3618883152727754E-2</v>
      </c>
      <c r="R65" s="59">
        <f t="shared" si="509"/>
        <v>2.3618883152727754E-2</v>
      </c>
      <c r="S65" s="59">
        <f t="shared" si="509"/>
        <v>2.3618883152727754E-2</v>
      </c>
      <c r="T65" s="59">
        <f t="shared" si="509"/>
        <v>2.9126378092121374E-2</v>
      </c>
      <c r="U65" s="59">
        <f t="shared" si="509"/>
        <v>2.9126378092121374E-2</v>
      </c>
      <c r="V65" s="59">
        <f t="shared" si="509"/>
        <v>2.9126378092121374E-2</v>
      </c>
      <c r="W65" s="59">
        <f t="shared" si="509"/>
        <v>2.9126378092121374E-2</v>
      </c>
      <c r="X65" s="59">
        <f t="shared" si="509"/>
        <v>2.9126378092121374E-2</v>
      </c>
      <c r="Y65" s="59">
        <f t="shared" si="509"/>
        <v>2.9126378092121374E-2</v>
      </c>
      <c r="Z65" s="59">
        <f t="shared" si="509"/>
        <v>2.9126378092121374E-2</v>
      </c>
      <c r="AA65" s="59">
        <f t="shared" si="509"/>
        <v>2.9126378092121374E-2</v>
      </c>
      <c r="AB65" s="59">
        <f t="shared" si="509"/>
        <v>2.9126378092121374E-2</v>
      </c>
      <c r="AC65" s="59">
        <f t="shared" si="509"/>
        <v>2.9126378092121374E-2</v>
      </c>
      <c r="AD65" s="59">
        <f t="shared" si="509"/>
        <v>2.9126378092121374E-2</v>
      </c>
      <c r="AE65" s="59">
        <f t="shared" si="509"/>
        <v>2.9126378092121374E-2</v>
      </c>
      <c r="AF65" s="59">
        <f t="shared" si="509"/>
        <v>2.9520627940240463E-2</v>
      </c>
      <c r="AG65" s="59">
        <f t="shared" si="509"/>
        <v>2.9520627940240463E-2</v>
      </c>
      <c r="AH65" s="59">
        <f t="shared" si="509"/>
        <v>2.9520627940240463E-2</v>
      </c>
      <c r="AI65" s="59">
        <f t="shared" si="509"/>
        <v>2.9520627940240463E-2</v>
      </c>
      <c r="AJ65" s="59">
        <f t="shared" si="509"/>
        <v>2.9520627940240463E-2</v>
      </c>
      <c r="AK65" s="59">
        <f t="shared" si="509"/>
        <v>2.9520627940240463E-2</v>
      </c>
      <c r="AL65" s="59">
        <f t="shared" si="509"/>
        <v>2.9520627940240463E-2</v>
      </c>
      <c r="AM65" s="59">
        <f t="shared" si="509"/>
        <v>2.9520627940240463E-2</v>
      </c>
      <c r="AN65" s="59">
        <f t="shared" si="509"/>
        <v>2.9520627940240463E-2</v>
      </c>
      <c r="AO65" s="59">
        <f t="shared" si="509"/>
        <v>2.9520627940240463E-2</v>
      </c>
      <c r="AP65" s="59">
        <f t="shared" si="509"/>
        <v>2.9520627940240463E-2</v>
      </c>
      <c r="AQ65" s="59">
        <f t="shared" si="509"/>
        <v>2.9520627940240463E-2</v>
      </c>
      <c r="AR65" s="59">
        <f t="shared" si="509"/>
        <v>2.9985358834040632E-2</v>
      </c>
      <c r="AS65" s="59">
        <f t="shared" si="509"/>
        <v>2.9985358834040632E-2</v>
      </c>
      <c r="AT65" s="59">
        <f t="shared" si="509"/>
        <v>2.9985358834040632E-2</v>
      </c>
      <c r="AU65" s="59">
        <f t="shared" si="509"/>
        <v>2.9985358834040632E-2</v>
      </c>
      <c r="AV65" s="59">
        <f t="shared" si="509"/>
        <v>2.9985358834040632E-2</v>
      </c>
      <c r="AW65" s="59">
        <f t="shared" si="509"/>
        <v>2.9985358834040632E-2</v>
      </c>
      <c r="AX65" s="59">
        <f t="shared" si="509"/>
        <v>2.9985358834040632E-2</v>
      </c>
      <c r="AY65" s="59">
        <f t="shared" si="509"/>
        <v>2.9985358834040632E-2</v>
      </c>
      <c r="AZ65" s="59">
        <f t="shared" si="509"/>
        <v>2.9985358834040632E-2</v>
      </c>
      <c r="BA65" s="59">
        <f t="shared" si="509"/>
        <v>2.9985358834040632E-2</v>
      </c>
      <c r="BB65" s="59">
        <f t="shared" si="509"/>
        <v>2.9985358834040632E-2</v>
      </c>
      <c r="BC65" s="59">
        <f t="shared" si="509"/>
        <v>2.9985358834040632E-2</v>
      </c>
      <c r="BD65" s="59">
        <f t="shared" si="509"/>
        <v>3.0194834781638757E-2</v>
      </c>
      <c r="BE65" s="59">
        <f t="shared" si="509"/>
        <v>3.0194834781638757E-2</v>
      </c>
      <c r="BF65" s="59">
        <f t="shared" si="509"/>
        <v>3.0194834781638757E-2</v>
      </c>
      <c r="BG65" s="59">
        <f t="shared" si="509"/>
        <v>3.0194834781638757E-2</v>
      </c>
      <c r="BH65" s="59">
        <f t="shared" si="509"/>
        <v>3.0194834781638757E-2</v>
      </c>
      <c r="BI65" s="59">
        <f t="shared" si="509"/>
        <v>3.0194834781638757E-2</v>
      </c>
      <c r="BJ65" s="59">
        <f t="shared" si="509"/>
        <v>3.0194834781638757E-2</v>
      </c>
      <c r="BK65" s="59">
        <f t="shared" si="509"/>
        <v>3.0194834781638757E-2</v>
      </c>
      <c r="BL65" s="59">
        <f t="shared" si="509"/>
        <v>3.0194834781638757E-2</v>
      </c>
      <c r="BM65" s="59">
        <f t="shared" si="509"/>
        <v>3.0194834781638757E-2</v>
      </c>
      <c r="BN65" s="59">
        <f t="shared" si="509"/>
        <v>3.0194834781638757E-2</v>
      </c>
      <c r="BO65" s="59">
        <f t="shared" si="509"/>
        <v>3.0194834781638757E-2</v>
      </c>
      <c r="BP65" s="59">
        <f t="shared" si="509"/>
        <v>3.0061188027833419E-2</v>
      </c>
      <c r="BQ65" s="59">
        <f t="shared" si="509"/>
        <v>3.0061188027833419E-2</v>
      </c>
      <c r="BR65" s="59">
        <f t="shared" si="509"/>
        <v>3.0061188027833419E-2</v>
      </c>
      <c r="BS65" s="59">
        <f t="shared" si="509"/>
        <v>3.0061188027833419E-2</v>
      </c>
      <c r="BT65" s="59">
        <f t="shared" ref="BT65:EE65" si="510">+INDEX($F13:$AL13,1,MATCH(YEAR(BT$26),$F$9:$AL$9,0))</f>
        <v>3.0061188027833419E-2</v>
      </c>
      <c r="BU65" s="59">
        <f t="shared" si="510"/>
        <v>3.0061188027833419E-2</v>
      </c>
      <c r="BV65" s="59">
        <f t="shared" si="510"/>
        <v>3.0061188027833419E-2</v>
      </c>
      <c r="BW65" s="59">
        <f t="shared" si="510"/>
        <v>3.0061188027833419E-2</v>
      </c>
      <c r="BX65" s="59">
        <f t="shared" si="510"/>
        <v>3.0061188027833419E-2</v>
      </c>
      <c r="BY65" s="59">
        <f t="shared" si="510"/>
        <v>3.0061188027833419E-2</v>
      </c>
      <c r="BZ65" s="59">
        <f t="shared" si="510"/>
        <v>3.0061188027833419E-2</v>
      </c>
      <c r="CA65" s="59">
        <f t="shared" si="510"/>
        <v>3.0061188027833419E-2</v>
      </c>
      <c r="CB65" s="59">
        <f t="shared" si="510"/>
        <v>2.9655804396755636E-2</v>
      </c>
      <c r="CC65" s="59">
        <f t="shared" si="510"/>
        <v>2.9655804396755636E-2</v>
      </c>
      <c r="CD65" s="59">
        <f t="shared" si="510"/>
        <v>2.9655804396755636E-2</v>
      </c>
      <c r="CE65" s="59">
        <f t="shared" si="510"/>
        <v>2.9655804396755636E-2</v>
      </c>
      <c r="CF65" s="59">
        <f t="shared" si="510"/>
        <v>2.9655804396755636E-2</v>
      </c>
      <c r="CG65" s="59">
        <f t="shared" si="510"/>
        <v>2.9655804396755636E-2</v>
      </c>
      <c r="CH65" s="59">
        <f t="shared" si="510"/>
        <v>2.9655804396755636E-2</v>
      </c>
      <c r="CI65" s="59">
        <f t="shared" si="510"/>
        <v>2.9655804396755636E-2</v>
      </c>
      <c r="CJ65" s="59">
        <f t="shared" si="510"/>
        <v>2.9655804396755636E-2</v>
      </c>
      <c r="CK65" s="59">
        <f t="shared" si="510"/>
        <v>2.9655804396755636E-2</v>
      </c>
      <c r="CL65" s="59">
        <f t="shared" si="510"/>
        <v>2.9655804396755636E-2</v>
      </c>
      <c r="CM65" s="59">
        <f t="shared" si="510"/>
        <v>2.9655804396755636E-2</v>
      </c>
      <c r="CN65" s="59">
        <f t="shared" si="510"/>
        <v>2.9994103950178541E-2</v>
      </c>
      <c r="CO65" s="59">
        <f t="shared" si="510"/>
        <v>2.9994103950178541E-2</v>
      </c>
      <c r="CP65" s="59">
        <f t="shared" si="510"/>
        <v>2.9994103950178541E-2</v>
      </c>
      <c r="CQ65" s="59">
        <f t="shared" si="510"/>
        <v>2.9994103950178541E-2</v>
      </c>
      <c r="CR65" s="59">
        <f t="shared" si="510"/>
        <v>2.9994103950178541E-2</v>
      </c>
      <c r="CS65" s="59">
        <f t="shared" si="510"/>
        <v>2.9994103950178541E-2</v>
      </c>
      <c r="CT65" s="59">
        <f t="shared" si="510"/>
        <v>2.9994103950178541E-2</v>
      </c>
      <c r="CU65" s="59">
        <f t="shared" si="510"/>
        <v>2.9994103950178541E-2</v>
      </c>
      <c r="CV65" s="59">
        <f t="shared" si="510"/>
        <v>2.9994103950178541E-2</v>
      </c>
      <c r="CW65" s="59">
        <f t="shared" si="510"/>
        <v>2.9994103950178541E-2</v>
      </c>
      <c r="CX65" s="59">
        <f t="shared" si="510"/>
        <v>2.9994103950178541E-2</v>
      </c>
      <c r="CY65" s="59">
        <f t="shared" si="510"/>
        <v>2.9994103950178541E-2</v>
      </c>
      <c r="CZ65" s="59">
        <f t="shared" si="510"/>
        <v>2.7974511877926211E-2</v>
      </c>
      <c r="DA65" s="59">
        <f t="shared" si="510"/>
        <v>2.7974511877926211E-2</v>
      </c>
      <c r="DB65" s="59">
        <f t="shared" si="510"/>
        <v>2.7974511877926211E-2</v>
      </c>
      <c r="DC65" s="59">
        <f t="shared" si="510"/>
        <v>2.7974511877926211E-2</v>
      </c>
      <c r="DD65" s="59">
        <f t="shared" si="510"/>
        <v>2.7974511877926211E-2</v>
      </c>
      <c r="DE65" s="59">
        <f t="shared" si="510"/>
        <v>2.7974511877926211E-2</v>
      </c>
      <c r="DF65" s="59">
        <f t="shared" si="510"/>
        <v>2.7974511877926211E-2</v>
      </c>
      <c r="DG65" s="59">
        <f t="shared" si="510"/>
        <v>2.7974511877926211E-2</v>
      </c>
      <c r="DH65" s="59">
        <f t="shared" si="510"/>
        <v>2.7974511877926211E-2</v>
      </c>
      <c r="DI65" s="59">
        <f t="shared" si="510"/>
        <v>2.7974511877926211E-2</v>
      </c>
      <c r="DJ65" s="59">
        <f t="shared" si="510"/>
        <v>2.7974511877926211E-2</v>
      </c>
      <c r="DK65" s="59">
        <f t="shared" si="510"/>
        <v>2.7974511877926211E-2</v>
      </c>
      <c r="DL65" s="59">
        <f t="shared" si="510"/>
        <v>2.7974511877926211E-2</v>
      </c>
      <c r="DM65" s="59">
        <f t="shared" si="510"/>
        <v>2.7974511877926211E-2</v>
      </c>
      <c r="DN65" s="59">
        <f t="shared" si="510"/>
        <v>2.7974511877926211E-2</v>
      </c>
      <c r="DO65" s="59">
        <f t="shared" si="510"/>
        <v>2.7974511877926211E-2</v>
      </c>
      <c r="DP65" s="59">
        <f t="shared" si="510"/>
        <v>2.7974511877926211E-2</v>
      </c>
      <c r="DQ65" s="59">
        <f t="shared" si="510"/>
        <v>2.7974511877926211E-2</v>
      </c>
      <c r="DR65" s="59">
        <f t="shared" si="510"/>
        <v>2.7974511877926211E-2</v>
      </c>
      <c r="DS65" s="59">
        <f t="shared" si="510"/>
        <v>2.7974511877926211E-2</v>
      </c>
      <c r="DT65" s="59">
        <f t="shared" si="510"/>
        <v>2.7974511877926211E-2</v>
      </c>
      <c r="DU65" s="59">
        <f t="shared" si="510"/>
        <v>2.7974511877926211E-2</v>
      </c>
      <c r="DV65" s="59">
        <f t="shared" si="510"/>
        <v>2.7974511877926211E-2</v>
      </c>
      <c r="DW65" s="59">
        <f t="shared" si="510"/>
        <v>2.7974511877926211E-2</v>
      </c>
      <c r="DX65" s="59">
        <f t="shared" si="510"/>
        <v>2.7974511877926211E-2</v>
      </c>
      <c r="DY65" s="59">
        <f t="shared" si="510"/>
        <v>2.7974511877926211E-2</v>
      </c>
      <c r="DZ65" s="59">
        <f t="shared" si="510"/>
        <v>2.7974511877926211E-2</v>
      </c>
      <c r="EA65" s="59">
        <f t="shared" si="510"/>
        <v>2.7974511877926211E-2</v>
      </c>
      <c r="EB65" s="59">
        <f t="shared" si="510"/>
        <v>2.7974511877926211E-2</v>
      </c>
      <c r="EC65" s="59">
        <f t="shared" si="510"/>
        <v>2.7974511877926211E-2</v>
      </c>
      <c r="ED65" s="59">
        <f t="shared" si="510"/>
        <v>2.7974511877926211E-2</v>
      </c>
      <c r="EE65" s="59">
        <f t="shared" si="510"/>
        <v>2.7974511877926211E-2</v>
      </c>
      <c r="EF65" s="59">
        <f t="shared" ref="EF65:GQ65" si="511">+INDEX($F13:$AL13,1,MATCH(YEAR(EF$26),$F$9:$AL$9,0))</f>
        <v>2.7974511877926211E-2</v>
      </c>
      <c r="EG65" s="59">
        <f t="shared" si="511"/>
        <v>2.7974511877926211E-2</v>
      </c>
      <c r="EH65" s="59">
        <f t="shared" si="511"/>
        <v>2.7974511877926211E-2</v>
      </c>
      <c r="EI65" s="59">
        <f t="shared" si="511"/>
        <v>2.7974511877926211E-2</v>
      </c>
      <c r="EJ65" s="59">
        <f t="shared" si="511"/>
        <v>2.7974511877926211E-2</v>
      </c>
      <c r="EK65" s="59">
        <f t="shared" si="511"/>
        <v>2.7974511877926211E-2</v>
      </c>
      <c r="EL65" s="59">
        <f t="shared" si="511"/>
        <v>2.7974511877926211E-2</v>
      </c>
      <c r="EM65" s="59">
        <f t="shared" si="511"/>
        <v>2.7974511877926211E-2</v>
      </c>
      <c r="EN65" s="59">
        <f t="shared" si="511"/>
        <v>2.7974511877926211E-2</v>
      </c>
      <c r="EO65" s="59">
        <f t="shared" si="511"/>
        <v>2.7974511877926211E-2</v>
      </c>
      <c r="EP65" s="59">
        <f t="shared" si="511"/>
        <v>2.7974511877926211E-2</v>
      </c>
      <c r="EQ65" s="59">
        <f t="shared" si="511"/>
        <v>2.7974511877926211E-2</v>
      </c>
      <c r="ER65" s="59">
        <f t="shared" si="511"/>
        <v>2.7974511877926211E-2</v>
      </c>
      <c r="ES65" s="59">
        <f t="shared" si="511"/>
        <v>2.7974511877926211E-2</v>
      </c>
      <c r="ET65" s="59">
        <f t="shared" si="511"/>
        <v>2.7974511877926211E-2</v>
      </c>
      <c r="EU65" s="59">
        <f t="shared" si="511"/>
        <v>2.7974511877926211E-2</v>
      </c>
      <c r="EV65" s="59">
        <f t="shared" si="511"/>
        <v>2.7974511877926211E-2</v>
      </c>
      <c r="EW65" s="59">
        <f t="shared" si="511"/>
        <v>2.7974511877926211E-2</v>
      </c>
      <c r="EX65" s="59">
        <f t="shared" si="511"/>
        <v>2.7974511877926211E-2</v>
      </c>
      <c r="EY65" s="59">
        <f t="shared" si="511"/>
        <v>2.7974511877926211E-2</v>
      </c>
      <c r="EZ65" s="59">
        <f t="shared" si="511"/>
        <v>2.7974511877926211E-2</v>
      </c>
      <c r="FA65" s="59">
        <f t="shared" si="511"/>
        <v>2.7974511877926211E-2</v>
      </c>
      <c r="FB65" s="59">
        <f t="shared" si="511"/>
        <v>2.7974511877926211E-2</v>
      </c>
      <c r="FC65" s="59">
        <f t="shared" si="511"/>
        <v>2.7974511877926211E-2</v>
      </c>
      <c r="FD65" s="59">
        <f t="shared" si="511"/>
        <v>2.7974511877926211E-2</v>
      </c>
      <c r="FE65" s="59">
        <f t="shared" si="511"/>
        <v>2.7974511877926211E-2</v>
      </c>
      <c r="FF65" s="59">
        <f t="shared" si="511"/>
        <v>2.7974511877926211E-2</v>
      </c>
      <c r="FG65" s="59">
        <f t="shared" si="511"/>
        <v>2.7974511877926211E-2</v>
      </c>
      <c r="FH65" s="59">
        <f t="shared" si="511"/>
        <v>2.7974511877926211E-2</v>
      </c>
      <c r="FI65" s="59">
        <f t="shared" si="511"/>
        <v>2.7974511877926211E-2</v>
      </c>
      <c r="FJ65" s="59">
        <f t="shared" si="511"/>
        <v>2.7974511877926211E-2</v>
      </c>
      <c r="FK65" s="59">
        <f t="shared" si="511"/>
        <v>2.7974511877926211E-2</v>
      </c>
      <c r="FL65" s="59">
        <f t="shared" si="511"/>
        <v>2.7974511877926211E-2</v>
      </c>
      <c r="FM65" s="59">
        <f t="shared" si="511"/>
        <v>2.7974511877926211E-2</v>
      </c>
      <c r="FN65" s="59">
        <f t="shared" si="511"/>
        <v>2.7974511877926211E-2</v>
      </c>
      <c r="FO65" s="59">
        <f t="shared" si="511"/>
        <v>2.7974511877926211E-2</v>
      </c>
      <c r="FP65" s="59">
        <f t="shared" si="511"/>
        <v>2.7974511877926211E-2</v>
      </c>
      <c r="FQ65" s="59">
        <f t="shared" si="511"/>
        <v>2.7974511877926211E-2</v>
      </c>
      <c r="FR65" s="59">
        <f t="shared" si="511"/>
        <v>2.7974511877926211E-2</v>
      </c>
      <c r="FS65" s="59">
        <f t="shared" si="511"/>
        <v>2.7974511877926211E-2</v>
      </c>
      <c r="FT65" s="59">
        <f t="shared" si="511"/>
        <v>2.7974511877926211E-2</v>
      </c>
      <c r="FU65" s="59">
        <f t="shared" si="511"/>
        <v>2.7974511877926211E-2</v>
      </c>
      <c r="FV65" s="59">
        <f t="shared" si="511"/>
        <v>2.7974511877926211E-2</v>
      </c>
      <c r="FW65" s="59">
        <f t="shared" si="511"/>
        <v>2.7974511877926211E-2</v>
      </c>
      <c r="FX65" s="59">
        <f t="shared" si="511"/>
        <v>2.7974511877926211E-2</v>
      </c>
      <c r="FY65" s="59">
        <f t="shared" si="511"/>
        <v>2.7974511877926211E-2</v>
      </c>
      <c r="FZ65" s="59">
        <f t="shared" si="511"/>
        <v>2.7974511877926211E-2</v>
      </c>
      <c r="GA65" s="59">
        <f t="shared" si="511"/>
        <v>2.7974511877926211E-2</v>
      </c>
      <c r="GB65" s="59">
        <f t="shared" si="511"/>
        <v>2.7974511877926211E-2</v>
      </c>
      <c r="GC65" s="59">
        <f t="shared" si="511"/>
        <v>2.7974511877926211E-2</v>
      </c>
      <c r="GD65" s="59">
        <f t="shared" si="511"/>
        <v>2.7974511877926211E-2</v>
      </c>
      <c r="GE65" s="59">
        <f t="shared" si="511"/>
        <v>2.7974511877926211E-2</v>
      </c>
      <c r="GF65" s="59">
        <f t="shared" si="511"/>
        <v>2.7974511877926211E-2</v>
      </c>
      <c r="GG65" s="59">
        <f t="shared" si="511"/>
        <v>2.7974511877926211E-2</v>
      </c>
      <c r="GH65" s="59">
        <f t="shared" si="511"/>
        <v>2.7974511877926211E-2</v>
      </c>
      <c r="GI65" s="59">
        <f t="shared" si="511"/>
        <v>2.7974511877926211E-2</v>
      </c>
      <c r="GJ65" s="59">
        <f t="shared" si="511"/>
        <v>2.7974511877926211E-2</v>
      </c>
      <c r="GK65" s="59">
        <f t="shared" si="511"/>
        <v>2.7974511877926211E-2</v>
      </c>
      <c r="GL65" s="59">
        <f t="shared" si="511"/>
        <v>2.7974511877926211E-2</v>
      </c>
      <c r="GM65" s="59">
        <f t="shared" si="511"/>
        <v>2.7974511877926211E-2</v>
      </c>
      <c r="GN65" s="59">
        <f t="shared" si="511"/>
        <v>2.7974511877926211E-2</v>
      </c>
      <c r="GO65" s="59">
        <f t="shared" si="511"/>
        <v>2.7974511877926211E-2</v>
      </c>
      <c r="GP65" s="59">
        <f t="shared" si="511"/>
        <v>2.7974511877926211E-2</v>
      </c>
      <c r="GQ65" s="59">
        <f t="shared" si="511"/>
        <v>2.7974511877926211E-2</v>
      </c>
      <c r="GR65" s="59">
        <f t="shared" ref="GR65:JC65" si="512">+INDEX($F13:$AL13,1,MATCH(YEAR(GR$26),$F$9:$AL$9,0))</f>
        <v>2.7974511877926211E-2</v>
      </c>
      <c r="GS65" s="59">
        <f t="shared" si="512"/>
        <v>2.7974511877926211E-2</v>
      </c>
      <c r="GT65" s="59">
        <f t="shared" si="512"/>
        <v>2.7974511877926211E-2</v>
      </c>
      <c r="GU65" s="59">
        <f t="shared" si="512"/>
        <v>2.7974511877926211E-2</v>
      </c>
      <c r="GV65" s="59">
        <f t="shared" si="512"/>
        <v>2.7974511877926211E-2</v>
      </c>
      <c r="GW65" s="59">
        <f t="shared" si="512"/>
        <v>2.7974511877926211E-2</v>
      </c>
      <c r="GX65" s="59">
        <f t="shared" si="512"/>
        <v>2.7974511877926211E-2</v>
      </c>
      <c r="GY65" s="59">
        <f t="shared" si="512"/>
        <v>2.7974511877926211E-2</v>
      </c>
      <c r="GZ65" s="59">
        <f t="shared" si="512"/>
        <v>2.7974511877926211E-2</v>
      </c>
      <c r="HA65" s="59">
        <f t="shared" si="512"/>
        <v>2.7974511877926211E-2</v>
      </c>
      <c r="HB65" s="59">
        <f t="shared" si="512"/>
        <v>2.7974511877926211E-2</v>
      </c>
      <c r="HC65" s="59">
        <f t="shared" si="512"/>
        <v>2.7974511877926211E-2</v>
      </c>
      <c r="HD65" s="59">
        <f t="shared" si="512"/>
        <v>2.7974511877926211E-2</v>
      </c>
      <c r="HE65" s="59">
        <f t="shared" si="512"/>
        <v>2.7974511877926211E-2</v>
      </c>
      <c r="HF65" s="59">
        <f t="shared" si="512"/>
        <v>2.7974511877926211E-2</v>
      </c>
      <c r="HG65" s="59">
        <f t="shared" si="512"/>
        <v>2.7974511877926211E-2</v>
      </c>
      <c r="HH65" s="59">
        <f t="shared" si="512"/>
        <v>2.7974511877926211E-2</v>
      </c>
      <c r="HI65" s="59">
        <f t="shared" si="512"/>
        <v>2.7974511877926211E-2</v>
      </c>
      <c r="HJ65" s="59">
        <f t="shared" si="512"/>
        <v>2.7974511877926211E-2</v>
      </c>
      <c r="HK65" s="59">
        <f t="shared" si="512"/>
        <v>2.7974511877926211E-2</v>
      </c>
      <c r="HL65" s="59">
        <f t="shared" si="512"/>
        <v>2.7974511877926211E-2</v>
      </c>
      <c r="HM65" s="59">
        <f t="shared" si="512"/>
        <v>2.7974511877926211E-2</v>
      </c>
      <c r="HN65" s="59">
        <f t="shared" si="512"/>
        <v>2.7974511877926211E-2</v>
      </c>
      <c r="HO65" s="59">
        <f t="shared" si="512"/>
        <v>2.7974511877926211E-2</v>
      </c>
      <c r="HP65" s="59">
        <f t="shared" si="512"/>
        <v>2.7974511877926211E-2</v>
      </c>
      <c r="HQ65" s="59">
        <f t="shared" si="512"/>
        <v>2.7974511877926211E-2</v>
      </c>
      <c r="HR65" s="59">
        <f t="shared" si="512"/>
        <v>2.7974511877926211E-2</v>
      </c>
      <c r="HS65" s="59">
        <f t="shared" si="512"/>
        <v>2.7974511877926211E-2</v>
      </c>
      <c r="HT65" s="59">
        <f t="shared" si="512"/>
        <v>2.7974511877926211E-2</v>
      </c>
      <c r="HU65" s="59">
        <f t="shared" si="512"/>
        <v>2.7974511877926211E-2</v>
      </c>
      <c r="HV65" s="59">
        <f t="shared" si="512"/>
        <v>2.7974511877926211E-2</v>
      </c>
      <c r="HW65" s="59">
        <f t="shared" si="512"/>
        <v>2.7974511877926211E-2</v>
      </c>
      <c r="HX65" s="59">
        <f t="shared" si="512"/>
        <v>2.7974511877926211E-2</v>
      </c>
      <c r="HY65" s="59">
        <f t="shared" si="512"/>
        <v>2.7974511877926211E-2</v>
      </c>
      <c r="HZ65" s="59">
        <f t="shared" si="512"/>
        <v>2.7974511877926211E-2</v>
      </c>
      <c r="IA65" s="59">
        <f t="shared" si="512"/>
        <v>2.7974511877926211E-2</v>
      </c>
      <c r="IB65" s="59">
        <f t="shared" si="512"/>
        <v>2.7974511877926211E-2</v>
      </c>
      <c r="IC65" s="59">
        <f t="shared" si="512"/>
        <v>2.7974511877926211E-2</v>
      </c>
      <c r="ID65" s="59">
        <f t="shared" si="512"/>
        <v>2.7974511877926211E-2</v>
      </c>
      <c r="IE65" s="59">
        <f t="shared" si="512"/>
        <v>2.7974511877926211E-2</v>
      </c>
      <c r="IF65" s="59">
        <f t="shared" si="512"/>
        <v>2.7974511877926211E-2</v>
      </c>
      <c r="IG65" s="59">
        <f t="shared" si="512"/>
        <v>2.7974511877926211E-2</v>
      </c>
      <c r="IH65" s="59">
        <f t="shared" si="512"/>
        <v>2.7974511877926211E-2</v>
      </c>
      <c r="II65" s="59">
        <f t="shared" si="512"/>
        <v>2.7974511877926211E-2</v>
      </c>
      <c r="IJ65" s="59">
        <f t="shared" si="512"/>
        <v>2.7974511877926211E-2</v>
      </c>
      <c r="IK65" s="59">
        <f t="shared" si="512"/>
        <v>2.7974511877926211E-2</v>
      </c>
      <c r="IL65" s="59">
        <f t="shared" si="512"/>
        <v>2.7974511877926211E-2</v>
      </c>
      <c r="IM65" s="59">
        <f t="shared" si="512"/>
        <v>2.7974511877926211E-2</v>
      </c>
      <c r="IN65" s="59">
        <f t="shared" si="512"/>
        <v>2.7974511877926211E-2</v>
      </c>
      <c r="IO65" s="59">
        <f t="shared" si="512"/>
        <v>2.7974511877926211E-2</v>
      </c>
      <c r="IP65" s="59">
        <f t="shared" si="512"/>
        <v>2.7974511877926211E-2</v>
      </c>
      <c r="IQ65" s="59">
        <f t="shared" si="512"/>
        <v>2.7974511877926211E-2</v>
      </c>
      <c r="IR65" s="59">
        <f t="shared" si="512"/>
        <v>2.7974511877926211E-2</v>
      </c>
      <c r="IS65" s="59">
        <f t="shared" si="512"/>
        <v>2.7974511877926211E-2</v>
      </c>
      <c r="IT65" s="59">
        <f t="shared" si="512"/>
        <v>2.7974511877926211E-2</v>
      </c>
      <c r="IU65" s="59">
        <f t="shared" si="512"/>
        <v>2.7974511877926211E-2</v>
      </c>
      <c r="IV65" s="59">
        <f t="shared" si="512"/>
        <v>2.7974511877926211E-2</v>
      </c>
      <c r="IW65" s="59">
        <f t="shared" si="512"/>
        <v>2.7974511877926211E-2</v>
      </c>
      <c r="IX65" s="59">
        <f t="shared" si="512"/>
        <v>2.7974511877926211E-2</v>
      </c>
      <c r="IY65" s="59">
        <f t="shared" si="512"/>
        <v>2.7974511877926211E-2</v>
      </c>
      <c r="IZ65" s="59">
        <f t="shared" si="512"/>
        <v>2.7974511877926211E-2</v>
      </c>
      <c r="JA65" s="59">
        <f t="shared" si="512"/>
        <v>2.7974511877926211E-2</v>
      </c>
      <c r="JB65" s="59">
        <f t="shared" si="512"/>
        <v>2.7974511877926211E-2</v>
      </c>
      <c r="JC65" s="59">
        <f t="shared" si="512"/>
        <v>2.7974511877926211E-2</v>
      </c>
      <c r="JD65" s="59">
        <f t="shared" ref="JD65:LO65" si="513">+INDEX($F13:$AL13,1,MATCH(YEAR(JD$26),$F$9:$AL$9,0))</f>
        <v>2.7974511877926211E-2</v>
      </c>
      <c r="JE65" s="59">
        <f t="shared" si="513"/>
        <v>2.7974511877926211E-2</v>
      </c>
      <c r="JF65" s="59">
        <f t="shared" si="513"/>
        <v>2.7974511877926211E-2</v>
      </c>
      <c r="JG65" s="59">
        <f t="shared" si="513"/>
        <v>2.7974511877926211E-2</v>
      </c>
      <c r="JH65" s="59">
        <f t="shared" si="513"/>
        <v>2.7974511877926211E-2</v>
      </c>
      <c r="JI65" s="59">
        <f t="shared" si="513"/>
        <v>2.7974511877926211E-2</v>
      </c>
      <c r="JJ65" s="59">
        <f t="shared" si="513"/>
        <v>2.7974511877926211E-2</v>
      </c>
      <c r="JK65" s="59">
        <f t="shared" si="513"/>
        <v>2.7974511877926211E-2</v>
      </c>
      <c r="JL65" s="59">
        <f t="shared" si="513"/>
        <v>2.7974511877926211E-2</v>
      </c>
      <c r="JM65" s="59">
        <f t="shared" si="513"/>
        <v>2.7974511877926211E-2</v>
      </c>
      <c r="JN65" s="59">
        <f t="shared" si="513"/>
        <v>2.7974511877926211E-2</v>
      </c>
      <c r="JO65" s="59">
        <f t="shared" si="513"/>
        <v>2.7974511877926211E-2</v>
      </c>
      <c r="JP65" s="59">
        <f t="shared" si="513"/>
        <v>2.7974511877926211E-2</v>
      </c>
      <c r="JQ65" s="59">
        <f t="shared" si="513"/>
        <v>2.7974511877926211E-2</v>
      </c>
      <c r="JR65" s="59">
        <f t="shared" si="513"/>
        <v>2.7974511877926211E-2</v>
      </c>
      <c r="JS65" s="59">
        <f t="shared" si="513"/>
        <v>2.7974511877926211E-2</v>
      </c>
      <c r="JT65" s="59">
        <f t="shared" si="513"/>
        <v>2.7974511877926211E-2</v>
      </c>
      <c r="JU65" s="59">
        <f t="shared" si="513"/>
        <v>2.7974511877926211E-2</v>
      </c>
      <c r="JV65" s="59">
        <f t="shared" si="513"/>
        <v>2.7974511877926211E-2</v>
      </c>
      <c r="JW65" s="59">
        <f t="shared" si="513"/>
        <v>2.7974511877926211E-2</v>
      </c>
      <c r="JX65" s="59">
        <f t="shared" si="513"/>
        <v>2.7974511877926211E-2</v>
      </c>
      <c r="JY65" s="59">
        <f t="shared" si="513"/>
        <v>2.7974511877926211E-2</v>
      </c>
      <c r="JZ65" s="59">
        <f t="shared" si="513"/>
        <v>2.7974511877926211E-2</v>
      </c>
      <c r="KA65" s="59">
        <f t="shared" si="513"/>
        <v>2.7974511877926211E-2</v>
      </c>
      <c r="KB65" s="59">
        <f t="shared" si="513"/>
        <v>2.7974511877926211E-2</v>
      </c>
      <c r="KC65" s="59">
        <f t="shared" si="513"/>
        <v>2.7974511877926211E-2</v>
      </c>
      <c r="KD65" s="59">
        <f t="shared" si="513"/>
        <v>2.7974511877926211E-2</v>
      </c>
      <c r="KE65" s="59">
        <f t="shared" si="513"/>
        <v>2.7974511877926211E-2</v>
      </c>
      <c r="KF65" s="59">
        <f t="shared" si="513"/>
        <v>2.7974511877926211E-2</v>
      </c>
      <c r="KG65" s="59">
        <f t="shared" si="513"/>
        <v>2.7974511877926211E-2</v>
      </c>
      <c r="KH65" s="59">
        <f t="shared" si="513"/>
        <v>2.7974511877926211E-2</v>
      </c>
      <c r="KI65" s="59">
        <f t="shared" si="513"/>
        <v>2.7974511877926211E-2</v>
      </c>
      <c r="KJ65" s="59">
        <f t="shared" si="513"/>
        <v>2.7974511877926211E-2</v>
      </c>
      <c r="KK65" s="59">
        <f t="shared" si="513"/>
        <v>2.7974511877926211E-2</v>
      </c>
      <c r="KL65" s="59">
        <f t="shared" si="513"/>
        <v>2.7974511877926211E-2</v>
      </c>
      <c r="KM65" s="59">
        <f t="shared" si="513"/>
        <v>2.7974511877926211E-2</v>
      </c>
      <c r="KN65" s="59">
        <f t="shared" si="513"/>
        <v>2.7974511877926211E-2</v>
      </c>
      <c r="KO65" s="59">
        <f t="shared" si="513"/>
        <v>2.7974511877926211E-2</v>
      </c>
      <c r="KP65" s="59">
        <f t="shared" si="513"/>
        <v>2.7974511877926211E-2</v>
      </c>
      <c r="KQ65" s="59">
        <f t="shared" si="513"/>
        <v>2.7974511877926211E-2</v>
      </c>
      <c r="KR65" s="59">
        <f t="shared" si="513"/>
        <v>2.7974511877926211E-2</v>
      </c>
      <c r="KS65" s="59">
        <f t="shared" si="513"/>
        <v>2.7974511877926211E-2</v>
      </c>
      <c r="KT65" s="59">
        <f t="shared" si="513"/>
        <v>2.7974511877926211E-2</v>
      </c>
      <c r="KU65" s="59">
        <f t="shared" si="513"/>
        <v>2.7974511877926211E-2</v>
      </c>
      <c r="KV65" s="59">
        <f t="shared" si="513"/>
        <v>2.7974511877926211E-2</v>
      </c>
      <c r="KW65" s="59">
        <f t="shared" si="513"/>
        <v>2.7974511877926211E-2</v>
      </c>
      <c r="KX65" s="59">
        <f t="shared" si="513"/>
        <v>2.7974511877926211E-2</v>
      </c>
      <c r="KY65" s="59">
        <f t="shared" si="513"/>
        <v>2.7974511877926211E-2</v>
      </c>
      <c r="KZ65" s="59">
        <f t="shared" si="513"/>
        <v>2.7974511877926211E-2</v>
      </c>
      <c r="LA65" s="59">
        <f t="shared" si="513"/>
        <v>2.7974511877926211E-2</v>
      </c>
      <c r="LB65" s="59">
        <f t="shared" si="513"/>
        <v>2.7974511877926211E-2</v>
      </c>
      <c r="LC65" s="59">
        <f t="shared" si="513"/>
        <v>2.7974511877926211E-2</v>
      </c>
      <c r="LD65" s="59">
        <f t="shared" si="513"/>
        <v>2.7974511877926211E-2</v>
      </c>
      <c r="LE65" s="59">
        <f t="shared" si="513"/>
        <v>2.7974511877926211E-2</v>
      </c>
      <c r="LF65" s="59">
        <f t="shared" si="513"/>
        <v>2.7974511877926211E-2</v>
      </c>
      <c r="LG65" s="59">
        <f t="shared" si="513"/>
        <v>2.7974511877926211E-2</v>
      </c>
      <c r="LH65" s="59">
        <f t="shared" si="513"/>
        <v>2.7974511877926211E-2</v>
      </c>
      <c r="LI65" s="59">
        <f t="shared" si="513"/>
        <v>2.7974511877926211E-2</v>
      </c>
      <c r="LJ65" s="59">
        <f t="shared" si="513"/>
        <v>2.7974511877926211E-2</v>
      </c>
      <c r="LK65" s="59">
        <f t="shared" si="513"/>
        <v>2.7974511877926211E-2</v>
      </c>
      <c r="LL65" s="59">
        <f t="shared" si="513"/>
        <v>2.7974511877926211E-2</v>
      </c>
      <c r="LM65" s="59">
        <f t="shared" si="513"/>
        <v>2.7974511877926211E-2</v>
      </c>
      <c r="LN65" s="59">
        <f t="shared" si="513"/>
        <v>2.7974511877926211E-2</v>
      </c>
      <c r="LO65" s="59">
        <f t="shared" si="513"/>
        <v>2.7974511877926211E-2</v>
      </c>
      <c r="LP65" s="59">
        <f t="shared" ref="LP65:OA65" si="514">+INDEX($F13:$AL13,1,MATCH(YEAR(LP$26),$F$9:$AL$9,0))</f>
        <v>2.7974511877926211E-2</v>
      </c>
      <c r="LQ65" s="59">
        <f t="shared" si="514"/>
        <v>2.7974511877926211E-2</v>
      </c>
      <c r="LR65" s="59">
        <f t="shared" si="514"/>
        <v>2.7974511877926211E-2</v>
      </c>
      <c r="LS65" s="59">
        <f t="shared" si="514"/>
        <v>2.7974511877926211E-2</v>
      </c>
      <c r="LT65" s="59">
        <f t="shared" si="514"/>
        <v>2.7974511877926211E-2</v>
      </c>
      <c r="LU65" s="59">
        <f t="shared" si="514"/>
        <v>2.7974511877926211E-2</v>
      </c>
      <c r="LV65" s="59">
        <f t="shared" si="514"/>
        <v>2.7974511877926211E-2</v>
      </c>
      <c r="LW65" s="59">
        <f t="shared" si="514"/>
        <v>2.7974511877926211E-2</v>
      </c>
      <c r="LX65" s="59">
        <f t="shared" si="514"/>
        <v>2.7974511877926211E-2</v>
      </c>
      <c r="LY65" s="59">
        <f t="shared" si="514"/>
        <v>2.7974511877926211E-2</v>
      </c>
      <c r="LZ65" s="59">
        <f t="shared" si="514"/>
        <v>2.7974511877926211E-2</v>
      </c>
      <c r="MA65" s="59">
        <f t="shared" si="514"/>
        <v>2.7974511877926211E-2</v>
      </c>
      <c r="MB65" s="59">
        <f t="shared" si="514"/>
        <v>2.7974511877926211E-2</v>
      </c>
      <c r="MC65" s="59">
        <f t="shared" si="514"/>
        <v>2.7974511877926211E-2</v>
      </c>
      <c r="MD65" s="59">
        <f t="shared" si="514"/>
        <v>2.7974511877926211E-2</v>
      </c>
      <c r="ME65" s="59">
        <f t="shared" si="514"/>
        <v>2.7974511877926211E-2</v>
      </c>
      <c r="MF65" s="59">
        <f t="shared" si="514"/>
        <v>2.7974511877926211E-2</v>
      </c>
      <c r="MG65" s="59">
        <f t="shared" si="514"/>
        <v>2.7974511877926211E-2</v>
      </c>
      <c r="MH65" s="59">
        <f t="shared" si="514"/>
        <v>2.7974511877926211E-2</v>
      </c>
      <c r="MI65" s="59">
        <f t="shared" si="514"/>
        <v>2.7974511877926211E-2</v>
      </c>
      <c r="MJ65" s="59">
        <f t="shared" si="514"/>
        <v>2.7974511877926211E-2</v>
      </c>
      <c r="MK65" s="59">
        <f t="shared" si="514"/>
        <v>2.7974511877926211E-2</v>
      </c>
      <c r="ML65" s="59">
        <f t="shared" si="514"/>
        <v>2.7974511877926211E-2</v>
      </c>
      <c r="MM65" s="59">
        <f t="shared" si="514"/>
        <v>2.7974511877926211E-2</v>
      </c>
      <c r="MN65" s="59">
        <f t="shared" si="514"/>
        <v>2.7974511877926211E-2</v>
      </c>
      <c r="MO65" s="59">
        <f t="shared" si="514"/>
        <v>2.7974511877926211E-2</v>
      </c>
      <c r="MP65" s="59">
        <f t="shared" si="514"/>
        <v>2.7974511877926211E-2</v>
      </c>
      <c r="MQ65" s="59">
        <f t="shared" si="514"/>
        <v>2.7974511877926211E-2</v>
      </c>
      <c r="MR65" s="59">
        <f t="shared" si="514"/>
        <v>2.7974511877926211E-2</v>
      </c>
      <c r="MS65" s="59">
        <f t="shared" si="514"/>
        <v>2.7974511877926211E-2</v>
      </c>
      <c r="MT65" s="59">
        <f t="shared" si="514"/>
        <v>2.7974511877926211E-2</v>
      </c>
      <c r="MU65" s="59">
        <f t="shared" si="514"/>
        <v>2.7974511877926211E-2</v>
      </c>
      <c r="MV65" s="59">
        <f t="shared" si="514"/>
        <v>2.7974511877926211E-2</v>
      </c>
      <c r="MW65" s="59">
        <f t="shared" si="514"/>
        <v>2.7974511877926211E-2</v>
      </c>
      <c r="MX65" s="59">
        <f t="shared" si="514"/>
        <v>2.7974511877926211E-2</v>
      </c>
      <c r="MY65" s="59">
        <f t="shared" si="514"/>
        <v>2.7974511877926211E-2</v>
      </c>
      <c r="MZ65" s="59">
        <f t="shared" si="514"/>
        <v>2.7974511877926211E-2</v>
      </c>
      <c r="NA65" s="59">
        <f t="shared" si="514"/>
        <v>2.7974511877926211E-2</v>
      </c>
      <c r="NB65" s="59">
        <f t="shared" si="514"/>
        <v>2.7974511877926211E-2</v>
      </c>
      <c r="NC65" s="59">
        <f t="shared" si="514"/>
        <v>2.7974511877926211E-2</v>
      </c>
      <c r="ND65" s="59">
        <f t="shared" si="514"/>
        <v>2.7974511877926211E-2</v>
      </c>
      <c r="NE65" s="59">
        <f t="shared" si="514"/>
        <v>2.7974511877926211E-2</v>
      </c>
      <c r="NF65" s="59">
        <f t="shared" si="514"/>
        <v>2.7974511877926211E-2</v>
      </c>
      <c r="NG65" s="59">
        <f t="shared" si="514"/>
        <v>2.7974511877926211E-2</v>
      </c>
      <c r="NH65" s="59">
        <f t="shared" si="514"/>
        <v>2.7974511877926211E-2</v>
      </c>
      <c r="NI65" s="59">
        <f t="shared" si="514"/>
        <v>2.7974511877926211E-2</v>
      </c>
      <c r="NJ65" s="59">
        <f t="shared" si="514"/>
        <v>2.7974511877926211E-2</v>
      </c>
      <c r="NK65" s="59">
        <f t="shared" si="514"/>
        <v>2.7974511877926211E-2</v>
      </c>
      <c r="NL65" s="59">
        <f t="shared" si="514"/>
        <v>2.7974511877926211E-2</v>
      </c>
      <c r="NM65" s="59">
        <f t="shared" si="514"/>
        <v>2.7974511877926211E-2</v>
      </c>
      <c r="NN65" s="59">
        <f t="shared" si="514"/>
        <v>2.7974511877926211E-2</v>
      </c>
      <c r="NO65" s="59">
        <f t="shared" si="514"/>
        <v>2.7974511877926211E-2</v>
      </c>
      <c r="NP65" s="59">
        <f t="shared" si="514"/>
        <v>2.7974511877926211E-2</v>
      </c>
      <c r="NQ65" s="59">
        <f t="shared" si="514"/>
        <v>2.7974511877926211E-2</v>
      </c>
      <c r="NR65" s="59">
        <f t="shared" si="514"/>
        <v>2.7974511877926211E-2</v>
      </c>
      <c r="NS65" s="59">
        <f t="shared" si="514"/>
        <v>2.7974511877926211E-2</v>
      </c>
      <c r="NT65" s="59">
        <f t="shared" si="514"/>
        <v>2.7974511877926211E-2</v>
      </c>
      <c r="NU65" s="59">
        <f t="shared" si="514"/>
        <v>2.7974511877926211E-2</v>
      </c>
      <c r="NV65" s="59">
        <f t="shared" si="514"/>
        <v>2.7974511877926211E-2</v>
      </c>
      <c r="NW65" s="59">
        <f t="shared" si="514"/>
        <v>2.7974511877926211E-2</v>
      </c>
      <c r="NX65" s="59">
        <f t="shared" si="514"/>
        <v>2.7974511877926211E-2</v>
      </c>
      <c r="NY65" s="59">
        <f t="shared" si="514"/>
        <v>2.7974511877926211E-2</v>
      </c>
      <c r="NZ65" s="59">
        <f t="shared" si="514"/>
        <v>2.7974511877926211E-2</v>
      </c>
      <c r="OA65" s="59">
        <f t="shared" si="514"/>
        <v>2.7974511877926211E-2</v>
      </c>
      <c r="OB65" s="59">
        <f t="shared" ref="OB65:OM65" si="515">+INDEX($F13:$AL13,1,MATCH(YEAR(OB$26),$F$9:$AL$9,0))</f>
        <v>2.7974511877926211E-2</v>
      </c>
      <c r="OC65" s="59">
        <f t="shared" si="515"/>
        <v>2.7974511877926211E-2</v>
      </c>
      <c r="OD65" s="59">
        <f t="shared" si="515"/>
        <v>2.7974511877926211E-2</v>
      </c>
      <c r="OE65" s="59">
        <f t="shared" si="515"/>
        <v>2.7974511877926211E-2</v>
      </c>
      <c r="OF65" s="59">
        <f t="shared" si="515"/>
        <v>2.7974511877926211E-2</v>
      </c>
      <c r="OG65" s="59">
        <f t="shared" si="515"/>
        <v>2.7974511877926211E-2</v>
      </c>
      <c r="OH65" s="59">
        <f t="shared" si="515"/>
        <v>2.7974511877926211E-2</v>
      </c>
      <c r="OI65" s="59">
        <f t="shared" si="515"/>
        <v>2.7974511877926211E-2</v>
      </c>
      <c r="OJ65" s="59">
        <f t="shared" si="515"/>
        <v>2.7974511877926211E-2</v>
      </c>
      <c r="OK65" s="59">
        <f t="shared" si="515"/>
        <v>2.7974511877926211E-2</v>
      </c>
      <c r="OL65" s="59">
        <f t="shared" si="515"/>
        <v>2.7974511877926211E-2</v>
      </c>
      <c r="OM65" s="59">
        <f t="shared" si="515"/>
        <v>2.7974511877926211E-2</v>
      </c>
      <c r="ON65" s="43" t="s">
        <v>24</v>
      </c>
    </row>
    <row r="66" spans="3:404" x14ac:dyDescent="0.2">
      <c r="D66" s="43" t="str">
        <f t="shared" si="487"/>
        <v>E-398 - Non Labor</v>
      </c>
      <c r="G66" s="58"/>
      <c r="H66" s="59">
        <f t="shared" ref="H66:BS66" si="516">+INDEX($F14:$AL14,1,MATCH(YEAR(H$26),$F$9:$AL$9,0))</f>
        <v>2.3618883152727754E-2</v>
      </c>
      <c r="I66" s="59">
        <f t="shared" si="516"/>
        <v>2.3618883152727754E-2</v>
      </c>
      <c r="J66" s="59">
        <f t="shared" si="516"/>
        <v>2.3618883152727754E-2</v>
      </c>
      <c r="K66" s="59">
        <f t="shared" si="516"/>
        <v>2.3618883152727754E-2</v>
      </c>
      <c r="L66" s="59">
        <f t="shared" si="516"/>
        <v>2.3618883152727754E-2</v>
      </c>
      <c r="M66" s="59">
        <f t="shared" si="516"/>
        <v>2.3618883152727754E-2</v>
      </c>
      <c r="N66" s="59">
        <f t="shared" si="516"/>
        <v>2.3618883152727754E-2</v>
      </c>
      <c r="O66" s="59">
        <f t="shared" si="516"/>
        <v>2.3618883152727754E-2</v>
      </c>
      <c r="P66" s="59">
        <f t="shared" si="516"/>
        <v>2.3618883152727754E-2</v>
      </c>
      <c r="Q66" s="59">
        <f t="shared" si="516"/>
        <v>2.3618883152727754E-2</v>
      </c>
      <c r="R66" s="59">
        <f t="shared" si="516"/>
        <v>2.3618883152727754E-2</v>
      </c>
      <c r="S66" s="59">
        <f t="shared" si="516"/>
        <v>2.3618883152727754E-2</v>
      </c>
      <c r="T66" s="59">
        <f t="shared" si="516"/>
        <v>2.9126378092121374E-2</v>
      </c>
      <c r="U66" s="59">
        <f t="shared" si="516"/>
        <v>2.9126378092121374E-2</v>
      </c>
      <c r="V66" s="59">
        <f t="shared" si="516"/>
        <v>2.9126378092121374E-2</v>
      </c>
      <c r="W66" s="59">
        <f t="shared" si="516"/>
        <v>2.9126378092121374E-2</v>
      </c>
      <c r="X66" s="59">
        <f t="shared" si="516"/>
        <v>2.9126378092121374E-2</v>
      </c>
      <c r="Y66" s="59">
        <f t="shared" si="516"/>
        <v>2.9126378092121374E-2</v>
      </c>
      <c r="Z66" s="59">
        <f t="shared" si="516"/>
        <v>2.9126378092121374E-2</v>
      </c>
      <c r="AA66" s="59">
        <f t="shared" si="516"/>
        <v>2.9126378092121374E-2</v>
      </c>
      <c r="AB66" s="59">
        <f t="shared" si="516"/>
        <v>2.9126378092121374E-2</v>
      </c>
      <c r="AC66" s="59">
        <f t="shared" si="516"/>
        <v>2.9126378092121374E-2</v>
      </c>
      <c r="AD66" s="59">
        <f t="shared" si="516"/>
        <v>2.9126378092121374E-2</v>
      </c>
      <c r="AE66" s="59">
        <f t="shared" si="516"/>
        <v>2.9126378092121374E-2</v>
      </c>
      <c r="AF66" s="59">
        <f t="shared" si="516"/>
        <v>2.9520627940240463E-2</v>
      </c>
      <c r="AG66" s="59">
        <f t="shared" si="516"/>
        <v>2.9520627940240463E-2</v>
      </c>
      <c r="AH66" s="59">
        <f t="shared" si="516"/>
        <v>2.9520627940240463E-2</v>
      </c>
      <c r="AI66" s="59">
        <f t="shared" si="516"/>
        <v>2.9520627940240463E-2</v>
      </c>
      <c r="AJ66" s="59">
        <f t="shared" si="516"/>
        <v>2.9520627940240463E-2</v>
      </c>
      <c r="AK66" s="59">
        <f t="shared" si="516"/>
        <v>2.9520627940240463E-2</v>
      </c>
      <c r="AL66" s="59">
        <f t="shared" si="516"/>
        <v>2.9520627940240463E-2</v>
      </c>
      <c r="AM66" s="59">
        <f t="shared" si="516"/>
        <v>2.9520627940240463E-2</v>
      </c>
      <c r="AN66" s="59">
        <f t="shared" si="516"/>
        <v>2.9520627940240463E-2</v>
      </c>
      <c r="AO66" s="59">
        <f t="shared" si="516"/>
        <v>2.9520627940240463E-2</v>
      </c>
      <c r="AP66" s="59">
        <f t="shared" si="516"/>
        <v>2.9520627940240463E-2</v>
      </c>
      <c r="AQ66" s="59">
        <f t="shared" si="516"/>
        <v>2.9520627940240463E-2</v>
      </c>
      <c r="AR66" s="59">
        <f t="shared" si="516"/>
        <v>2.9985358834040632E-2</v>
      </c>
      <c r="AS66" s="59">
        <f t="shared" si="516"/>
        <v>2.9985358834040632E-2</v>
      </c>
      <c r="AT66" s="59">
        <f t="shared" si="516"/>
        <v>2.9985358834040632E-2</v>
      </c>
      <c r="AU66" s="59">
        <f t="shared" si="516"/>
        <v>2.9985358834040632E-2</v>
      </c>
      <c r="AV66" s="59">
        <f t="shared" si="516"/>
        <v>2.9985358834040632E-2</v>
      </c>
      <c r="AW66" s="59">
        <f t="shared" si="516"/>
        <v>2.9985358834040632E-2</v>
      </c>
      <c r="AX66" s="59">
        <f t="shared" si="516"/>
        <v>2.9985358834040632E-2</v>
      </c>
      <c r="AY66" s="59">
        <f t="shared" si="516"/>
        <v>2.9985358834040632E-2</v>
      </c>
      <c r="AZ66" s="59">
        <f t="shared" si="516"/>
        <v>2.9985358834040632E-2</v>
      </c>
      <c r="BA66" s="59">
        <f t="shared" si="516"/>
        <v>2.9985358834040632E-2</v>
      </c>
      <c r="BB66" s="59">
        <f t="shared" si="516"/>
        <v>2.9985358834040632E-2</v>
      </c>
      <c r="BC66" s="59">
        <f t="shared" si="516"/>
        <v>2.9985358834040632E-2</v>
      </c>
      <c r="BD66" s="59">
        <f t="shared" si="516"/>
        <v>3.0194834781638757E-2</v>
      </c>
      <c r="BE66" s="59">
        <f t="shared" si="516"/>
        <v>3.0194834781638757E-2</v>
      </c>
      <c r="BF66" s="59">
        <f t="shared" si="516"/>
        <v>3.0194834781638757E-2</v>
      </c>
      <c r="BG66" s="59">
        <f t="shared" si="516"/>
        <v>3.0194834781638757E-2</v>
      </c>
      <c r="BH66" s="59">
        <f t="shared" si="516"/>
        <v>3.0194834781638757E-2</v>
      </c>
      <c r="BI66" s="59">
        <f t="shared" si="516"/>
        <v>3.0194834781638757E-2</v>
      </c>
      <c r="BJ66" s="59">
        <f t="shared" si="516"/>
        <v>3.0194834781638757E-2</v>
      </c>
      <c r="BK66" s="59">
        <f t="shared" si="516"/>
        <v>3.0194834781638757E-2</v>
      </c>
      <c r="BL66" s="59">
        <f t="shared" si="516"/>
        <v>3.0194834781638757E-2</v>
      </c>
      <c r="BM66" s="59">
        <f t="shared" si="516"/>
        <v>3.0194834781638757E-2</v>
      </c>
      <c r="BN66" s="59">
        <f t="shared" si="516"/>
        <v>3.0194834781638757E-2</v>
      </c>
      <c r="BO66" s="59">
        <f t="shared" si="516"/>
        <v>3.0194834781638757E-2</v>
      </c>
      <c r="BP66" s="59">
        <f t="shared" si="516"/>
        <v>3.0061188027833419E-2</v>
      </c>
      <c r="BQ66" s="59">
        <f t="shared" si="516"/>
        <v>3.0061188027833419E-2</v>
      </c>
      <c r="BR66" s="59">
        <f t="shared" si="516"/>
        <v>3.0061188027833419E-2</v>
      </c>
      <c r="BS66" s="59">
        <f t="shared" si="516"/>
        <v>3.0061188027833419E-2</v>
      </c>
      <c r="BT66" s="59">
        <f t="shared" ref="BT66:EE66" si="517">+INDEX($F14:$AL14,1,MATCH(YEAR(BT$26),$F$9:$AL$9,0))</f>
        <v>3.0061188027833419E-2</v>
      </c>
      <c r="BU66" s="59">
        <f t="shared" si="517"/>
        <v>3.0061188027833419E-2</v>
      </c>
      <c r="BV66" s="59">
        <f t="shared" si="517"/>
        <v>3.0061188027833419E-2</v>
      </c>
      <c r="BW66" s="59">
        <f t="shared" si="517"/>
        <v>3.0061188027833419E-2</v>
      </c>
      <c r="BX66" s="59">
        <f t="shared" si="517"/>
        <v>3.0061188027833419E-2</v>
      </c>
      <c r="BY66" s="59">
        <f t="shared" si="517"/>
        <v>3.0061188027833419E-2</v>
      </c>
      <c r="BZ66" s="59">
        <f t="shared" si="517"/>
        <v>3.0061188027833419E-2</v>
      </c>
      <c r="CA66" s="59">
        <f t="shared" si="517"/>
        <v>3.0061188027833419E-2</v>
      </c>
      <c r="CB66" s="59">
        <f t="shared" si="517"/>
        <v>2.9655804396755636E-2</v>
      </c>
      <c r="CC66" s="59">
        <f t="shared" si="517"/>
        <v>2.9655804396755636E-2</v>
      </c>
      <c r="CD66" s="59">
        <f t="shared" si="517"/>
        <v>2.9655804396755636E-2</v>
      </c>
      <c r="CE66" s="59">
        <f t="shared" si="517"/>
        <v>2.9655804396755636E-2</v>
      </c>
      <c r="CF66" s="59">
        <f t="shared" si="517"/>
        <v>2.9655804396755636E-2</v>
      </c>
      <c r="CG66" s="59">
        <f t="shared" si="517"/>
        <v>2.9655804396755636E-2</v>
      </c>
      <c r="CH66" s="59">
        <f t="shared" si="517"/>
        <v>2.9655804396755636E-2</v>
      </c>
      <c r="CI66" s="59">
        <f t="shared" si="517"/>
        <v>2.9655804396755636E-2</v>
      </c>
      <c r="CJ66" s="59">
        <f t="shared" si="517"/>
        <v>2.9655804396755636E-2</v>
      </c>
      <c r="CK66" s="59">
        <f t="shared" si="517"/>
        <v>2.9655804396755636E-2</v>
      </c>
      <c r="CL66" s="59">
        <f t="shared" si="517"/>
        <v>2.9655804396755636E-2</v>
      </c>
      <c r="CM66" s="59">
        <f t="shared" si="517"/>
        <v>2.9655804396755636E-2</v>
      </c>
      <c r="CN66" s="59">
        <f t="shared" si="517"/>
        <v>2.9994103950178541E-2</v>
      </c>
      <c r="CO66" s="59">
        <f t="shared" si="517"/>
        <v>2.9994103950178541E-2</v>
      </c>
      <c r="CP66" s="59">
        <f t="shared" si="517"/>
        <v>2.9994103950178541E-2</v>
      </c>
      <c r="CQ66" s="59">
        <f t="shared" si="517"/>
        <v>2.9994103950178541E-2</v>
      </c>
      <c r="CR66" s="59">
        <f t="shared" si="517"/>
        <v>2.9994103950178541E-2</v>
      </c>
      <c r="CS66" s="59">
        <f t="shared" si="517"/>
        <v>2.9994103950178541E-2</v>
      </c>
      <c r="CT66" s="59">
        <f t="shared" si="517"/>
        <v>2.9994103950178541E-2</v>
      </c>
      <c r="CU66" s="59">
        <f t="shared" si="517"/>
        <v>2.9994103950178541E-2</v>
      </c>
      <c r="CV66" s="59">
        <f t="shared" si="517"/>
        <v>2.9994103950178541E-2</v>
      </c>
      <c r="CW66" s="59">
        <f t="shared" si="517"/>
        <v>2.9994103950178541E-2</v>
      </c>
      <c r="CX66" s="59">
        <f t="shared" si="517"/>
        <v>2.9994103950178541E-2</v>
      </c>
      <c r="CY66" s="59">
        <f t="shared" si="517"/>
        <v>2.9994103950178541E-2</v>
      </c>
      <c r="CZ66" s="59">
        <f t="shared" si="517"/>
        <v>2.7974511877926211E-2</v>
      </c>
      <c r="DA66" s="59">
        <f t="shared" si="517"/>
        <v>2.7974511877926211E-2</v>
      </c>
      <c r="DB66" s="59">
        <f t="shared" si="517"/>
        <v>2.7974511877926211E-2</v>
      </c>
      <c r="DC66" s="59">
        <f t="shared" si="517"/>
        <v>2.7974511877926211E-2</v>
      </c>
      <c r="DD66" s="59">
        <f t="shared" si="517"/>
        <v>2.7974511877926211E-2</v>
      </c>
      <c r="DE66" s="59">
        <f t="shared" si="517"/>
        <v>2.7974511877926211E-2</v>
      </c>
      <c r="DF66" s="59">
        <f t="shared" si="517"/>
        <v>2.7974511877926211E-2</v>
      </c>
      <c r="DG66" s="59">
        <f t="shared" si="517"/>
        <v>2.7974511877926211E-2</v>
      </c>
      <c r="DH66" s="59">
        <f t="shared" si="517"/>
        <v>2.7974511877926211E-2</v>
      </c>
      <c r="DI66" s="59">
        <f t="shared" si="517"/>
        <v>2.7974511877926211E-2</v>
      </c>
      <c r="DJ66" s="59">
        <f t="shared" si="517"/>
        <v>2.7974511877926211E-2</v>
      </c>
      <c r="DK66" s="59">
        <f t="shared" si="517"/>
        <v>2.7974511877926211E-2</v>
      </c>
      <c r="DL66" s="59">
        <f t="shared" si="517"/>
        <v>2.7974511877926211E-2</v>
      </c>
      <c r="DM66" s="59">
        <f t="shared" si="517"/>
        <v>2.7974511877926211E-2</v>
      </c>
      <c r="DN66" s="59">
        <f t="shared" si="517"/>
        <v>2.7974511877926211E-2</v>
      </c>
      <c r="DO66" s="59">
        <f t="shared" si="517"/>
        <v>2.7974511877926211E-2</v>
      </c>
      <c r="DP66" s="59">
        <f t="shared" si="517"/>
        <v>2.7974511877926211E-2</v>
      </c>
      <c r="DQ66" s="59">
        <f t="shared" si="517"/>
        <v>2.7974511877926211E-2</v>
      </c>
      <c r="DR66" s="59">
        <f t="shared" si="517"/>
        <v>2.7974511877926211E-2</v>
      </c>
      <c r="DS66" s="59">
        <f t="shared" si="517"/>
        <v>2.7974511877926211E-2</v>
      </c>
      <c r="DT66" s="59">
        <f t="shared" si="517"/>
        <v>2.7974511877926211E-2</v>
      </c>
      <c r="DU66" s="59">
        <f t="shared" si="517"/>
        <v>2.7974511877926211E-2</v>
      </c>
      <c r="DV66" s="59">
        <f t="shared" si="517"/>
        <v>2.7974511877926211E-2</v>
      </c>
      <c r="DW66" s="59">
        <f t="shared" si="517"/>
        <v>2.7974511877926211E-2</v>
      </c>
      <c r="DX66" s="59">
        <f t="shared" si="517"/>
        <v>2.7974511877926211E-2</v>
      </c>
      <c r="DY66" s="59">
        <f t="shared" si="517"/>
        <v>2.7974511877926211E-2</v>
      </c>
      <c r="DZ66" s="59">
        <f t="shared" si="517"/>
        <v>2.7974511877926211E-2</v>
      </c>
      <c r="EA66" s="59">
        <f t="shared" si="517"/>
        <v>2.7974511877926211E-2</v>
      </c>
      <c r="EB66" s="59">
        <f t="shared" si="517"/>
        <v>2.7974511877926211E-2</v>
      </c>
      <c r="EC66" s="59">
        <f t="shared" si="517"/>
        <v>2.7974511877926211E-2</v>
      </c>
      <c r="ED66" s="59">
        <f t="shared" si="517"/>
        <v>2.7974511877926211E-2</v>
      </c>
      <c r="EE66" s="59">
        <f t="shared" si="517"/>
        <v>2.7974511877926211E-2</v>
      </c>
      <c r="EF66" s="59">
        <f t="shared" ref="EF66:GQ66" si="518">+INDEX($F14:$AL14,1,MATCH(YEAR(EF$26),$F$9:$AL$9,0))</f>
        <v>2.7974511877926211E-2</v>
      </c>
      <c r="EG66" s="59">
        <f t="shared" si="518"/>
        <v>2.7974511877926211E-2</v>
      </c>
      <c r="EH66" s="59">
        <f t="shared" si="518"/>
        <v>2.7974511877926211E-2</v>
      </c>
      <c r="EI66" s="59">
        <f t="shared" si="518"/>
        <v>2.7974511877926211E-2</v>
      </c>
      <c r="EJ66" s="59">
        <f t="shared" si="518"/>
        <v>2.7974511877926211E-2</v>
      </c>
      <c r="EK66" s="59">
        <f t="shared" si="518"/>
        <v>2.7974511877926211E-2</v>
      </c>
      <c r="EL66" s="59">
        <f t="shared" si="518"/>
        <v>2.7974511877926211E-2</v>
      </c>
      <c r="EM66" s="59">
        <f t="shared" si="518"/>
        <v>2.7974511877926211E-2</v>
      </c>
      <c r="EN66" s="59">
        <f t="shared" si="518"/>
        <v>2.7974511877926211E-2</v>
      </c>
      <c r="EO66" s="59">
        <f t="shared" si="518"/>
        <v>2.7974511877926211E-2</v>
      </c>
      <c r="EP66" s="59">
        <f t="shared" si="518"/>
        <v>2.7974511877926211E-2</v>
      </c>
      <c r="EQ66" s="59">
        <f t="shared" si="518"/>
        <v>2.7974511877926211E-2</v>
      </c>
      <c r="ER66" s="59">
        <f t="shared" si="518"/>
        <v>2.7974511877926211E-2</v>
      </c>
      <c r="ES66" s="59">
        <f t="shared" si="518"/>
        <v>2.7974511877926211E-2</v>
      </c>
      <c r="ET66" s="59">
        <f t="shared" si="518"/>
        <v>2.7974511877926211E-2</v>
      </c>
      <c r="EU66" s="59">
        <f t="shared" si="518"/>
        <v>2.7974511877926211E-2</v>
      </c>
      <c r="EV66" s="59">
        <f t="shared" si="518"/>
        <v>2.7974511877926211E-2</v>
      </c>
      <c r="EW66" s="59">
        <f t="shared" si="518"/>
        <v>2.7974511877926211E-2</v>
      </c>
      <c r="EX66" s="59">
        <f t="shared" si="518"/>
        <v>2.7974511877926211E-2</v>
      </c>
      <c r="EY66" s="59">
        <f t="shared" si="518"/>
        <v>2.7974511877926211E-2</v>
      </c>
      <c r="EZ66" s="59">
        <f t="shared" si="518"/>
        <v>2.7974511877926211E-2</v>
      </c>
      <c r="FA66" s="59">
        <f t="shared" si="518"/>
        <v>2.7974511877926211E-2</v>
      </c>
      <c r="FB66" s="59">
        <f t="shared" si="518"/>
        <v>2.7974511877926211E-2</v>
      </c>
      <c r="FC66" s="59">
        <f t="shared" si="518"/>
        <v>2.7974511877926211E-2</v>
      </c>
      <c r="FD66" s="59">
        <f t="shared" si="518"/>
        <v>2.7974511877926211E-2</v>
      </c>
      <c r="FE66" s="59">
        <f t="shared" si="518"/>
        <v>2.7974511877926211E-2</v>
      </c>
      <c r="FF66" s="59">
        <f t="shared" si="518"/>
        <v>2.7974511877926211E-2</v>
      </c>
      <c r="FG66" s="59">
        <f t="shared" si="518"/>
        <v>2.7974511877926211E-2</v>
      </c>
      <c r="FH66" s="59">
        <f t="shared" si="518"/>
        <v>2.7974511877926211E-2</v>
      </c>
      <c r="FI66" s="59">
        <f t="shared" si="518"/>
        <v>2.7974511877926211E-2</v>
      </c>
      <c r="FJ66" s="59">
        <f t="shared" si="518"/>
        <v>2.7974511877926211E-2</v>
      </c>
      <c r="FK66" s="59">
        <f t="shared" si="518"/>
        <v>2.7974511877926211E-2</v>
      </c>
      <c r="FL66" s="59">
        <f t="shared" si="518"/>
        <v>2.7974511877926211E-2</v>
      </c>
      <c r="FM66" s="59">
        <f t="shared" si="518"/>
        <v>2.7974511877926211E-2</v>
      </c>
      <c r="FN66" s="59">
        <f t="shared" si="518"/>
        <v>2.7974511877926211E-2</v>
      </c>
      <c r="FO66" s="59">
        <f t="shared" si="518"/>
        <v>2.7974511877926211E-2</v>
      </c>
      <c r="FP66" s="59">
        <f t="shared" si="518"/>
        <v>2.7974511877926211E-2</v>
      </c>
      <c r="FQ66" s="59">
        <f t="shared" si="518"/>
        <v>2.7974511877926211E-2</v>
      </c>
      <c r="FR66" s="59">
        <f t="shared" si="518"/>
        <v>2.7974511877926211E-2</v>
      </c>
      <c r="FS66" s="59">
        <f t="shared" si="518"/>
        <v>2.7974511877926211E-2</v>
      </c>
      <c r="FT66" s="59">
        <f t="shared" si="518"/>
        <v>2.7974511877926211E-2</v>
      </c>
      <c r="FU66" s="59">
        <f t="shared" si="518"/>
        <v>2.7974511877926211E-2</v>
      </c>
      <c r="FV66" s="59">
        <f t="shared" si="518"/>
        <v>2.7974511877926211E-2</v>
      </c>
      <c r="FW66" s="59">
        <f t="shared" si="518"/>
        <v>2.7974511877926211E-2</v>
      </c>
      <c r="FX66" s="59">
        <f t="shared" si="518"/>
        <v>2.7974511877926211E-2</v>
      </c>
      <c r="FY66" s="59">
        <f t="shared" si="518"/>
        <v>2.7974511877926211E-2</v>
      </c>
      <c r="FZ66" s="59">
        <f t="shared" si="518"/>
        <v>2.7974511877926211E-2</v>
      </c>
      <c r="GA66" s="59">
        <f t="shared" si="518"/>
        <v>2.7974511877926211E-2</v>
      </c>
      <c r="GB66" s="59">
        <f t="shared" si="518"/>
        <v>2.7974511877926211E-2</v>
      </c>
      <c r="GC66" s="59">
        <f t="shared" si="518"/>
        <v>2.7974511877926211E-2</v>
      </c>
      <c r="GD66" s="59">
        <f t="shared" si="518"/>
        <v>2.7974511877926211E-2</v>
      </c>
      <c r="GE66" s="59">
        <f t="shared" si="518"/>
        <v>2.7974511877926211E-2</v>
      </c>
      <c r="GF66" s="59">
        <f t="shared" si="518"/>
        <v>2.7974511877926211E-2</v>
      </c>
      <c r="GG66" s="59">
        <f t="shared" si="518"/>
        <v>2.7974511877926211E-2</v>
      </c>
      <c r="GH66" s="59">
        <f t="shared" si="518"/>
        <v>2.7974511877926211E-2</v>
      </c>
      <c r="GI66" s="59">
        <f t="shared" si="518"/>
        <v>2.7974511877926211E-2</v>
      </c>
      <c r="GJ66" s="59">
        <f t="shared" si="518"/>
        <v>2.7974511877926211E-2</v>
      </c>
      <c r="GK66" s="59">
        <f t="shared" si="518"/>
        <v>2.7974511877926211E-2</v>
      </c>
      <c r="GL66" s="59">
        <f t="shared" si="518"/>
        <v>2.7974511877926211E-2</v>
      </c>
      <c r="GM66" s="59">
        <f t="shared" si="518"/>
        <v>2.7974511877926211E-2</v>
      </c>
      <c r="GN66" s="59">
        <f t="shared" si="518"/>
        <v>2.7974511877926211E-2</v>
      </c>
      <c r="GO66" s="59">
        <f t="shared" si="518"/>
        <v>2.7974511877926211E-2</v>
      </c>
      <c r="GP66" s="59">
        <f t="shared" si="518"/>
        <v>2.7974511877926211E-2</v>
      </c>
      <c r="GQ66" s="59">
        <f t="shared" si="518"/>
        <v>2.7974511877926211E-2</v>
      </c>
      <c r="GR66" s="59">
        <f t="shared" ref="GR66:JC66" si="519">+INDEX($F14:$AL14,1,MATCH(YEAR(GR$26),$F$9:$AL$9,0))</f>
        <v>2.7974511877926211E-2</v>
      </c>
      <c r="GS66" s="59">
        <f t="shared" si="519"/>
        <v>2.7974511877926211E-2</v>
      </c>
      <c r="GT66" s="59">
        <f t="shared" si="519"/>
        <v>2.7974511877926211E-2</v>
      </c>
      <c r="GU66" s="59">
        <f t="shared" si="519"/>
        <v>2.7974511877926211E-2</v>
      </c>
      <c r="GV66" s="59">
        <f t="shared" si="519"/>
        <v>2.7974511877926211E-2</v>
      </c>
      <c r="GW66" s="59">
        <f t="shared" si="519"/>
        <v>2.7974511877926211E-2</v>
      </c>
      <c r="GX66" s="59">
        <f t="shared" si="519"/>
        <v>2.7974511877926211E-2</v>
      </c>
      <c r="GY66" s="59">
        <f t="shared" si="519"/>
        <v>2.7974511877926211E-2</v>
      </c>
      <c r="GZ66" s="59">
        <f t="shared" si="519"/>
        <v>2.7974511877926211E-2</v>
      </c>
      <c r="HA66" s="59">
        <f t="shared" si="519"/>
        <v>2.7974511877926211E-2</v>
      </c>
      <c r="HB66" s="59">
        <f t="shared" si="519"/>
        <v>2.7974511877926211E-2</v>
      </c>
      <c r="HC66" s="59">
        <f t="shared" si="519"/>
        <v>2.7974511877926211E-2</v>
      </c>
      <c r="HD66" s="59">
        <f t="shared" si="519"/>
        <v>2.7974511877926211E-2</v>
      </c>
      <c r="HE66" s="59">
        <f t="shared" si="519"/>
        <v>2.7974511877926211E-2</v>
      </c>
      <c r="HF66" s="59">
        <f t="shared" si="519"/>
        <v>2.7974511877926211E-2</v>
      </c>
      <c r="HG66" s="59">
        <f t="shared" si="519"/>
        <v>2.7974511877926211E-2</v>
      </c>
      <c r="HH66" s="59">
        <f t="shared" si="519"/>
        <v>2.7974511877926211E-2</v>
      </c>
      <c r="HI66" s="59">
        <f t="shared" si="519"/>
        <v>2.7974511877926211E-2</v>
      </c>
      <c r="HJ66" s="59">
        <f t="shared" si="519"/>
        <v>2.7974511877926211E-2</v>
      </c>
      <c r="HK66" s="59">
        <f t="shared" si="519"/>
        <v>2.7974511877926211E-2</v>
      </c>
      <c r="HL66" s="59">
        <f t="shared" si="519"/>
        <v>2.7974511877926211E-2</v>
      </c>
      <c r="HM66" s="59">
        <f t="shared" si="519"/>
        <v>2.7974511877926211E-2</v>
      </c>
      <c r="HN66" s="59">
        <f t="shared" si="519"/>
        <v>2.7974511877926211E-2</v>
      </c>
      <c r="HO66" s="59">
        <f t="shared" si="519"/>
        <v>2.7974511877926211E-2</v>
      </c>
      <c r="HP66" s="59">
        <f t="shared" si="519"/>
        <v>2.7974511877926211E-2</v>
      </c>
      <c r="HQ66" s="59">
        <f t="shared" si="519"/>
        <v>2.7974511877926211E-2</v>
      </c>
      <c r="HR66" s="59">
        <f t="shared" si="519"/>
        <v>2.7974511877926211E-2</v>
      </c>
      <c r="HS66" s="59">
        <f t="shared" si="519"/>
        <v>2.7974511877926211E-2</v>
      </c>
      <c r="HT66" s="59">
        <f t="shared" si="519"/>
        <v>2.7974511877926211E-2</v>
      </c>
      <c r="HU66" s="59">
        <f t="shared" si="519"/>
        <v>2.7974511877926211E-2</v>
      </c>
      <c r="HV66" s="59">
        <f t="shared" si="519"/>
        <v>2.7974511877926211E-2</v>
      </c>
      <c r="HW66" s="59">
        <f t="shared" si="519"/>
        <v>2.7974511877926211E-2</v>
      </c>
      <c r="HX66" s="59">
        <f t="shared" si="519"/>
        <v>2.7974511877926211E-2</v>
      </c>
      <c r="HY66" s="59">
        <f t="shared" si="519"/>
        <v>2.7974511877926211E-2</v>
      </c>
      <c r="HZ66" s="59">
        <f t="shared" si="519"/>
        <v>2.7974511877926211E-2</v>
      </c>
      <c r="IA66" s="59">
        <f t="shared" si="519"/>
        <v>2.7974511877926211E-2</v>
      </c>
      <c r="IB66" s="59">
        <f t="shared" si="519"/>
        <v>2.7974511877926211E-2</v>
      </c>
      <c r="IC66" s="59">
        <f t="shared" si="519"/>
        <v>2.7974511877926211E-2</v>
      </c>
      <c r="ID66" s="59">
        <f t="shared" si="519"/>
        <v>2.7974511877926211E-2</v>
      </c>
      <c r="IE66" s="59">
        <f t="shared" si="519"/>
        <v>2.7974511877926211E-2</v>
      </c>
      <c r="IF66" s="59">
        <f t="shared" si="519"/>
        <v>2.7974511877926211E-2</v>
      </c>
      <c r="IG66" s="59">
        <f t="shared" si="519"/>
        <v>2.7974511877926211E-2</v>
      </c>
      <c r="IH66" s="59">
        <f t="shared" si="519"/>
        <v>2.7974511877926211E-2</v>
      </c>
      <c r="II66" s="59">
        <f t="shared" si="519"/>
        <v>2.7974511877926211E-2</v>
      </c>
      <c r="IJ66" s="59">
        <f t="shared" si="519"/>
        <v>2.7974511877926211E-2</v>
      </c>
      <c r="IK66" s="59">
        <f t="shared" si="519"/>
        <v>2.7974511877926211E-2</v>
      </c>
      <c r="IL66" s="59">
        <f t="shared" si="519"/>
        <v>2.7974511877926211E-2</v>
      </c>
      <c r="IM66" s="59">
        <f t="shared" si="519"/>
        <v>2.7974511877926211E-2</v>
      </c>
      <c r="IN66" s="59">
        <f t="shared" si="519"/>
        <v>2.7974511877926211E-2</v>
      </c>
      <c r="IO66" s="59">
        <f t="shared" si="519"/>
        <v>2.7974511877926211E-2</v>
      </c>
      <c r="IP66" s="59">
        <f t="shared" si="519"/>
        <v>2.7974511877926211E-2</v>
      </c>
      <c r="IQ66" s="59">
        <f t="shared" si="519"/>
        <v>2.7974511877926211E-2</v>
      </c>
      <c r="IR66" s="59">
        <f t="shared" si="519"/>
        <v>2.7974511877926211E-2</v>
      </c>
      <c r="IS66" s="59">
        <f t="shared" si="519"/>
        <v>2.7974511877926211E-2</v>
      </c>
      <c r="IT66" s="59">
        <f t="shared" si="519"/>
        <v>2.7974511877926211E-2</v>
      </c>
      <c r="IU66" s="59">
        <f t="shared" si="519"/>
        <v>2.7974511877926211E-2</v>
      </c>
      <c r="IV66" s="59">
        <f t="shared" si="519"/>
        <v>2.7974511877926211E-2</v>
      </c>
      <c r="IW66" s="59">
        <f t="shared" si="519"/>
        <v>2.7974511877926211E-2</v>
      </c>
      <c r="IX66" s="59">
        <f t="shared" si="519"/>
        <v>2.7974511877926211E-2</v>
      </c>
      <c r="IY66" s="59">
        <f t="shared" si="519"/>
        <v>2.7974511877926211E-2</v>
      </c>
      <c r="IZ66" s="59">
        <f t="shared" si="519"/>
        <v>2.7974511877926211E-2</v>
      </c>
      <c r="JA66" s="59">
        <f t="shared" si="519"/>
        <v>2.7974511877926211E-2</v>
      </c>
      <c r="JB66" s="59">
        <f t="shared" si="519"/>
        <v>2.7974511877926211E-2</v>
      </c>
      <c r="JC66" s="59">
        <f t="shared" si="519"/>
        <v>2.7974511877926211E-2</v>
      </c>
      <c r="JD66" s="59">
        <f t="shared" ref="JD66:LO66" si="520">+INDEX($F14:$AL14,1,MATCH(YEAR(JD$26),$F$9:$AL$9,0))</f>
        <v>2.7974511877926211E-2</v>
      </c>
      <c r="JE66" s="59">
        <f t="shared" si="520"/>
        <v>2.7974511877926211E-2</v>
      </c>
      <c r="JF66" s="59">
        <f t="shared" si="520"/>
        <v>2.7974511877926211E-2</v>
      </c>
      <c r="JG66" s="59">
        <f t="shared" si="520"/>
        <v>2.7974511877926211E-2</v>
      </c>
      <c r="JH66" s="59">
        <f t="shared" si="520"/>
        <v>2.7974511877926211E-2</v>
      </c>
      <c r="JI66" s="59">
        <f t="shared" si="520"/>
        <v>2.7974511877926211E-2</v>
      </c>
      <c r="JJ66" s="59">
        <f t="shared" si="520"/>
        <v>2.7974511877926211E-2</v>
      </c>
      <c r="JK66" s="59">
        <f t="shared" si="520"/>
        <v>2.7974511877926211E-2</v>
      </c>
      <c r="JL66" s="59">
        <f t="shared" si="520"/>
        <v>2.7974511877926211E-2</v>
      </c>
      <c r="JM66" s="59">
        <f t="shared" si="520"/>
        <v>2.7974511877926211E-2</v>
      </c>
      <c r="JN66" s="59">
        <f t="shared" si="520"/>
        <v>2.7974511877926211E-2</v>
      </c>
      <c r="JO66" s="59">
        <f t="shared" si="520"/>
        <v>2.7974511877926211E-2</v>
      </c>
      <c r="JP66" s="59">
        <f t="shared" si="520"/>
        <v>2.7974511877926211E-2</v>
      </c>
      <c r="JQ66" s="59">
        <f t="shared" si="520"/>
        <v>2.7974511877926211E-2</v>
      </c>
      <c r="JR66" s="59">
        <f t="shared" si="520"/>
        <v>2.7974511877926211E-2</v>
      </c>
      <c r="JS66" s="59">
        <f t="shared" si="520"/>
        <v>2.7974511877926211E-2</v>
      </c>
      <c r="JT66" s="59">
        <f t="shared" si="520"/>
        <v>2.7974511877926211E-2</v>
      </c>
      <c r="JU66" s="59">
        <f t="shared" si="520"/>
        <v>2.7974511877926211E-2</v>
      </c>
      <c r="JV66" s="59">
        <f t="shared" si="520"/>
        <v>2.7974511877926211E-2</v>
      </c>
      <c r="JW66" s="59">
        <f t="shared" si="520"/>
        <v>2.7974511877926211E-2</v>
      </c>
      <c r="JX66" s="59">
        <f t="shared" si="520"/>
        <v>2.7974511877926211E-2</v>
      </c>
      <c r="JY66" s="59">
        <f t="shared" si="520"/>
        <v>2.7974511877926211E-2</v>
      </c>
      <c r="JZ66" s="59">
        <f t="shared" si="520"/>
        <v>2.7974511877926211E-2</v>
      </c>
      <c r="KA66" s="59">
        <f t="shared" si="520"/>
        <v>2.7974511877926211E-2</v>
      </c>
      <c r="KB66" s="59">
        <f t="shared" si="520"/>
        <v>2.7974511877926211E-2</v>
      </c>
      <c r="KC66" s="59">
        <f t="shared" si="520"/>
        <v>2.7974511877926211E-2</v>
      </c>
      <c r="KD66" s="59">
        <f t="shared" si="520"/>
        <v>2.7974511877926211E-2</v>
      </c>
      <c r="KE66" s="59">
        <f t="shared" si="520"/>
        <v>2.7974511877926211E-2</v>
      </c>
      <c r="KF66" s="59">
        <f t="shared" si="520"/>
        <v>2.7974511877926211E-2</v>
      </c>
      <c r="KG66" s="59">
        <f t="shared" si="520"/>
        <v>2.7974511877926211E-2</v>
      </c>
      <c r="KH66" s="59">
        <f t="shared" si="520"/>
        <v>2.7974511877926211E-2</v>
      </c>
      <c r="KI66" s="59">
        <f t="shared" si="520"/>
        <v>2.7974511877926211E-2</v>
      </c>
      <c r="KJ66" s="59">
        <f t="shared" si="520"/>
        <v>2.7974511877926211E-2</v>
      </c>
      <c r="KK66" s="59">
        <f t="shared" si="520"/>
        <v>2.7974511877926211E-2</v>
      </c>
      <c r="KL66" s="59">
        <f t="shared" si="520"/>
        <v>2.7974511877926211E-2</v>
      </c>
      <c r="KM66" s="59">
        <f t="shared" si="520"/>
        <v>2.7974511877926211E-2</v>
      </c>
      <c r="KN66" s="59">
        <f t="shared" si="520"/>
        <v>2.7974511877926211E-2</v>
      </c>
      <c r="KO66" s="59">
        <f t="shared" si="520"/>
        <v>2.7974511877926211E-2</v>
      </c>
      <c r="KP66" s="59">
        <f t="shared" si="520"/>
        <v>2.7974511877926211E-2</v>
      </c>
      <c r="KQ66" s="59">
        <f t="shared" si="520"/>
        <v>2.7974511877926211E-2</v>
      </c>
      <c r="KR66" s="59">
        <f t="shared" si="520"/>
        <v>2.7974511877926211E-2</v>
      </c>
      <c r="KS66" s="59">
        <f t="shared" si="520"/>
        <v>2.7974511877926211E-2</v>
      </c>
      <c r="KT66" s="59">
        <f t="shared" si="520"/>
        <v>2.7974511877926211E-2</v>
      </c>
      <c r="KU66" s="59">
        <f t="shared" si="520"/>
        <v>2.7974511877926211E-2</v>
      </c>
      <c r="KV66" s="59">
        <f t="shared" si="520"/>
        <v>2.7974511877926211E-2</v>
      </c>
      <c r="KW66" s="59">
        <f t="shared" si="520"/>
        <v>2.7974511877926211E-2</v>
      </c>
      <c r="KX66" s="59">
        <f t="shared" si="520"/>
        <v>2.7974511877926211E-2</v>
      </c>
      <c r="KY66" s="59">
        <f t="shared" si="520"/>
        <v>2.7974511877926211E-2</v>
      </c>
      <c r="KZ66" s="59">
        <f t="shared" si="520"/>
        <v>2.7974511877926211E-2</v>
      </c>
      <c r="LA66" s="59">
        <f t="shared" si="520"/>
        <v>2.7974511877926211E-2</v>
      </c>
      <c r="LB66" s="59">
        <f t="shared" si="520"/>
        <v>2.7974511877926211E-2</v>
      </c>
      <c r="LC66" s="59">
        <f t="shared" si="520"/>
        <v>2.7974511877926211E-2</v>
      </c>
      <c r="LD66" s="59">
        <f t="shared" si="520"/>
        <v>2.7974511877926211E-2</v>
      </c>
      <c r="LE66" s="59">
        <f t="shared" si="520"/>
        <v>2.7974511877926211E-2</v>
      </c>
      <c r="LF66" s="59">
        <f t="shared" si="520"/>
        <v>2.7974511877926211E-2</v>
      </c>
      <c r="LG66" s="59">
        <f t="shared" si="520"/>
        <v>2.7974511877926211E-2</v>
      </c>
      <c r="LH66" s="59">
        <f t="shared" si="520"/>
        <v>2.7974511877926211E-2</v>
      </c>
      <c r="LI66" s="59">
        <f t="shared" si="520"/>
        <v>2.7974511877926211E-2</v>
      </c>
      <c r="LJ66" s="59">
        <f t="shared" si="520"/>
        <v>2.7974511877926211E-2</v>
      </c>
      <c r="LK66" s="59">
        <f t="shared" si="520"/>
        <v>2.7974511877926211E-2</v>
      </c>
      <c r="LL66" s="59">
        <f t="shared" si="520"/>
        <v>2.7974511877926211E-2</v>
      </c>
      <c r="LM66" s="59">
        <f t="shared" si="520"/>
        <v>2.7974511877926211E-2</v>
      </c>
      <c r="LN66" s="59">
        <f t="shared" si="520"/>
        <v>2.7974511877926211E-2</v>
      </c>
      <c r="LO66" s="59">
        <f t="shared" si="520"/>
        <v>2.7974511877926211E-2</v>
      </c>
      <c r="LP66" s="59">
        <f t="shared" ref="LP66:OA66" si="521">+INDEX($F14:$AL14,1,MATCH(YEAR(LP$26),$F$9:$AL$9,0))</f>
        <v>2.7974511877926211E-2</v>
      </c>
      <c r="LQ66" s="59">
        <f t="shared" si="521"/>
        <v>2.7974511877926211E-2</v>
      </c>
      <c r="LR66" s="59">
        <f t="shared" si="521"/>
        <v>2.7974511877926211E-2</v>
      </c>
      <c r="LS66" s="59">
        <f t="shared" si="521"/>
        <v>2.7974511877926211E-2</v>
      </c>
      <c r="LT66" s="59">
        <f t="shared" si="521"/>
        <v>2.7974511877926211E-2</v>
      </c>
      <c r="LU66" s="59">
        <f t="shared" si="521"/>
        <v>2.7974511877926211E-2</v>
      </c>
      <c r="LV66" s="59">
        <f t="shared" si="521"/>
        <v>2.7974511877926211E-2</v>
      </c>
      <c r="LW66" s="59">
        <f t="shared" si="521"/>
        <v>2.7974511877926211E-2</v>
      </c>
      <c r="LX66" s="59">
        <f t="shared" si="521"/>
        <v>2.7974511877926211E-2</v>
      </c>
      <c r="LY66" s="59">
        <f t="shared" si="521"/>
        <v>2.7974511877926211E-2</v>
      </c>
      <c r="LZ66" s="59">
        <f t="shared" si="521"/>
        <v>2.7974511877926211E-2</v>
      </c>
      <c r="MA66" s="59">
        <f t="shared" si="521"/>
        <v>2.7974511877926211E-2</v>
      </c>
      <c r="MB66" s="59">
        <f t="shared" si="521"/>
        <v>2.7974511877926211E-2</v>
      </c>
      <c r="MC66" s="59">
        <f t="shared" si="521"/>
        <v>2.7974511877926211E-2</v>
      </c>
      <c r="MD66" s="59">
        <f t="shared" si="521"/>
        <v>2.7974511877926211E-2</v>
      </c>
      <c r="ME66" s="59">
        <f t="shared" si="521"/>
        <v>2.7974511877926211E-2</v>
      </c>
      <c r="MF66" s="59">
        <f t="shared" si="521"/>
        <v>2.7974511877926211E-2</v>
      </c>
      <c r="MG66" s="59">
        <f t="shared" si="521"/>
        <v>2.7974511877926211E-2</v>
      </c>
      <c r="MH66" s="59">
        <f t="shared" si="521"/>
        <v>2.7974511877926211E-2</v>
      </c>
      <c r="MI66" s="59">
        <f t="shared" si="521"/>
        <v>2.7974511877926211E-2</v>
      </c>
      <c r="MJ66" s="59">
        <f t="shared" si="521"/>
        <v>2.7974511877926211E-2</v>
      </c>
      <c r="MK66" s="59">
        <f t="shared" si="521"/>
        <v>2.7974511877926211E-2</v>
      </c>
      <c r="ML66" s="59">
        <f t="shared" si="521"/>
        <v>2.7974511877926211E-2</v>
      </c>
      <c r="MM66" s="59">
        <f t="shared" si="521"/>
        <v>2.7974511877926211E-2</v>
      </c>
      <c r="MN66" s="59">
        <f t="shared" si="521"/>
        <v>2.7974511877926211E-2</v>
      </c>
      <c r="MO66" s="59">
        <f t="shared" si="521"/>
        <v>2.7974511877926211E-2</v>
      </c>
      <c r="MP66" s="59">
        <f t="shared" si="521"/>
        <v>2.7974511877926211E-2</v>
      </c>
      <c r="MQ66" s="59">
        <f t="shared" si="521"/>
        <v>2.7974511877926211E-2</v>
      </c>
      <c r="MR66" s="59">
        <f t="shared" si="521"/>
        <v>2.7974511877926211E-2</v>
      </c>
      <c r="MS66" s="59">
        <f t="shared" si="521"/>
        <v>2.7974511877926211E-2</v>
      </c>
      <c r="MT66" s="59">
        <f t="shared" si="521"/>
        <v>2.7974511877926211E-2</v>
      </c>
      <c r="MU66" s="59">
        <f t="shared" si="521"/>
        <v>2.7974511877926211E-2</v>
      </c>
      <c r="MV66" s="59">
        <f t="shared" si="521"/>
        <v>2.7974511877926211E-2</v>
      </c>
      <c r="MW66" s="59">
        <f t="shared" si="521"/>
        <v>2.7974511877926211E-2</v>
      </c>
      <c r="MX66" s="59">
        <f t="shared" si="521"/>
        <v>2.7974511877926211E-2</v>
      </c>
      <c r="MY66" s="59">
        <f t="shared" si="521"/>
        <v>2.7974511877926211E-2</v>
      </c>
      <c r="MZ66" s="59">
        <f t="shared" si="521"/>
        <v>2.7974511877926211E-2</v>
      </c>
      <c r="NA66" s="59">
        <f t="shared" si="521"/>
        <v>2.7974511877926211E-2</v>
      </c>
      <c r="NB66" s="59">
        <f t="shared" si="521"/>
        <v>2.7974511877926211E-2</v>
      </c>
      <c r="NC66" s="59">
        <f t="shared" si="521"/>
        <v>2.7974511877926211E-2</v>
      </c>
      <c r="ND66" s="59">
        <f t="shared" si="521"/>
        <v>2.7974511877926211E-2</v>
      </c>
      <c r="NE66" s="59">
        <f t="shared" si="521"/>
        <v>2.7974511877926211E-2</v>
      </c>
      <c r="NF66" s="59">
        <f t="shared" si="521"/>
        <v>2.7974511877926211E-2</v>
      </c>
      <c r="NG66" s="59">
        <f t="shared" si="521"/>
        <v>2.7974511877926211E-2</v>
      </c>
      <c r="NH66" s="59">
        <f t="shared" si="521"/>
        <v>2.7974511877926211E-2</v>
      </c>
      <c r="NI66" s="59">
        <f t="shared" si="521"/>
        <v>2.7974511877926211E-2</v>
      </c>
      <c r="NJ66" s="59">
        <f t="shared" si="521"/>
        <v>2.7974511877926211E-2</v>
      </c>
      <c r="NK66" s="59">
        <f t="shared" si="521"/>
        <v>2.7974511877926211E-2</v>
      </c>
      <c r="NL66" s="59">
        <f t="shared" si="521"/>
        <v>2.7974511877926211E-2</v>
      </c>
      <c r="NM66" s="59">
        <f t="shared" si="521"/>
        <v>2.7974511877926211E-2</v>
      </c>
      <c r="NN66" s="59">
        <f t="shared" si="521"/>
        <v>2.7974511877926211E-2</v>
      </c>
      <c r="NO66" s="59">
        <f t="shared" si="521"/>
        <v>2.7974511877926211E-2</v>
      </c>
      <c r="NP66" s="59">
        <f t="shared" si="521"/>
        <v>2.7974511877926211E-2</v>
      </c>
      <c r="NQ66" s="59">
        <f t="shared" si="521"/>
        <v>2.7974511877926211E-2</v>
      </c>
      <c r="NR66" s="59">
        <f t="shared" si="521"/>
        <v>2.7974511877926211E-2</v>
      </c>
      <c r="NS66" s="59">
        <f t="shared" si="521"/>
        <v>2.7974511877926211E-2</v>
      </c>
      <c r="NT66" s="59">
        <f t="shared" si="521"/>
        <v>2.7974511877926211E-2</v>
      </c>
      <c r="NU66" s="59">
        <f t="shared" si="521"/>
        <v>2.7974511877926211E-2</v>
      </c>
      <c r="NV66" s="59">
        <f t="shared" si="521"/>
        <v>2.7974511877926211E-2</v>
      </c>
      <c r="NW66" s="59">
        <f t="shared" si="521"/>
        <v>2.7974511877926211E-2</v>
      </c>
      <c r="NX66" s="59">
        <f t="shared" si="521"/>
        <v>2.7974511877926211E-2</v>
      </c>
      <c r="NY66" s="59">
        <f t="shared" si="521"/>
        <v>2.7974511877926211E-2</v>
      </c>
      <c r="NZ66" s="59">
        <f t="shared" si="521"/>
        <v>2.7974511877926211E-2</v>
      </c>
      <c r="OA66" s="59">
        <f t="shared" si="521"/>
        <v>2.7974511877926211E-2</v>
      </c>
      <c r="OB66" s="59">
        <f t="shared" ref="OB66:OM66" si="522">+INDEX($F14:$AL14,1,MATCH(YEAR(OB$26),$F$9:$AL$9,0))</f>
        <v>2.7974511877926211E-2</v>
      </c>
      <c r="OC66" s="59">
        <f t="shared" si="522"/>
        <v>2.7974511877926211E-2</v>
      </c>
      <c r="OD66" s="59">
        <f t="shared" si="522"/>
        <v>2.7974511877926211E-2</v>
      </c>
      <c r="OE66" s="59">
        <f t="shared" si="522"/>
        <v>2.7974511877926211E-2</v>
      </c>
      <c r="OF66" s="59">
        <f t="shared" si="522"/>
        <v>2.7974511877926211E-2</v>
      </c>
      <c r="OG66" s="59">
        <f t="shared" si="522"/>
        <v>2.7974511877926211E-2</v>
      </c>
      <c r="OH66" s="59">
        <f t="shared" si="522"/>
        <v>2.7974511877926211E-2</v>
      </c>
      <c r="OI66" s="59">
        <f t="shared" si="522"/>
        <v>2.7974511877926211E-2</v>
      </c>
      <c r="OJ66" s="59">
        <f t="shared" si="522"/>
        <v>2.7974511877926211E-2</v>
      </c>
      <c r="OK66" s="59">
        <f t="shared" si="522"/>
        <v>2.7974511877926211E-2</v>
      </c>
      <c r="OL66" s="59">
        <f t="shared" si="522"/>
        <v>2.7974511877926211E-2</v>
      </c>
      <c r="OM66" s="59">
        <f t="shared" si="522"/>
        <v>2.7974511877926211E-2</v>
      </c>
      <c r="ON66" s="43" t="s">
        <v>24</v>
      </c>
    </row>
    <row r="67" spans="3:404" x14ac:dyDescent="0.2">
      <c r="D67" s="43" t="str">
        <f t="shared" si="487"/>
        <v>E-398 - Labor</v>
      </c>
      <c r="G67" s="58"/>
      <c r="H67" s="59">
        <f t="shared" ref="H67:BS67" si="523">+INDEX($F15:$AL15,1,MATCH(YEAR(H$26),$F$9:$AL$9,0))</f>
        <v>2.3618883152727754E-2</v>
      </c>
      <c r="I67" s="59">
        <f t="shared" si="523"/>
        <v>2.3618883152727754E-2</v>
      </c>
      <c r="J67" s="59">
        <f t="shared" si="523"/>
        <v>2.3618883152727754E-2</v>
      </c>
      <c r="K67" s="59">
        <f t="shared" si="523"/>
        <v>2.3618883152727754E-2</v>
      </c>
      <c r="L67" s="59">
        <f t="shared" si="523"/>
        <v>2.3618883152727754E-2</v>
      </c>
      <c r="M67" s="59">
        <f t="shared" si="523"/>
        <v>2.3618883152727754E-2</v>
      </c>
      <c r="N67" s="59">
        <f t="shared" si="523"/>
        <v>2.3618883152727754E-2</v>
      </c>
      <c r="O67" s="59">
        <f t="shared" si="523"/>
        <v>2.3618883152727754E-2</v>
      </c>
      <c r="P67" s="59">
        <f t="shared" si="523"/>
        <v>2.3618883152727754E-2</v>
      </c>
      <c r="Q67" s="59">
        <f t="shared" si="523"/>
        <v>2.3618883152727754E-2</v>
      </c>
      <c r="R67" s="59">
        <f t="shared" si="523"/>
        <v>2.3618883152727754E-2</v>
      </c>
      <c r="S67" s="59">
        <f t="shared" si="523"/>
        <v>2.3618883152727754E-2</v>
      </c>
      <c r="T67" s="59">
        <f t="shared" si="523"/>
        <v>2.9126378092121374E-2</v>
      </c>
      <c r="U67" s="59">
        <f t="shared" si="523"/>
        <v>2.9126378092121374E-2</v>
      </c>
      <c r="V67" s="59">
        <f t="shared" si="523"/>
        <v>2.9126378092121374E-2</v>
      </c>
      <c r="W67" s="59">
        <f t="shared" si="523"/>
        <v>2.9126378092121374E-2</v>
      </c>
      <c r="X67" s="59">
        <f t="shared" si="523"/>
        <v>2.9126378092121374E-2</v>
      </c>
      <c r="Y67" s="59">
        <f t="shared" si="523"/>
        <v>2.9126378092121374E-2</v>
      </c>
      <c r="Z67" s="59">
        <f t="shared" si="523"/>
        <v>2.9126378092121374E-2</v>
      </c>
      <c r="AA67" s="59">
        <f t="shared" si="523"/>
        <v>2.9126378092121374E-2</v>
      </c>
      <c r="AB67" s="59">
        <f t="shared" si="523"/>
        <v>2.9126378092121374E-2</v>
      </c>
      <c r="AC67" s="59">
        <f t="shared" si="523"/>
        <v>2.9126378092121374E-2</v>
      </c>
      <c r="AD67" s="59">
        <f t="shared" si="523"/>
        <v>2.9126378092121374E-2</v>
      </c>
      <c r="AE67" s="59">
        <f t="shared" si="523"/>
        <v>2.9126378092121374E-2</v>
      </c>
      <c r="AF67" s="59">
        <f t="shared" si="523"/>
        <v>2.9520627940240463E-2</v>
      </c>
      <c r="AG67" s="59">
        <f t="shared" si="523"/>
        <v>2.9520627940240463E-2</v>
      </c>
      <c r="AH67" s="59">
        <f t="shared" si="523"/>
        <v>2.9520627940240463E-2</v>
      </c>
      <c r="AI67" s="59">
        <f t="shared" si="523"/>
        <v>2.9520627940240463E-2</v>
      </c>
      <c r="AJ67" s="59">
        <f t="shared" si="523"/>
        <v>2.9520627940240463E-2</v>
      </c>
      <c r="AK67" s="59">
        <f t="shared" si="523"/>
        <v>2.9520627940240463E-2</v>
      </c>
      <c r="AL67" s="59">
        <f t="shared" si="523"/>
        <v>2.9520627940240463E-2</v>
      </c>
      <c r="AM67" s="59">
        <f t="shared" si="523"/>
        <v>2.9520627940240463E-2</v>
      </c>
      <c r="AN67" s="59">
        <f t="shared" si="523"/>
        <v>2.9520627940240463E-2</v>
      </c>
      <c r="AO67" s="59">
        <f t="shared" si="523"/>
        <v>2.9520627940240463E-2</v>
      </c>
      <c r="AP67" s="59">
        <f t="shared" si="523"/>
        <v>2.9520627940240463E-2</v>
      </c>
      <c r="AQ67" s="59">
        <f t="shared" si="523"/>
        <v>2.9520627940240463E-2</v>
      </c>
      <c r="AR67" s="59">
        <f t="shared" si="523"/>
        <v>2.9985358834040632E-2</v>
      </c>
      <c r="AS67" s="59">
        <f t="shared" si="523"/>
        <v>2.9985358834040632E-2</v>
      </c>
      <c r="AT67" s="59">
        <f t="shared" si="523"/>
        <v>2.9985358834040632E-2</v>
      </c>
      <c r="AU67" s="59">
        <f t="shared" si="523"/>
        <v>2.9985358834040632E-2</v>
      </c>
      <c r="AV67" s="59">
        <f t="shared" si="523"/>
        <v>2.9985358834040632E-2</v>
      </c>
      <c r="AW67" s="59">
        <f t="shared" si="523"/>
        <v>2.9985358834040632E-2</v>
      </c>
      <c r="AX67" s="59">
        <f t="shared" si="523"/>
        <v>2.9985358834040632E-2</v>
      </c>
      <c r="AY67" s="59">
        <f t="shared" si="523"/>
        <v>2.9985358834040632E-2</v>
      </c>
      <c r="AZ67" s="59">
        <f t="shared" si="523"/>
        <v>2.9985358834040632E-2</v>
      </c>
      <c r="BA67" s="59">
        <f t="shared" si="523"/>
        <v>2.9985358834040632E-2</v>
      </c>
      <c r="BB67" s="59">
        <f t="shared" si="523"/>
        <v>2.9985358834040632E-2</v>
      </c>
      <c r="BC67" s="59">
        <f t="shared" si="523"/>
        <v>2.9985358834040632E-2</v>
      </c>
      <c r="BD67" s="59">
        <f t="shared" si="523"/>
        <v>3.0194834781638757E-2</v>
      </c>
      <c r="BE67" s="59">
        <f t="shared" si="523"/>
        <v>3.0194834781638757E-2</v>
      </c>
      <c r="BF67" s="59">
        <f t="shared" si="523"/>
        <v>3.0194834781638757E-2</v>
      </c>
      <c r="BG67" s="59">
        <f t="shared" si="523"/>
        <v>3.0194834781638757E-2</v>
      </c>
      <c r="BH67" s="59">
        <f t="shared" si="523"/>
        <v>3.0194834781638757E-2</v>
      </c>
      <c r="BI67" s="59">
        <f t="shared" si="523"/>
        <v>3.0194834781638757E-2</v>
      </c>
      <c r="BJ67" s="59">
        <f t="shared" si="523"/>
        <v>3.0194834781638757E-2</v>
      </c>
      <c r="BK67" s="59">
        <f t="shared" si="523"/>
        <v>3.0194834781638757E-2</v>
      </c>
      <c r="BL67" s="59">
        <f t="shared" si="523"/>
        <v>3.0194834781638757E-2</v>
      </c>
      <c r="BM67" s="59">
        <f t="shared" si="523"/>
        <v>3.0194834781638757E-2</v>
      </c>
      <c r="BN67" s="59">
        <f t="shared" si="523"/>
        <v>3.0194834781638757E-2</v>
      </c>
      <c r="BO67" s="59">
        <f t="shared" si="523"/>
        <v>3.0194834781638757E-2</v>
      </c>
      <c r="BP67" s="59">
        <f t="shared" si="523"/>
        <v>3.0061188027833419E-2</v>
      </c>
      <c r="BQ67" s="59">
        <f t="shared" si="523"/>
        <v>3.0061188027833419E-2</v>
      </c>
      <c r="BR67" s="59">
        <f t="shared" si="523"/>
        <v>3.0061188027833419E-2</v>
      </c>
      <c r="BS67" s="59">
        <f t="shared" si="523"/>
        <v>3.0061188027833419E-2</v>
      </c>
      <c r="BT67" s="59">
        <f t="shared" ref="BT67:EE67" si="524">+INDEX($F15:$AL15,1,MATCH(YEAR(BT$26),$F$9:$AL$9,0))</f>
        <v>3.0061188027833419E-2</v>
      </c>
      <c r="BU67" s="59">
        <f t="shared" si="524"/>
        <v>3.0061188027833419E-2</v>
      </c>
      <c r="BV67" s="59">
        <f t="shared" si="524"/>
        <v>3.0061188027833419E-2</v>
      </c>
      <c r="BW67" s="59">
        <f t="shared" si="524"/>
        <v>3.0061188027833419E-2</v>
      </c>
      <c r="BX67" s="59">
        <f t="shared" si="524"/>
        <v>3.0061188027833419E-2</v>
      </c>
      <c r="BY67" s="59">
        <f t="shared" si="524"/>
        <v>3.0061188027833419E-2</v>
      </c>
      <c r="BZ67" s="59">
        <f t="shared" si="524"/>
        <v>3.0061188027833419E-2</v>
      </c>
      <c r="CA67" s="59">
        <f t="shared" si="524"/>
        <v>3.0061188027833419E-2</v>
      </c>
      <c r="CB67" s="59">
        <f t="shared" si="524"/>
        <v>2.9655804396755636E-2</v>
      </c>
      <c r="CC67" s="59">
        <f t="shared" si="524"/>
        <v>2.9655804396755636E-2</v>
      </c>
      <c r="CD67" s="59">
        <f t="shared" si="524"/>
        <v>2.9655804396755636E-2</v>
      </c>
      <c r="CE67" s="59">
        <f t="shared" si="524"/>
        <v>2.9655804396755636E-2</v>
      </c>
      <c r="CF67" s="59">
        <f t="shared" si="524"/>
        <v>2.9655804396755636E-2</v>
      </c>
      <c r="CG67" s="59">
        <f t="shared" si="524"/>
        <v>2.9655804396755636E-2</v>
      </c>
      <c r="CH67" s="59">
        <f t="shared" si="524"/>
        <v>2.9655804396755636E-2</v>
      </c>
      <c r="CI67" s="59">
        <f t="shared" si="524"/>
        <v>2.9655804396755636E-2</v>
      </c>
      <c r="CJ67" s="59">
        <f t="shared" si="524"/>
        <v>2.9655804396755636E-2</v>
      </c>
      <c r="CK67" s="59">
        <f t="shared" si="524"/>
        <v>2.9655804396755636E-2</v>
      </c>
      <c r="CL67" s="59">
        <f t="shared" si="524"/>
        <v>2.9655804396755636E-2</v>
      </c>
      <c r="CM67" s="59">
        <f t="shared" si="524"/>
        <v>2.9655804396755636E-2</v>
      </c>
      <c r="CN67" s="59">
        <f t="shared" si="524"/>
        <v>2.9994103950178541E-2</v>
      </c>
      <c r="CO67" s="59">
        <f t="shared" si="524"/>
        <v>2.9994103950178541E-2</v>
      </c>
      <c r="CP67" s="59">
        <f t="shared" si="524"/>
        <v>2.9994103950178541E-2</v>
      </c>
      <c r="CQ67" s="59">
        <f t="shared" si="524"/>
        <v>2.9994103950178541E-2</v>
      </c>
      <c r="CR67" s="59">
        <f t="shared" si="524"/>
        <v>2.9994103950178541E-2</v>
      </c>
      <c r="CS67" s="59">
        <f t="shared" si="524"/>
        <v>2.9994103950178541E-2</v>
      </c>
      <c r="CT67" s="59">
        <f t="shared" si="524"/>
        <v>2.9994103950178541E-2</v>
      </c>
      <c r="CU67" s="59">
        <f t="shared" si="524"/>
        <v>2.9994103950178541E-2</v>
      </c>
      <c r="CV67" s="59">
        <f t="shared" si="524"/>
        <v>2.9994103950178541E-2</v>
      </c>
      <c r="CW67" s="59">
        <f t="shared" si="524"/>
        <v>2.9994103950178541E-2</v>
      </c>
      <c r="CX67" s="59">
        <f t="shared" si="524"/>
        <v>2.9994103950178541E-2</v>
      </c>
      <c r="CY67" s="59">
        <f t="shared" si="524"/>
        <v>2.9994103950178541E-2</v>
      </c>
      <c r="CZ67" s="59">
        <f t="shared" si="524"/>
        <v>2.7974511877926211E-2</v>
      </c>
      <c r="DA67" s="59">
        <f t="shared" si="524"/>
        <v>2.7974511877926211E-2</v>
      </c>
      <c r="DB67" s="59">
        <f t="shared" si="524"/>
        <v>2.7974511877926211E-2</v>
      </c>
      <c r="DC67" s="59">
        <f t="shared" si="524"/>
        <v>2.7974511877926211E-2</v>
      </c>
      <c r="DD67" s="59">
        <f t="shared" si="524"/>
        <v>2.7974511877926211E-2</v>
      </c>
      <c r="DE67" s="59">
        <f t="shared" si="524"/>
        <v>2.7974511877926211E-2</v>
      </c>
      <c r="DF67" s="59">
        <f t="shared" si="524"/>
        <v>2.7974511877926211E-2</v>
      </c>
      <c r="DG67" s="59">
        <f t="shared" si="524"/>
        <v>2.7974511877926211E-2</v>
      </c>
      <c r="DH67" s="59">
        <f t="shared" si="524"/>
        <v>2.7974511877926211E-2</v>
      </c>
      <c r="DI67" s="59">
        <f t="shared" si="524"/>
        <v>2.7974511877926211E-2</v>
      </c>
      <c r="DJ67" s="59">
        <f t="shared" si="524"/>
        <v>2.7974511877926211E-2</v>
      </c>
      <c r="DK67" s="59">
        <f t="shared" si="524"/>
        <v>2.7974511877926211E-2</v>
      </c>
      <c r="DL67" s="59">
        <f t="shared" si="524"/>
        <v>2.7974511877926211E-2</v>
      </c>
      <c r="DM67" s="59">
        <f t="shared" si="524"/>
        <v>2.7974511877926211E-2</v>
      </c>
      <c r="DN67" s="59">
        <f t="shared" si="524"/>
        <v>2.7974511877926211E-2</v>
      </c>
      <c r="DO67" s="59">
        <f t="shared" si="524"/>
        <v>2.7974511877926211E-2</v>
      </c>
      <c r="DP67" s="59">
        <f t="shared" si="524"/>
        <v>2.7974511877926211E-2</v>
      </c>
      <c r="DQ67" s="59">
        <f t="shared" si="524"/>
        <v>2.7974511877926211E-2</v>
      </c>
      <c r="DR67" s="59">
        <f t="shared" si="524"/>
        <v>2.7974511877926211E-2</v>
      </c>
      <c r="DS67" s="59">
        <f t="shared" si="524"/>
        <v>2.7974511877926211E-2</v>
      </c>
      <c r="DT67" s="59">
        <f t="shared" si="524"/>
        <v>2.7974511877926211E-2</v>
      </c>
      <c r="DU67" s="59">
        <f t="shared" si="524"/>
        <v>2.7974511877926211E-2</v>
      </c>
      <c r="DV67" s="59">
        <f t="shared" si="524"/>
        <v>2.7974511877926211E-2</v>
      </c>
      <c r="DW67" s="59">
        <f t="shared" si="524"/>
        <v>2.7974511877926211E-2</v>
      </c>
      <c r="DX67" s="59">
        <f t="shared" si="524"/>
        <v>2.7974511877926211E-2</v>
      </c>
      <c r="DY67" s="59">
        <f t="shared" si="524"/>
        <v>2.7974511877926211E-2</v>
      </c>
      <c r="DZ67" s="59">
        <f t="shared" si="524"/>
        <v>2.7974511877926211E-2</v>
      </c>
      <c r="EA67" s="59">
        <f t="shared" si="524"/>
        <v>2.7974511877926211E-2</v>
      </c>
      <c r="EB67" s="59">
        <f t="shared" si="524"/>
        <v>2.7974511877926211E-2</v>
      </c>
      <c r="EC67" s="59">
        <f t="shared" si="524"/>
        <v>2.7974511877926211E-2</v>
      </c>
      <c r="ED67" s="59">
        <f t="shared" si="524"/>
        <v>2.7974511877926211E-2</v>
      </c>
      <c r="EE67" s="59">
        <f t="shared" si="524"/>
        <v>2.7974511877926211E-2</v>
      </c>
      <c r="EF67" s="59">
        <f t="shared" ref="EF67:GQ67" si="525">+INDEX($F15:$AL15,1,MATCH(YEAR(EF$26),$F$9:$AL$9,0))</f>
        <v>2.7974511877926211E-2</v>
      </c>
      <c r="EG67" s="59">
        <f t="shared" si="525"/>
        <v>2.7974511877926211E-2</v>
      </c>
      <c r="EH67" s="59">
        <f t="shared" si="525"/>
        <v>2.7974511877926211E-2</v>
      </c>
      <c r="EI67" s="59">
        <f t="shared" si="525"/>
        <v>2.7974511877926211E-2</v>
      </c>
      <c r="EJ67" s="59">
        <f t="shared" si="525"/>
        <v>2.7974511877926211E-2</v>
      </c>
      <c r="EK67" s="59">
        <f t="shared" si="525"/>
        <v>2.7974511877926211E-2</v>
      </c>
      <c r="EL67" s="59">
        <f t="shared" si="525"/>
        <v>2.7974511877926211E-2</v>
      </c>
      <c r="EM67" s="59">
        <f t="shared" si="525"/>
        <v>2.7974511877926211E-2</v>
      </c>
      <c r="EN67" s="59">
        <f t="shared" si="525"/>
        <v>2.7974511877926211E-2</v>
      </c>
      <c r="EO67" s="59">
        <f t="shared" si="525"/>
        <v>2.7974511877926211E-2</v>
      </c>
      <c r="EP67" s="59">
        <f t="shared" si="525"/>
        <v>2.7974511877926211E-2</v>
      </c>
      <c r="EQ67" s="59">
        <f t="shared" si="525"/>
        <v>2.7974511877926211E-2</v>
      </c>
      <c r="ER67" s="59">
        <f t="shared" si="525"/>
        <v>2.7974511877926211E-2</v>
      </c>
      <c r="ES67" s="59">
        <f t="shared" si="525"/>
        <v>2.7974511877926211E-2</v>
      </c>
      <c r="ET67" s="59">
        <f t="shared" si="525"/>
        <v>2.7974511877926211E-2</v>
      </c>
      <c r="EU67" s="59">
        <f t="shared" si="525"/>
        <v>2.7974511877926211E-2</v>
      </c>
      <c r="EV67" s="59">
        <f t="shared" si="525"/>
        <v>2.7974511877926211E-2</v>
      </c>
      <c r="EW67" s="59">
        <f t="shared" si="525"/>
        <v>2.7974511877926211E-2</v>
      </c>
      <c r="EX67" s="59">
        <f t="shared" si="525"/>
        <v>2.7974511877926211E-2</v>
      </c>
      <c r="EY67" s="59">
        <f t="shared" si="525"/>
        <v>2.7974511877926211E-2</v>
      </c>
      <c r="EZ67" s="59">
        <f t="shared" si="525"/>
        <v>2.7974511877926211E-2</v>
      </c>
      <c r="FA67" s="59">
        <f t="shared" si="525"/>
        <v>2.7974511877926211E-2</v>
      </c>
      <c r="FB67" s="59">
        <f t="shared" si="525"/>
        <v>2.7974511877926211E-2</v>
      </c>
      <c r="FC67" s="59">
        <f t="shared" si="525"/>
        <v>2.7974511877926211E-2</v>
      </c>
      <c r="FD67" s="59">
        <f t="shared" si="525"/>
        <v>2.7974511877926211E-2</v>
      </c>
      <c r="FE67" s="59">
        <f t="shared" si="525"/>
        <v>2.7974511877926211E-2</v>
      </c>
      <c r="FF67" s="59">
        <f t="shared" si="525"/>
        <v>2.7974511877926211E-2</v>
      </c>
      <c r="FG67" s="59">
        <f t="shared" si="525"/>
        <v>2.7974511877926211E-2</v>
      </c>
      <c r="FH67" s="59">
        <f t="shared" si="525"/>
        <v>2.7974511877926211E-2</v>
      </c>
      <c r="FI67" s="59">
        <f t="shared" si="525"/>
        <v>2.7974511877926211E-2</v>
      </c>
      <c r="FJ67" s="59">
        <f t="shared" si="525"/>
        <v>2.7974511877926211E-2</v>
      </c>
      <c r="FK67" s="59">
        <f t="shared" si="525"/>
        <v>2.7974511877926211E-2</v>
      </c>
      <c r="FL67" s="59">
        <f t="shared" si="525"/>
        <v>2.7974511877926211E-2</v>
      </c>
      <c r="FM67" s="59">
        <f t="shared" si="525"/>
        <v>2.7974511877926211E-2</v>
      </c>
      <c r="FN67" s="59">
        <f t="shared" si="525"/>
        <v>2.7974511877926211E-2</v>
      </c>
      <c r="FO67" s="59">
        <f t="shared" si="525"/>
        <v>2.7974511877926211E-2</v>
      </c>
      <c r="FP67" s="59">
        <f t="shared" si="525"/>
        <v>2.7974511877926211E-2</v>
      </c>
      <c r="FQ67" s="59">
        <f t="shared" si="525"/>
        <v>2.7974511877926211E-2</v>
      </c>
      <c r="FR67" s="59">
        <f t="shared" si="525"/>
        <v>2.7974511877926211E-2</v>
      </c>
      <c r="FS67" s="59">
        <f t="shared" si="525"/>
        <v>2.7974511877926211E-2</v>
      </c>
      <c r="FT67" s="59">
        <f t="shared" si="525"/>
        <v>2.7974511877926211E-2</v>
      </c>
      <c r="FU67" s="59">
        <f t="shared" si="525"/>
        <v>2.7974511877926211E-2</v>
      </c>
      <c r="FV67" s="59">
        <f t="shared" si="525"/>
        <v>2.7974511877926211E-2</v>
      </c>
      <c r="FW67" s="59">
        <f t="shared" si="525"/>
        <v>2.7974511877926211E-2</v>
      </c>
      <c r="FX67" s="59">
        <f t="shared" si="525"/>
        <v>2.7974511877926211E-2</v>
      </c>
      <c r="FY67" s="59">
        <f t="shared" si="525"/>
        <v>2.7974511877926211E-2</v>
      </c>
      <c r="FZ67" s="59">
        <f t="shared" si="525"/>
        <v>2.7974511877926211E-2</v>
      </c>
      <c r="GA67" s="59">
        <f t="shared" si="525"/>
        <v>2.7974511877926211E-2</v>
      </c>
      <c r="GB67" s="59">
        <f t="shared" si="525"/>
        <v>2.7974511877926211E-2</v>
      </c>
      <c r="GC67" s="59">
        <f t="shared" si="525"/>
        <v>2.7974511877926211E-2</v>
      </c>
      <c r="GD67" s="59">
        <f t="shared" si="525"/>
        <v>2.7974511877926211E-2</v>
      </c>
      <c r="GE67" s="59">
        <f t="shared" si="525"/>
        <v>2.7974511877926211E-2</v>
      </c>
      <c r="GF67" s="59">
        <f t="shared" si="525"/>
        <v>2.7974511877926211E-2</v>
      </c>
      <c r="GG67" s="59">
        <f t="shared" si="525"/>
        <v>2.7974511877926211E-2</v>
      </c>
      <c r="GH67" s="59">
        <f t="shared" si="525"/>
        <v>2.7974511877926211E-2</v>
      </c>
      <c r="GI67" s="59">
        <f t="shared" si="525"/>
        <v>2.7974511877926211E-2</v>
      </c>
      <c r="GJ67" s="59">
        <f t="shared" si="525"/>
        <v>2.7974511877926211E-2</v>
      </c>
      <c r="GK67" s="59">
        <f t="shared" si="525"/>
        <v>2.7974511877926211E-2</v>
      </c>
      <c r="GL67" s="59">
        <f t="shared" si="525"/>
        <v>2.7974511877926211E-2</v>
      </c>
      <c r="GM67" s="59">
        <f t="shared" si="525"/>
        <v>2.7974511877926211E-2</v>
      </c>
      <c r="GN67" s="59">
        <f t="shared" si="525"/>
        <v>2.7974511877926211E-2</v>
      </c>
      <c r="GO67" s="59">
        <f t="shared" si="525"/>
        <v>2.7974511877926211E-2</v>
      </c>
      <c r="GP67" s="59">
        <f t="shared" si="525"/>
        <v>2.7974511877926211E-2</v>
      </c>
      <c r="GQ67" s="59">
        <f t="shared" si="525"/>
        <v>2.7974511877926211E-2</v>
      </c>
      <c r="GR67" s="59">
        <f t="shared" ref="GR67:JC67" si="526">+INDEX($F15:$AL15,1,MATCH(YEAR(GR$26),$F$9:$AL$9,0))</f>
        <v>2.7974511877926211E-2</v>
      </c>
      <c r="GS67" s="59">
        <f t="shared" si="526"/>
        <v>2.7974511877926211E-2</v>
      </c>
      <c r="GT67" s="59">
        <f t="shared" si="526"/>
        <v>2.7974511877926211E-2</v>
      </c>
      <c r="GU67" s="59">
        <f t="shared" si="526"/>
        <v>2.7974511877926211E-2</v>
      </c>
      <c r="GV67" s="59">
        <f t="shared" si="526"/>
        <v>2.7974511877926211E-2</v>
      </c>
      <c r="GW67" s="59">
        <f t="shared" si="526"/>
        <v>2.7974511877926211E-2</v>
      </c>
      <c r="GX67" s="59">
        <f t="shared" si="526"/>
        <v>2.7974511877926211E-2</v>
      </c>
      <c r="GY67" s="59">
        <f t="shared" si="526"/>
        <v>2.7974511877926211E-2</v>
      </c>
      <c r="GZ67" s="59">
        <f t="shared" si="526"/>
        <v>2.7974511877926211E-2</v>
      </c>
      <c r="HA67" s="59">
        <f t="shared" si="526"/>
        <v>2.7974511877926211E-2</v>
      </c>
      <c r="HB67" s="59">
        <f t="shared" si="526"/>
        <v>2.7974511877926211E-2</v>
      </c>
      <c r="HC67" s="59">
        <f t="shared" si="526"/>
        <v>2.7974511877926211E-2</v>
      </c>
      <c r="HD67" s="59">
        <f t="shared" si="526"/>
        <v>2.7974511877926211E-2</v>
      </c>
      <c r="HE67" s="59">
        <f t="shared" si="526"/>
        <v>2.7974511877926211E-2</v>
      </c>
      <c r="HF67" s="59">
        <f t="shared" si="526"/>
        <v>2.7974511877926211E-2</v>
      </c>
      <c r="HG67" s="59">
        <f t="shared" si="526"/>
        <v>2.7974511877926211E-2</v>
      </c>
      <c r="HH67" s="59">
        <f t="shared" si="526"/>
        <v>2.7974511877926211E-2</v>
      </c>
      <c r="HI67" s="59">
        <f t="shared" si="526"/>
        <v>2.7974511877926211E-2</v>
      </c>
      <c r="HJ67" s="59">
        <f t="shared" si="526"/>
        <v>2.7974511877926211E-2</v>
      </c>
      <c r="HK67" s="59">
        <f t="shared" si="526"/>
        <v>2.7974511877926211E-2</v>
      </c>
      <c r="HL67" s="59">
        <f t="shared" si="526"/>
        <v>2.7974511877926211E-2</v>
      </c>
      <c r="HM67" s="59">
        <f t="shared" si="526"/>
        <v>2.7974511877926211E-2</v>
      </c>
      <c r="HN67" s="59">
        <f t="shared" si="526"/>
        <v>2.7974511877926211E-2</v>
      </c>
      <c r="HO67" s="59">
        <f t="shared" si="526"/>
        <v>2.7974511877926211E-2</v>
      </c>
      <c r="HP67" s="59">
        <f t="shared" si="526"/>
        <v>2.7974511877926211E-2</v>
      </c>
      <c r="HQ67" s="59">
        <f t="shared" si="526"/>
        <v>2.7974511877926211E-2</v>
      </c>
      <c r="HR67" s="59">
        <f t="shared" si="526"/>
        <v>2.7974511877926211E-2</v>
      </c>
      <c r="HS67" s="59">
        <f t="shared" si="526"/>
        <v>2.7974511877926211E-2</v>
      </c>
      <c r="HT67" s="59">
        <f t="shared" si="526"/>
        <v>2.7974511877926211E-2</v>
      </c>
      <c r="HU67" s="59">
        <f t="shared" si="526"/>
        <v>2.7974511877926211E-2</v>
      </c>
      <c r="HV67" s="59">
        <f t="shared" si="526"/>
        <v>2.7974511877926211E-2</v>
      </c>
      <c r="HW67" s="59">
        <f t="shared" si="526"/>
        <v>2.7974511877926211E-2</v>
      </c>
      <c r="HX67" s="59">
        <f t="shared" si="526"/>
        <v>2.7974511877926211E-2</v>
      </c>
      <c r="HY67" s="59">
        <f t="shared" si="526"/>
        <v>2.7974511877926211E-2</v>
      </c>
      <c r="HZ67" s="59">
        <f t="shared" si="526"/>
        <v>2.7974511877926211E-2</v>
      </c>
      <c r="IA67" s="59">
        <f t="shared" si="526"/>
        <v>2.7974511877926211E-2</v>
      </c>
      <c r="IB67" s="59">
        <f t="shared" si="526"/>
        <v>2.7974511877926211E-2</v>
      </c>
      <c r="IC67" s="59">
        <f t="shared" si="526"/>
        <v>2.7974511877926211E-2</v>
      </c>
      <c r="ID67" s="59">
        <f t="shared" si="526"/>
        <v>2.7974511877926211E-2</v>
      </c>
      <c r="IE67" s="59">
        <f t="shared" si="526"/>
        <v>2.7974511877926211E-2</v>
      </c>
      <c r="IF67" s="59">
        <f t="shared" si="526"/>
        <v>2.7974511877926211E-2</v>
      </c>
      <c r="IG67" s="59">
        <f t="shared" si="526"/>
        <v>2.7974511877926211E-2</v>
      </c>
      <c r="IH67" s="59">
        <f t="shared" si="526"/>
        <v>2.7974511877926211E-2</v>
      </c>
      <c r="II67" s="59">
        <f t="shared" si="526"/>
        <v>2.7974511877926211E-2</v>
      </c>
      <c r="IJ67" s="59">
        <f t="shared" si="526"/>
        <v>2.7974511877926211E-2</v>
      </c>
      <c r="IK67" s="59">
        <f t="shared" si="526"/>
        <v>2.7974511877926211E-2</v>
      </c>
      <c r="IL67" s="59">
        <f t="shared" si="526"/>
        <v>2.7974511877926211E-2</v>
      </c>
      <c r="IM67" s="59">
        <f t="shared" si="526"/>
        <v>2.7974511877926211E-2</v>
      </c>
      <c r="IN67" s="59">
        <f t="shared" si="526"/>
        <v>2.7974511877926211E-2</v>
      </c>
      <c r="IO67" s="59">
        <f t="shared" si="526"/>
        <v>2.7974511877926211E-2</v>
      </c>
      <c r="IP67" s="59">
        <f t="shared" si="526"/>
        <v>2.7974511877926211E-2</v>
      </c>
      <c r="IQ67" s="59">
        <f t="shared" si="526"/>
        <v>2.7974511877926211E-2</v>
      </c>
      <c r="IR67" s="59">
        <f t="shared" si="526"/>
        <v>2.7974511877926211E-2</v>
      </c>
      <c r="IS67" s="59">
        <f t="shared" si="526"/>
        <v>2.7974511877926211E-2</v>
      </c>
      <c r="IT67" s="59">
        <f t="shared" si="526"/>
        <v>2.7974511877926211E-2</v>
      </c>
      <c r="IU67" s="59">
        <f t="shared" si="526"/>
        <v>2.7974511877926211E-2</v>
      </c>
      <c r="IV67" s="59">
        <f t="shared" si="526"/>
        <v>2.7974511877926211E-2</v>
      </c>
      <c r="IW67" s="59">
        <f t="shared" si="526"/>
        <v>2.7974511877926211E-2</v>
      </c>
      <c r="IX67" s="59">
        <f t="shared" si="526"/>
        <v>2.7974511877926211E-2</v>
      </c>
      <c r="IY67" s="59">
        <f t="shared" si="526"/>
        <v>2.7974511877926211E-2</v>
      </c>
      <c r="IZ67" s="59">
        <f t="shared" si="526"/>
        <v>2.7974511877926211E-2</v>
      </c>
      <c r="JA67" s="59">
        <f t="shared" si="526"/>
        <v>2.7974511877926211E-2</v>
      </c>
      <c r="JB67" s="59">
        <f t="shared" si="526"/>
        <v>2.7974511877926211E-2</v>
      </c>
      <c r="JC67" s="59">
        <f t="shared" si="526"/>
        <v>2.7974511877926211E-2</v>
      </c>
      <c r="JD67" s="59">
        <f t="shared" ref="JD67:LO67" si="527">+INDEX($F15:$AL15,1,MATCH(YEAR(JD$26),$F$9:$AL$9,0))</f>
        <v>2.7974511877926211E-2</v>
      </c>
      <c r="JE67" s="59">
        <f t="shared" si="527"/>
        <v>2.7974511877926211E-2</v>
      </c>
      <c r="JF67" s="59">
        <f t="shared" si="527"/>
        <v>2.7974511877926211E-2</v>
      </c>
      <c r="JG67" s="59">
        <f t="shared" si="527"/>
        <v>2.7974511877926211E-2</v>
      </c>
      <c r="JH67" s="59">
        <f t="shared" si="527"/>
        <v>2.7974511877926211E-2</v>
      </c>
      <c r="JI67" s="59">
        <f t="shared" si="527"/>
        <v>2.7974511877926211E-2</v>
      </c>
      <c r="JJ67" s="59">
        <f t="shared" si="527"/>
        <v>2.7974511877926211E-2</v>
      </c>
      <c r="JK67" s="59">
        <f t="shared" si="527"/>
        <v>2.7974511877926211E-2</v>
      </c>
      <c r="JL67" s="59">
        <f t="shared" si="527"/>
        <v>2.7974511877926211E-2</v>
      </c>
      <c r="JM67" s="59">
        <f t="shared" si="527"/>
        <v>2.7974511877926211E-2</v>
      </c>
      <c r="JN67" s="59">
        <f t="shared" si="527"/>
        <v>2.7974511877926211E-2</v>
      </c>
      <c r="JO67" s="59">
        <f t="shared" si="527"/>
        <v>2.7974511877926211E-2</v>
      </c>
      <c r="JP67" s="59">
        <f t="shared" si="527"/>
        <v>2.7974511877926211E-2</v>
      </c>
      <c r="JQ67" s="59">
        <f t="shared" si="527"/>
        <v>2.7974511877926211E-2</v>
      </c>
      <c r="JR67" s="59">
        <f t="shared" si="527"/>
        <v>2.7974511877926211E-2</v>
      </c>
      <c r="JS67" s="59">
        <f t="shared" si="527"/>
        <v>2.7974511877926211E-2</v>
      </c>
      <c r="JT67" s="59">
        <f t="shared" si="527"/>
        <v>2.7974511877926211E-2</v>
      </c>
      <c r="JU67" s="59">
        <f t="shared" si="527"/>
        <v>2.7974511877926211E-2</v>
      </c>
      <c r="JV67" s="59">
        <f t="shared" si="527"/>
        <v>2.7974511877926211E-2</v>
      </c>
      <c r="JW67" s="59">
        <f t="shared" si="527"/>
        <v>2.7974511877926211E-2</v>
      </c>
      <c r="JX67" s="59">
        <f t="shared" si="527"/>
        <v>2.7974511877926211E-2</v>
      </c>
      <c r="JY67" s="59">
        <f t="shared" si="527"/>
        <v>2.7974511877926211E-2</v>
      </c>
      <c r="JZ67" s="59">
        <f t="shared" si="527"/>
        <v>2.7974511877926211E-2</v>
      </c>
      <c r="KA67" s="59">
        <f t="shared" si="527"/>
        <v>2.7974511877926211E-2</v>
      </c>
      <c r="KB67" s="59">
        <f t="shared" si="527"/>
        <v>2.7974511877926211E-2</v>
      </c>
      <c r="KC67" s="59">
        <f t="shared" si="527"/>
        <v>2.7974511877926211E-2</v>
      </c>
      <c r="KD67" s="59">
        <f t="shared" si="527"/>
        <v>2.7974511877926211E-2</v>
      </c>
      <c r="KE67" s="59">
        <f t="shared" si="527"/>
        <v>2.7974511877926211E-2</v>
      </c>
      <c r="KF67" s="59">
        <f t="shared" si="527"/>
        <v>2.7974511877926211E-2</v>
      </c>
      <c r="KG67" s="59">
        <f t="shared" si="527"/>
        <v>2.7974511877926211E-2</v>
      </c>
      <c r="KH67" s="59">
        <f t="shared" si="527"/>
        <v>2.7974511877926211E-2</v>
      </c>
      <c r="KI67" s="59">
        <f t="shared" si="527"/>
        <v>2.7974511877926211E-2</v>
      </c>
      <c r="KJ67" s="59">
        <f t="shared" si="527"/>
        <v>2.7974511877926211E-2</v>
      </c>
      <c r="KK67" s="59">
        <f t="shared" si="527"/>
        <v>2.7974511877926211E-2</v>
      </c>
      <c r="KL67" s="59">
        <f t="shared" si="527"/>
        <v>2.7974511877926211E-2</v>
      </c>
      <c r="KM67" s="59">
        <f t="shared" si="527"/>
        <v>2.7974511877926211E-2</v>
      </c>
      <c r="KN67" s="59">
        <f t="shared" si="527"/>
        <v>2.7974511877926211E-2</v>
      </c>
      <c r="KO67" s="59">
        <f t="shared" si="527"/>
        <v>2.7974511877926211E-2</v>
      </c>
      <c r="KP67" s="59">
        <f t="shared" si="527"/>
        <v>2.7974511877926211E-2</v>
      </c>
      <c r="KQ67" s="59">
        <f t="shared" si="527"/>
        <v>2.7974511877926211E-2</v>
      </c>
      <c r="KR67" s="59">
        <f t="shared" si="527"/>
        <v>2.7974511877926211E-2</v>
      </c>
      <c r="KS67" s="59">
        <f t="shared" si="527"/>
        <v>2.7974511877926211E-2</v>
      </c>
      <c r="KT67" s="59">
        <f t="shared" si="527"/>
        <v>2.7974511877926211E-2</v>
      </c>
      <c r="KU67" s="59">
        <f t="shared" si="527"/>
        <v>2.7974511877926211E-2</v>
      </c>
      <c r="KV67" s="59">
        <f t="shared" si="527"/>
        <v>2.7974511877926211E-2</v>
      </c>
      <c r="KW67" s="59">
        <f t="shared" si="527"/>
        <v>2.7974511877926211E-2</v>
      </c>
      <c r="KX67" s="59">
        <f t="shared" si="527"/>
        <v>2.7974511877926211E-2</v>
      </c>
      <c r="KY67" s="59">
        <f t="shared" si="527"/>
        <v>2.7974511877926211E-2</v>
      </c>
      <c r="KZ67" s="59">
        <f t="shared" si="527"/>
        <v>2.7974511877926211E-2</v>
      </c>
      <c r="LA67" s="59">
        <f t="shared" si="527"/>
        <v>2.7974511877926211E-2</v>
      </c>
      <c r="LB67" s="59">
        <f t="shared" si="527"/>
        <v>2.7974511877926211E-2</v>
      </c>
      <c r="LC67" s="59">
        <f t="shared" si="527"/>
        <v>2.7974511877926211E-2</v>
      </c>
      <c r="LD67" s="59">
        <f t="shared" si="527"/>
        <v>2.7974511877926211E-2</v>
      </c>
      <c r="LE67" s="59">
        <f t="shared" si="527"/>
        <v>2.7974511877926211E-2</v>
      </c>
      <c r="LF67" s="59">
        <f t="shared" si="527"/>
        <v>2.7974511877926211E-2</v>
      </c>
      <c r="LG67" s="59">
        <f t="shared" si="527"/>
        <v>2.7974511877926211E-2</v>
      </c>
      <c r="LH67" s="59">
        <f t="shared" si="527"/>
        <v>2.7974511877926211E-2</v>
      </c>
      <c r="LI67" s="59">
        <f t="shared" si="527"/>
        <v>2.7974511877926211E-2</v>
      </c>
      <c r="LJ67" s="59">
        <f t="shared" si="527"/>
        <v>2.7974511877926211E-2</v>
      </c>
      <c r="LK67" s="59">
        <f t="shared" si="527"/>
        <v>2.7974511877926211E-2</v>
      </c>
      <c r="LL67" s="59">
        <f t="shared" si="527"/>
        <v>2.7974511877926211E-2</v>
      </c>
      <c r="LM67" s="59">
        <f t="shared" si="527"/>
        <v>2.7974511877926211E-2</v>
      </c>
      <c r="LN67" s="59">
        <f t="shared" si="527"/>
        <v>2.7974511877926211E-2</v>
      </c>
      <c r="LO67" s="59">
        <f t="shared" si="527"/>
        <v>2.7974511877926211E-2</v>
      </c>
      <c r="LP67" s="59">
        <f t="shared" ref="LP67:OA67" si="528">+INDEX($F15:$AL15,1,MATCH(YEAR(LP$26),$F$9:$AL$9,0))</f>
        <v>2.7974511877926211E-2</v>
      </c>
      <c r="LQ67" s="59">
        <f t="shared" si="528"/>
        <v>2.7974511877926211E-2</v>
      </c>
      <c r="LR67" s="59">
        <f t="shared" si="528"/>
        <v>2.7974511877926211E-2</v>
      </c>
      <c r="LS67" s="59">
        <f t="shared" si="528"/>
        <v>2.7974511877926211E-2</v>
      </c>
      <c r="LT67" s="59">
        <f t="shared" si="528"/>
        <v>2.7974511877926211E-2</v>
      </c>
      <c r="LU67" s="59">
        <f t="shared" si="528"/>
        <v>2.7974511877926211E-2</v>
      </c>
      <c r="LV67" s="59">
        <f t="shared" si="528"/>
        <v>2.7974511877926211E-2</v>
      </c>
      <c r="LW67" s="59">
        <f t="shared" si="528"/>
        <v>2.7974511877926211E-2</v>
      </c>
      <c r="LX67" s="59">
        <f t="shared" si="528"/>
        <v>2.7974511877926211E-2</v>
      </c>
      <c r="LY67" s="59">
        <f t="shared" si="528"/>
        <v>2.7974511877926211E-2</v>
      </c>
      <c r="LZ67" s="59">
        <f t="shared" si="528"/>
        <v>2.7974511877926211E-2</v>
      </c>
      <c r="MA67" s="59">
        <f t="shared" si="528"/>
        <v>2.7974511877926211E-2</v>
      </c>
      <c r="MB67" s="59">
        <f t="shared" si="528"/>
        <v>2.7974511877926211E-2</v>
      </c>
      <c r="MC67" s="59">
        <f t="shared" si="528"/>
        <v>2.7974511877926211E-2</v>
      </c>
      <c r="MD67" s="59">
        <f t="shared" si="528"/>
        <v>2.7974511877926211E-2</v>
      </c>
      <c r="ME67" s="59">
        <f t="shared" si="528"/>
        <v>2.7974511877926211E-2</v>
      </c>
      <c r="MF67" s="59">
        <f t="shared" si="528"/>
        <v>2.7974511877926211E-2</v>
      </c>
      <c r="MG67" s="59">
        <f t="shared" si="528"/>
        <v>2.7974511877926211E-2</v>
      </c>
      <c r="MH67" s="59">
        <f t="shared" si="528"/>
        <v>2.7974511877926211E-2</v>
      </c>
      <c r="MI67" s="59">
        <f t="shared" si="528"/>
        <v>2.7974511877926211E-2</v>
      </c>
      <c r="MJ67" s="59">
        <f t="shared" si="528"/>
        <v>2.7974511877926211E-2</v>
      </c>
      <c r="MK67" s="59">
        <f t="shared" si="528"/>
        <v>2.7974511877926211E-2</v>
      </c>
      <c r="ML67" s="59">
        <f t="shared" si="528"/>
        <v>2.7974511877926211E-2</v>
      </c>
      <c r="MM67" s="59">
        <f t="shared" si="528"/>
        <v>2.7974511877926211E-2</v>
      </c>
      <c r="MN67" s="59">
        <f t="shared" si="528"/>
        <v>2.7974511877926211E-2</v>
      </c>
      <c r="MO67" s="59">
        <f t="shared" si="528"/>
        <v>2.7974511877926211E-2</v>
      </c>
      <c r="MP67" s="59">
        <f t="shared" si="528"/>
        <v>2.7974511877926211E-2</v>
      </c>
      <c r="MQ67" s="59">
        <f t="shared" si="528"/>
        <v>2.7974511877926211E-2</v>
      </c>
      <c r="MR67" s="59">
        <f t="shared" si="528"/>
        <v>2.7974511877926211E-2</v>
      </c>
      <c r="MS67" s="59">
        <f t="shared" si="528"/>
        <v>2.7974511877926211E-2</v>
      </c>
      <c r="MT67" s="59">
        <f t="shared" si="528"/>
        <v>2.7974511877926211E-2</v>
      </c>
      <c r="MU67" s="59">
        <f t="shared" si="528"/>
        <v>2.7974511877926211E-2</v>
      </c>
      <c r="MV67" s="59">
        <f t="shared" si="528"/>
        <v>2.7974511877926211E-2</v>
      </c>
      <c r="MW67" s="59">
        <f t="shared" si="528"/>
        <v>2.7974511877926211E-2</v>
      </c>
      <c r="MX67" s="59">
        <f t="shared" si="528"/>
        <v>2.7974511877926211E-2</v>
      </c>
      <c r="MY67" s="59">
        <f t="shared" si="528"/>
        <v>2.7974511877926211E-2</v>
      </c>
      <c r="MZ67" s="59">
        <f t="shared" si="528"/>
        <v>2.7974511877926211E-2</v>
      </c>
      <c r="NA67" s="59">
        <f t="shared" si="528"/>
        <v>2.7974511877926211E-2</v>
      </c>
      <c r="NB67" s="59">
        <f t="shared" si="528"/>
        <v>2.7974511877926211E-2</v>
      </c>
      <c r="NC67" s="59">
        <f t="shared" si="528"/>
        <v>2.7974511877926211E-2</v>
      </c>
      <c r="ND67" s="59">
        <f t="shared" si="528"/>
        <v>2.7974511877926211E-2</v>
      </c>
      <c r="NE67" s="59">
        <f t="shared" si="528"/>
        <v>2.7974511877926211E-2</v>
      </c>
      <c r="NF67" s="59">
        <f t="shared" si="528"/>
        <v>2.7974511877926211E-2</v>
      </c>
      <c r="NG67" s="59">
        <f t="shared" si="528"/>
        <v>2.7974511877926211E-2</v>
      </c>
      <c r="NH67" s="59">
        <f t="shared" si="528"/>
        <v>2.7974511877926211E-2</v>
      </c>
      <c r="NI67" s="59">
        <f t="shared" si="528"/>
        <v>2.7974511877926211E-2</v>
      </c>
      <c r="NJ67" s="59">
        <f t="shared" si="528"/>
        <v>2.7974511877926211E-2</v>
      </c>
      <c r="NK67" s="59">
        <f t="shared" si="528"/>
        <v>2.7974511877926211E-2</v>
      </c>
      <c r="NL67" s="59">
        <f t="shared" si="528"/>
        <v>2.7974511877926211E-2</v>
      </c>
      <c r="NM67" s="59">
        <f t="shared" si="528"/>
        <v>2.7974511877926211E-2</v>
      </c>
      <c r="NN67" s="59">
        <f t="shared" si="528"/>
        <v>2.7974511877926211E-2</v>
      </c>
      <c r="NO67" s="59">
        <f t="shared" si="528"/>
        <v>2.7974511877926211E-2</v>
      </c>
      <c r="NP67" s="59">
        <f t="shared" si="528"/>
        <v>2.7974511877926211E-2</v>
      </c>
      <c r="NQ67" s="59">
        <f t="shared" si="528"/>
        <v>2.7974511877926211E-2</v>
      </c>
      <c r="NR67" s="59">
        <f t="shared" si="528"/>
        <v>2.7974511877926211E-2</v>
      </c>
      <c r="NS67" s="59">
        <f t="shared" si="528"/>
        <v>2.7974511877926211E-2</v>
      </c>
      <c r="NT67" s="59">
        <f t="shared" si="528"/>
        <v>2.7974511877926211E-2</v>
      </c>
      <c r="NU67" s="59">
        <f t="shared" si="528"/>
        <v>2.7974511877926211E-2</v>
      </c>
      <c r="NV67" s="59">
        <f t="shared" si="528"/>
        <v>2.7974511877926211E-2</v>
      </c>
      <c r="NW67" s="59">
        <f t="shared" si="528"/>
        <v>2.7974511877926211E-2</v>
      </c>
      <c r="NX67" s="59">
        <f t="shared" si="528"/>
        <v>2.7974511877926211E-2</v>
      </c>
      <c r="NY67" s="59">
        <f t="shared" si="528"/>
        <v>2.7974511877926211E-2</v>
      </c>
      <c r="NZ67" s="59">
        <f t="shared" si="528"/>
        <v>2.7974511877926211E-2</v>
      </c>
      <c r="OA67" s="59">
        <f t="shared" si="528"/>
        <v>2.7974511877926211E-2</v>
      </c>
      <c r="OB67" s="59">
        <f t="shared" ref="OB67:OM67" si="529">+INDEX($F15:$AL15,1,MATCH(YEAR(OB$26),$F$9:$AL$9,0))</f>
        <v>2.7974511877926211E-2</v>
      </c>
      <c r="OC67" s="59">
        <f t="shared" si="529"/>
        <v>2.7974511877926211E-2</v>
      </c>
      <c r="OD67" s="59">
        <f t="shared" si="529"/>
        <v>2.7974511877926211E-2</v>
      </c>
      <c r="OE67" s="59">
        <f t="shared" si="529"/>
        <v>2.7974511877926211E-2</v>
      </c>
      <c r="OF67" s="59">
        <f t="shared" si="529"/>
        <v>2.7974511877926211E-2</v>
      </c>
      <c r="OG67" s="59">
        <f t="shared" si="529"/>
        <v>2.7974511877926211E-2</v>
      </c>
      <c r="OH67" s="59">
        <f t="shared" si="529"/>
        <v>2.7974511877926211E-2</v>
      </c>
      <c r="OI67" s="59">
        <f t="shared" si="529"/>
        <v>2.7974511877926211E-2</v>
      </c>
      <c r="OJ67" s="59">
        <f t="shared" si="529"/>
        <v>2.7974511877926211E-2</v>
      </c>
      <c r="OK67" s="59">
        <f t="shared" si="529"/>
        <v>2.7974511877926211E-2</v>
      </c>
      <c r="OL67" s="59">
        <f t="shared" si="529"/>
        <v>2.7974511877926211E-2</v>
      </c>
      <c r="OM67" s="59">
        <f t="shared" si="529"/>
        <v>2.7974511877926211E-2</v>
      </c>
      <c r="ON67" s="43" t="s">
        <v>24</v>
      </c>
    </row>
    <row r="68" spans="3:404" x14ac:dyDescent="0.2">
      <c r="D68" s="43" t="str">
        <f t="shared" si="487"/>
        <v>C-303 - Purchased</v>
      </c>
      <c r="G68" s="58"/>
      <c r="H68" s="59">
        <f t="shared" ref="H68:BS68" si="530">+INDEX($F16:$AL16,1,MATCH(YEAR(H$26),$F$9:$AL$9,0))</f>
        <v>2.3618883152727754E-2</v>
      </c>
      <c r="I68" s="59">
        <f t="shared" si="530"/>
        <v>2.3618883152727754E-2</v>
      </c>
      <c r="J68" s="59">
        <f t="shared" si="530"/>
        <v>2.3618883152727754E-2</v>
      </c>
      <c r="K68" s="59">
        <f t="shared" si="530"/>
        <v>2.3618883152727754E-2</v>
      </c>
      <c r="L68" s="59">
        <f t="shared" si="530"/>
        <v>2.3618883152727754E-2</v>
      </c>
      <c r="M68" s="59">
        <f t="shared" si="530"/>
        <v>2.3618883152727754E-2</v>
      </c>
      <c r="N68" s="59">
        <f t="shared" si="530"/>
        <v>2.3618883152727754E-2</v>
      </c>
      <c r="O68" s="59">
        <f t="shared" si="530"/>
        <v>2.3618883152727754E-2</v>
      </c>
      <c r="P68" s="59">
        <f t="shared" si="530"/>
        <v>2.3618883152727754E-2</v>
      </c>
      <c r="Q68" s="59">
        <f t="shared" si="530"/>
        <v>2.3618883152727754E-2</v>
      </c>
      <c r="R68" s="59">
        <f t="shared" si="530"/>
        <v>2.3618883152727754E-2</v>
      </c>
      <c r="S68" s="59">
        <f t="shared" si="530"/>
        <v>2.3618883152727754E-2</v>
      </c>
      <c r="T68" s="59">
        <f t="shared" si="530"/>
        <v>2.9126378092121374E-2</v>
      </c>
      <c r="U68" s="59">
        <f t="shared" si="530"/>
        <v>2.9126378092121374E-2</v>
      </c>
      <c r="V68" s="59">
        <f t="shared" si="530"/>
        <v>2.9126378092121374E-2</v>
      </c>
      <c r="W68" s="59">
        <f t="shared" si="530"/>
        <v>2.9126378092121374E-2</v>
      </c>
      <c r="X68" s="59">
        <f t="shared" si="530"/>
        <v>2.9126378092121374E-2</v>
      </c>
      <c r="Y68" s="59">
        <f t="shared" si="530"/>
        <v>2.9126378092121374E-2</v>
      </c>
      <c r="Z68" s="59">
        <f t="shared" si="530"/>
        <v>2.9126378092121374E-2</v>
      </c>
      <c r="AA68" s="59">
        <f t="shared" si="530"/>
        <v>2.9126378092121374E-2</v>
      </c>
      <c r="AB68" s="59">
        <f t="shared" si="530"/>
        <v>2.9126378092121374E-2</v>
      </c>
      <c r="AC68" s="59">
        <f t="shared" si="530"/>
        <v>2.9126378092121374E-2</v>
      </c>
      <c r="AD68" s="59">
        <f t="shared" si="530"/>
        <v>2.9126378092121374E-2</v>
      </c>
      <c r="AE68" s="59">
        <f t="shared" si="530"/>
        <v>2.9126378092121374E-2</v>
      </c>
      <c r="AF68" s="59">
        <f t="shared" si="530"/>
        <v>2.9520627940240463E-2</v>
      </c>
      <c r="AG68" s="59">
        <f t="shared" si="530"/>
        <v>2.9520627940240463E-2</v>
      </c>
      <c r="AH68" s="59">
        <f t="shared" si="530"/>
        <v>2.9520627940240463E-2</v>
      </c>
      <c r="AI68" s="59">
        <f t="shared" si="530"/>
        <v>2.9520627940240463E-2</v>
      </c>
      <c r="AJ68" s="59">
        <f t="shared" si="530"/>
        <v>2.9520627940240463E-2</v>
      </c>
      <c r="AK68" s="59">
        <f t="shared" si="530"/>
        <v>2.9520627940240463E-2</v>
      </c>
      <c r="AL68" s="59">
        <f t="shared" si="530"/>
        <v>2.9520627940240463E-2</v>
      </c>
      <c r="AM68" s="59">
        <f t="shared" si="530"/>
        <v>2.9520627940240463E-2</v>
      </c>
      <c r="AN68" s="59">
        <f t="shared" si="530"/>
        <v>2.9520627940240463E-2</v>
      </c>
      <c r="AO68" s="59">
        <f t="shared" si="530"/>
        <v>2.9520627940240463E-2</v>
      </c>
      <c r="AP68" s="59">
        <f t="shared" si="530"/>
        <v>2.9520627940240463E-2</v>
      </c>
      <c r="AQ68" s="59">
        <f t="shared" si="530"/>
        <v>2.9520627940240463E-2</v>
      </c>
      <c r="AR68" s="59">
        <f t="shared" si="530"/>
        <v>2.9985358834040632E-2</v>
      </c>
      <c r="AS68" s="59">
        <f t="shared" si="530"/>
        <v>2.9985358834040632E-2</v>
      </c>
      <c r="AT68" s="59">
        <f t="shared" si="530"/>
        <v>2.9985358834040632E-2</v>
      </c>
      <c r="AU68" s="59">
        <f t="shared" si="530"/>
        <v>2.9985358834040632E-2</v>
      </c>
      <c r="AV68" s="59">
        <f t="shared" si="530"/>
        <v>2.9985358834040632E-2</v>
      </c>
      <c r="AW68" s="59">
        <f t="shared" si="530"/>
        <v>2.9985358834040632E-2</v>
      </c>
      <c r="AX68" s="59">
        <f t="shared" si="530"/>
        <v>2.9985358834040632E-2</v>
      </c>
      <c r="AY68" s="59">
        <f t="shared" si="530"/>
        <v>2.9985358834040632E-2</v>
      </c>
      <c r="AZ68" s="59">
        <f t="shared" si="530"/>
        <v>2.9985358834040632E-2</v>
      </c>
      <c r="BA68" s="59">
        <f t="shared" si="530"/>
        <v>2.9985358834040632E-2</v>
      </c>
      <c r="BB68" s="59">
        <f t="shared" si="530"/>
        <v>2.9985358834040632E-2</v>
      </c>
      <c r="BC68" s="59">
        <f t="shared" si="530"/>
        <v>2.9985358834040632E-2</v>
      </c>
      <c r="BD68" s="59">
        <f t="shared" si="530"/>
        <v>3.0194834781638757E-2</v>
      </c>
      <c r="BE68" s="59">
        <f t="shared" si="530"/>
        <v>3.0194834781638757E-2</v>
      </c>
      <c r="BF68" s="59">
        <f t="shared" si="530"/>
        <v>3.0194834781638757E-2</v>
      </c>
      <c r="BG68" s="59">
        <f t="shared" si="530"/>
        <v>3.0194834781638757E-2</v>
      </c>
      <c r="BH68" s="59">
        <f t="shared" si="530"/>
        <v>3.0194834781638757E-2</v>
      </c>
      <c r="BI68" s="59">
        <f t="shared" si="530"/>
        <v>3.0194834781638757E-2</v>
      </c>
      <c r="BJ68" s="59">
        <f t="shared" si="530"/>
        <v>3.0194834781638757E-2</v>
      </c>
      <c r="BK68" s="59">
        <f t="shared" si="530"/>
        <v>3.0194834781638757E-2</v>
      </c>
      <c r="BL68" s="59">
        <f t="shared" si="530"/>
        <v>3.0194834781638757E-2</v>
      </c>
      <c r="BM68" s="59">
        <f t="shared" si="530"/>
        <v>3.0194834781638757E-2</v>
      </c>
      <c r="BN68" s="59">
        <f t="shared" si="530"/>
        <v>3.0194834781638757E-2</v>
      </c>
      <c r="BO68" s="59">
        <f t="shared" si="530"/>
        <v>3.0194834781638757E-2</v>
      </c>
      <c r="BP68" s="59">
        <f t="shared" si="530"/>
        <v>3.0061188027833419E-2</v>
      </c>
      <c r="BQ68" s="59">
        <f t="shared" si="530"/>
        <v>3.0061188027833419E-2</v>
      </c>
      <c r="BR68" s="59">
        <f t="shared" si="530"/>
        <v>3.0061188027833419E-2</v>
      </c>
      <c r="BS68" s="59">
        <f t="shared" si="530"/>
        <v>3.0061188027833419E-2</v>
      </c>
      <c r="BT68" s="59">
        <f t="shared" ref="BT68:EE68" si="531">+INDEX($F16:$AL16,1,MATCH(YEAR(BT$26),$F$9:$AL$9,0))</f>
        <v>3.0061188027833419E-2</v>
      </c>
      <c r="BU68" s="59">
        <f t="shared" si="531"/>
        <v>3.0061188027833419E-2</v>
      </c>
      <c r="BV68" s="59">
        <f t="shared" si="531"/>
        <v>3.0061188027833419E-2</v>
      </c>
      <c r="BW68" s="59">
        <f t="shared" si="531"/>
        <v>3.0061188027833419E-2</v>
      </c>
      <c r="BX68" s="59">
        <f t="shared" si="531"/>
        <v>3.0061188027833419E-2</v>
      </c>
      <c r="BY68" s="59">
        <f t="shared" si="531"/>
        <v>3.0061188027833419E-2</v>
      </c>
      <c r="BZ68" s="59">
        <f t="shared" si="531"/>
        <v>3.0061188027833419E-2</v>
      </c>
      <c r="CA68" s="59">
        <f t="shared" si="531"/>
        <v>3.0061188027833419E-2</v>
      </c>
      <c r="CB68" s="59">
        <f t="shared" si="531"/>
        <v>2.9655804396755636E-2</v>
      </c>
      <c r="CC68" s="59">
        <f t="shared" si="531"/>
        <v>2.9655804396755636E-2</v>
      </c>
      <c r="CD68" s="59">
        <f t="shared" si="531"/>
        <v>2.9655804396755636E-2</v>
      </c>
      <c r="CE68" s="59">
        <f t="shared" si="531"/>
        <v>2.9655804396755636E-2</v>
      </c>
      <c r="CF68" s="59">
        <f t="shared" si="531"/>
        <v>2.9655804396755636E-2</v>
      </c>
      <c r="CG68" s="59">
        <f t="shared" si="531"/>
        <v>2.9655804396755636E-2</v>
      </c>
      <c r="CH68" s="59">
        <f t="shared" si="531"/>
        <v>2.9655804396755636E-2</v>
      </c>
      <c r="CI68" s="59">
        <f t="shared" si="531"/>
        <v>2.9655804396755636E-2</v>
      </c>
      <c r="CJ68" s="59">
        <f t="shared" si="531"/>
        <v>2.9655804396755636E-2</v>
      </c>
      <c r="CK68" s="59">
        <f t="shared" si="531"/>
        <v>2.9655804396755636E-2</v>
      </c>
      <c r="CL68" s="59">
        <f t="shared" si="531"/>
        <v>2.9655804396755636E-2</v>
      </c>
      <c r="CM68" s="59">
        <f t="shared" si="531"/>
        <v>2.9655804396755636E-2</v>
      </c>
      <c r="CN68" s="59">
        <f t="shared" si="531"/>
        <v>2.9994103950178541E-2</v>
      </c>
      <c r="CO68" s="59">
        <f t="shared" si="531"/>
        <v>2.9994103950178541E-2</v>
      </c>
      <c r="CP68" s="59">
        <f t="shared" si="531"/>
        <v>2.9994103950178541E-2</v>
      </c>
      <c r="CQ68" s="59">
        <f t="shared" si="531"/>
        <v>2.9994103950178541E-2</v>
      </c>
      <c r="CR68" s="59">
        <f t="shared" si="531"/>
        <v>2.9994103950178541E-2</v>
      </c>
      <c r="CS68" s="59">
        <f t="shared" si="531"/>
        <v>2.9994103950178541E-2</v>
      </c>
      <c r="CT68" s="59">
        <f t="shared" si="531"/>
        <v>2.9994103950178541E-2</v>
      </c>
      <c r="CU68" s="59">
        <f t="shared" si="531"/>
        <v>2.9994103950178541E-2</v>
      </c>
      <c r="CV68" s="59">
        <f t="shared" si="531"/>
        <v>2.9994103950178541E-2</v>
      </c>
      <c r="CW68" s="59">
        <f t="shared" si="531"/>
        <v>2.9994103950178541E-2</v>
      </c>
      <c r="CX68" s="59">
        <f t="shared" si="531"/>
        <v>2.9994103950178541E-2</v>
      </c>
      <c r="CY68" s="59">
        <f t="shared" si="531"/>
        <v>2.9994103950178541E-2</v>
      </c>
      <c r="CZ68" s="59">
        <f t="shared" si="531"/>
        <v>2.7974511877926211E-2</v>
      </c>
      <c r="DA68" s="59">
        <f t="shared" si="531"/>
        <v>2.7974511877926211E-2</v>
      </c>
      <c r="DB68" s="59">
        <f t="shared" si="531"/>
        <v>2.7974511877926211E-2</v>
      </c>
      <c r="DC68" s="59">
        <f t="shared" si="531"/>
        <v>2.7974511877926211E-2</v>
      </c>
      <c r="DD68" s="59">
        <f t="shared" si="531"/>
        <v>2.7974511877926211E-2</v>
      </c>
      <c r="DE68" s="59">
        <f t="shared" si="531"/>
        <v>2.7974511877926211E-2</v>
      </c>
      <c r="DF68" s="59">
        <f t="shared" si="531"/>
        <v>2.7974511877926211E-2</v>
      </c>
      <c r="DG68" s="59">
        <f t="shared" si="531"/>
        <v>2.7974511877926211E-2</v>
      </c>
      <c r="DH68" s="59">
        <f t="shared" si="531"/>
        <v>2.7974511877926211E-2</v>
      </c>
      <c r="DI68" s="59">
        <f t="shared" si="531"/>
        <v>2.7974511877926211E-2</v>
      </c>
      <c r="DJ68" s="59">
        <f t="shared" si="531"/>
        <v>2.7974511877926211E-2</v>
      </c>
      <c r="DK68" s="59">
        <f t="shared" si="531"/>
        <v>2.7974511877926211E-2</v>
      </c>
      <c r="DL68" s="59">
        <f t="shared" si="531"/>
        <v>2.7974511877926211E-2</v>
      </c>
      <c r="DM68" s="59">
        <f t="shared" si="531"/>
        <v>2.7974511877926211E-2</v>
      </c>
      <c r="DN68" s="59">
        <f t="shared" si="531"/>
        <v>2.7974511877926211E-2</v>
      </c>
      <c r="DO68" s="59">
        <f t="shared" si="531"/>
        <v>2.7974511877926211E-2</v>
      </c>
      <c r="DP68" s="59">
        <f t="shared" si="531"/>
        <v>2.7974511877926211E-2</v>
      </c>
      <c r="DQ68" s="59">
        <f t="shared" si="531"/>
        <v>2.7974511877926211E-2</v>
      </c>
      <c r="DR68" s="59">
        <f t="shared" si="531"/>
        <v>2.7974511877926211E-2</v>
      </c>
      <c r="DS68" s="59">
        <f t="shared" si="531"/>
        <v>2.7974511877926211E-2</v>
      </c>
      <c r="DT68" s="59">
        <f t="shared" si="531"/>
        <v>2.7974511877926211E-2</v>
      </c>
      <c r="DU68" s="59">
        <f t="shared" si="531"/>
        <v>2.7974511877926211E-2</v>
      </c>
      <c r="DV68" s="59">
        <f t="shared" si="531"/>
        <v>2.7974511877926211E-2</v>
      </c>
      <c r="DW68" s="59">
        <f t="shared" si="531"/>
        <v>2.7974511877926211E-2</v>
      </c>
      <c r="DX68" s="59">
        <f t="shared" si="531"/>
        <v>2.7974511877926211E-2</v>
      </c>
      <c r="DY68" s="59">
        <f t="shared" si="531"/>
        <v>2.7974511877926211E-2</v>
      </c>
      <c r="DZ68" s="59">
        <f t="shared" si="531"/>
        <v>2.7974511877926211E-2</v>
      </c>
      <c r="EA68" s="59">
        <f t="shared" si="531"/>
        <v>2.7974511877926211E-2</v>
      </c>
      <c r="EB68" s="59">
        <f t="shared" si="531"/>
        <v>2.7974511877926211E-2</v>
      </c>
      <c r="EC68" s="59">
        <f t="shared" si="531"/>
        <v>2.7974511877926211E-2</v>
      </c>
      <c r="ED68" s="59">
        <f t="shared" si="531"/>
        <v>2.7974511877926211E-2</v>
      </c>
      <c r="EE68" s="59">
        <f t="shared" si="531"/>
        <v>2.7974511877926211E-2</v>
      </c>
      <c r="EF68" s="59">
        <f t="shared" ref="EF68:GQ68" si="532">+INDEX($F16:$AL16,1,MATCH(YEAR(EF$26),$F$9:$AL$9,0))</f>
        <v>2.7974511877926211E-2</v>
      </c>
      <c r="EG68" s="59">
        <f t="shared" si="532"/>
        <v>2.7974511877926211E-2</v>
      </c>
      <c r="EH68" s="59">
        <f t="shared" si="532"/>
        <v>2.7974511877926211E-2</v>
      </c>
      <c r="EI68" s="59">
        <f t="shared" si="532"/>
        <v>2.7974511877926211E-2</v>
      </c>
      <c r="EJ68" s="59">
        <f t="shared" si="532"/>
        <v>2.7974511877926211E-2</v>
      </c>
      <c r="EK68" s="59">
        <f t="shared" si="532"/>
        <v>2.7974511877926211E-2</v>
      </c>
      <c r="EL68" s="59">
        <f t="shared" si="532"/>
        <v>2.7974511877926211E-2</v>
      </c>
      <c r="EM68" s="59">
        <f t="shared" si="532"/>
        <v>2.7974511877926211E-2</v>
      </c>
      <c r="EN68" s="59">
        <f t="shared" si="532"/>
        <v>2.7974511877926211E-2</v>
      </c>
      <c r="EO68" s="59">
        <f t="shared" si="532"/>
        <v>2.7974511877926211E-2</v>
      </c>
      <c r="EP68" s="59">
        <f t="shared" si="532"/>
        <v>2.7974511877926211E-2</v>
      </c>
      <c r="EQ68" s="59">
        <f t="shared" si="532"/>
        <v>2.7974511877926211E-2</v>
      </c>
      <c r="ER68" s="59">
        <f t="shared" si="532"/>
        <v>2.7974511877926211E-2</v>
      </c>
      <c r="ES68" s="59">
        <f t="shared" si="532"/>
        <v>2.7974511877926211E-2</v>
      </c>
      <c r="ET68" s="59">
        <f t="shared" si="532"/>
        <v>2.7974511877926211E-2</v>
      </c>
      <c r="EU68" s="59">
        <f t="shared" si="532"/>
        <v>2.7974511877926211E-2</v>
      </c>
      <c r="EV68" s="59">
        <f t="shared" si="532"/>
        <v>2.7974511877926211E-2</v>
      </c>
      <c r="EW68" s="59">
        <f t="shared" si="532"/>
        <v>2.7974511877926211E-2</v>
      </c>
      <c r="EX68" s="59">
        <f t="shared" si="532"/>
        <v>2.7974511877926211E-2</v>
      </c>
      <c r="EY68" s="59">
        <f t="shared" si="532"/>
        <v>2.7974511877926211E-2</v>
      </c>
      <c r="EZ68" s="59">
        <f t="shared" si="532"/>
        <v>2.7974511877926211E-2</v>
      </c>
      <c r="FA68" s="59">
        <f t="shared" si="532"/>
        <v>2.7974511877926211E-2</v>
      </c>
      <c r="FB68" s="59">
        <f t="shared" si="532"/>
        <v>2.7974511877926211E-2</v>
      </c>
      <c r="FC68" s="59">
        <f t="shared" si="532"/>
        <v>2.7974511877926211E-2</v>
      </c>
      <c r="FD68" s="59">
        <f t="shared" si="532"/>
        <v>2.7974511877926211E-2</v>
      </c>
      <c r="FE68" s="59">
        <f t="shared" si="532"/>
        <v>2.7974511877926211E-2</v>
      </c>
      <c r="FF68" s="59">
        <f t="shared" si="532"/>
        <v>2.7974511877926211E-2</v>
      </c>
      <c r="FG68" s="59">
        <f t="shared" si="532"/>
        <v>2.7974511877926211E-2</v>
      </c>
      <c r="FH68" s="59">
        <f t="shared" si="532"/>
        <v>2.7974511877926211E-2</v>
      </c>
      <c r="FI68" s="59">
        <f t="shared" si="532"/>
        <v>2.7974511877926211E-2</v>
      </c>
      <c r="FJ68" s="59">
        <f t="shared" si="532"/>
        <v>2.7974511877926211E-2</v>
      </c>
      <c r="FK68" s="59">
        <f t="shared" si="532"/>
        <v>2.7974511877926211E-2</v>
      </c>
      <c r="FL68" s="59">
        <f t="shared" si="532"/>
        <v>2.7974511877926211E-2</v>
      </c>
      <c r="FM68" s="59">
        <f t="shared" si="532"/>
        <v>2.7974511877926211E-2</v>
      </c>
      <c r="FN68" s="59">
        <f t="shared" si="532"/>
        <v>2.7974511877926211E-2</v>
      </c>
      <c r="FO68" s="59">
        <f t="shared" si="532"/>
        <v>2.7974511877926211E-2</v>
      </c>
      <c r="FP68" s="59">
        <f t="shared" si="532"/>
        <v>2.7974511877926211E-2</v>
      </c>
      <c r="FQ68" s="59">
        <f t="shared" si="532"/>
        <v>2.7974511877926211E-2</v>
      </c>
      <c r="FR68" s="59">
        <f t="shared" si="532"/>
        <v>2.7974511877926211E-2</v>
      </c>
      <c r="FS68" s="59">
        <f t="shared" si="532"/>
        <v>2.7974511877926211E-2</v>
      </c>
      <c r="FT68" s="59">
        <f t="shared" si="532"/>
        <v>2.7974511877926211E-2</v>
      </c>
      <c r="FU68" s="59">
        <f t="shared" si="532"/>
        <v>2.7974511877926211E-2</v>
      </c>
      <c r="FV68" s="59">
        <f t="shared" si="532"/>
        <v>2.7974511877926211E-2</v>
      </c>
      <c r="FW68" s="59">
        <f t="shared" si="532"/>
        <v>2.7974511877926211E-2</v>
      </c>
      <c r="FX68" s="59">
        <f t="shared" si="532"/>
        <v>2.7974511877926211E-2</v>
      </c>
      <c r="FY68" s="59">
        <f t="shared" si="532"/>
        <v>2.7974511877926211E-2</v>
      </c>
      <c r="FZ68" s="59">
        <f t="shared" si="532"/>
        <v>2.7974511877926211E-2</v>
      </c>
      <c r="GA68" s="59">
        <f t="shared" si="532"/>
        <v>2.7974511877926211E-2</v>
      </c>
      <c r="GB68" s="59">
        <f t="shared" si="532"/>
        <v>2.7974511877926211E-2</v>
      </c>
      <c r="GC68" s="59">
        <f t="shared" si="532"/>
        <v>2.7974511877926211E-2</v>
      </c>
      <c r="GD68" s="59">
        <f t="shared" si="532"/>
        <v>2.7974511877926211E-2</v>
      </c>
      <c r="GE68" s="59">
        <f t="shared" si="532"/>
        <v>2.7974511877926211E-2</v>
      </c>
      <c r="GF68" s="59">
        <f t="shared" si="532"/>
        <v>2.7974511877926211E-2</v>
      </c>
      <c r="GG68" s="59">
        <f t="shared" si="532"/>
        <v>2.7974511877926211E-2</v>
      </c>
      <c r="GH68" s="59">
        <f t="shared" si="532"/>
        <v>2.7974511877926211E-2</v>
      </c>
      <c r="GI68" s="59">
        <f t="shared" si="532"/>
        <v>2.7974511877926211E-2</v>
      </c>
      <c r="GJ68" s="59">
        <f t="shared" si="532"/>
        <v>2.7974511877926211E-2</v>
      </c>
      <c r="GK68" s="59">
        <f t="shared" si="532"/>
        <v>2.7974511877926211E-2</v>
      </c>
      <c r="GL68" s="59">
        <f t="shared" si="532"/>
        <v>2.7974511877926211E-2</v>
      </c>
      <c r="GM68" s="59">
        <f t="shared" si="532"/>
        <v>2.7974511877926211E-2</v>
      </c>
      <c r="GN68" s="59">
        <f t="shared" si="532"/>
        <v>2.7974511877926211E-2</v>
      </c>
      <c r="GO68" s="59">
        <f t="shared" si="532"/>
        <v>2.7974511877926211E-2</v>
      </c>
      <c r="GP68" s="59">
        <f t="shared" si="532"/>
        <v>2.7974511877926211E-2</v>
      </c>
      <c r="GQ68" s="59">
        <f t="shared" si="532"/>
        <v>2.7974511877926211E-2</v>
      </c>
      <c r="GR68" s="59">
        <f t="shared" ref="GR68:JC68" si="533">+INDEX($F16:$AL16,1,MATCH(YEAR(GR$26),$F$9:$AL$9,0))</f>
        <v>2.7974511877926211E-2</v>
      </c>
      <c r="GS68" s="59">
        <f t="shared" si="533"/>
        <v>2.7974511877926211E-2</v>
      </c>
      <c r="GT68" s="59">
        <f t="shared" si="533"/>
        <v>2.7974511877926211E-2</v>
      </c>
      <c r="GU68" s="59">
        <f t="shared" si="533"/>
        <v>2.7974511877926211E-2</v>
      </c>
      <c r="GV68" s="59">
        <f t="shared" si="533"/>
        <v>2.7974511877926211E-2</v>
      </c>
      <c r="GW68" s="59">
        <f t="shared" si="533"/>
        <v>2.7974511877926211E-2</v>
      </c>
      <c r="GX68" s="59">
        <f t="shared" si="533"/>
        <v>2.7974511877926211E-2</v>
      </c>
      <c r="GY68" s="59">
        <f t="shared" si="533"/>
        <v>2.7974511877926211E-2</v>
      </c>
      <c r="GZ68" s="59">
        <f t="shared" si="533"/>
        <v>2.7974511877926211E-2</v>
      </c>
      <c r="HA68" s="59">
        <f t="shared" si="533"/>
        <v>2.7974511877926211E-2</v>
      </c>
      <c r="HB68" s="59">
        <f t="shared" si="533"/>
        <v>2.7974511877926211E-2</v>
      </c>
      <c r="HC68" s="59">
        <f t="shared" si="533"/>
        <v>2.7974511877926211E-2</v>
      </c>
      <c r="HD68" s="59">
        <f t="shared" si="533"/>
        <v>2.7974511877926211E-2</v>
      </c>
      <c r="HE68" s="59">
        <f t="shared" si="533"/>
        <v>2.7974511877926211E-2</v>
      </c>
      <c r="HF68" s="59">
        <f t="shared" si="533"/>
        <v>2.7974511877926211E-2</v>
      </c>
      <c r="HG68" s="59">
        <f t="shared" si="533"/>
        <v>2.7974511877926211E-2</v>
      </c>
      <c r="HH68" s="59">
        <f t="shared" si="533"/>
        <v>2.7974511877926211E-2</v>
      </c>
      <c r="HI68" s="59">
        <f t="shared" si="533"/>
        <v>2.7974511877926211E-2</v>
      </c>
      <c r="HJ68" s="59">
        <f t="shared" si="533"/>
        <v>2.7974511877926211E-2</v>
      </c>
      <c r="HK68" s="59">
        <f t="shared" si="533"/>
        <v>2.7974511877926211E-2</v>
      </c>
      <c r="HL68" s="59">
        <f t="shared" si="533"/>
        <v>2.7974511877926211E-2</v>
      </c>
      <c r="HM68" s="59">
        <f t="shared" si="533"/>
        <v>2.7974511877926211E-2</v>
      </c>
      <c r="HN68" s="59">
        <f t="shared" si="533"/>
        <v>2.7974511877926211E-2</v>
      </c>
      <c r="HO68" s="59">
        <f t="shared" si="533"/>
        <v>2.7974511877926211E-2</v>
      </c>
      <c r="HP68" s="59">
        <f t="shared" si="533"/>
        <v>2.7974511877926211E-2</v>
      </c>
      <c r="HQ68" s="59">
        <f t="shared" si="533"/>
        <v>2.7974511877926211E-2</v>
      </c>
      <c r="HR68" s="59">
        <f t="shared" si="533"/>
        <v>2.7974511877926211E-2</v>
      </c>
      <c r="HS68" s="59">
        <f t="shared" si="533"/>
        <v>2.7974511877926211E-2</v>
      </c>
      <c r="HT68" s="59">
        <f t="shared" si="533"/>
        <v>2.7974511877926211E-2</v>
      </c>
      <c r="HU68" s="59">
        <f t="shared" si="533"/>
        <v>2.7974511877926211E-2</v>
      </c>
      <c r="HV68" s="59">
        <f t="shared" si="533"/>
        <v>2.7974511877926211E-2</v>
      </c>
      <c r="HW68" s="59">
        <f t="shared" si="533"/>
        <v>2.7974511877926211E-2</v>
      </c>
      <c r="HX68" s="59">
        <f t="shared" si="533"/>
        <v>2.7974511877926211E-2</v>
      </c>
      <c r="HY68" s="59">
        <f t="shared" si="533"/>
        <v>2.7974511877926211E-2</v>
      </c>
      <c r="HZ68" s="59">
        <f t="shared" si="533"/>
        <v>2.7974511877926211E-2</v>
      </c>
      <c r="IA68" s="59">
        <f t="shared" si="533"/>
        <v>2.7974511877926211E-2</v>
      </c>
      <c r="IB68" s="59">
        <f t="shared" si="533"/>
        <v>2.7974511877926211E-2</v>
      </c>
      <c r="IC68" s="59">
        <f t="shared" si="533"/>
        <v>2.7974511877926211E-2</v>
      </c>
      <c r="ID68" s="59">
        <f t="shared" si="533"/>
        <v>2.7974511877926211E-2</v>
      </c>
      <c r="IE68" s="59">
        <f t="shared" si="533"/>
        <v>2.7974511877926211E-2</v>
      </c>
      <c r="IF68" s="59">
        <f t="shared" si="533"/>
        <v>2.7974511877926211E-2</v>
      </c>
      <c r="IG68" s="59">
        <f t="shared" si="533"/>
        <v>2.7974511877926211E-2</v>
      </c>
      <c r="IH68" s="59">
        <f t="shared" si="533"/>
        <v>2.7974511877926211E-2</v>
      </c>
      <c r="II68" s="59">
        <f t="shared" si="533"/>
        <v>2.7974511877926211E-2</v>
      </c>
      <c r="IJ68" s="59">
        <f t="shared" si="533"/>
        <v>2.7974511877926211E-2</v>
      </c>
      <c r="IK68" s="59">
        <f t="shared" si="533"/>
        <v>2.7974511877926211E-2</v>
      </c>
      <c r="IL68" s="59">
        <f t="shared" si="533"/>
        <v>2.7974511877926211E-2</v>
      </c>
      <c r="IM68" s="59">
        <f t="shared" si="533"/>
        <v>2.7974511877926211E-2</v>
      </c>
      <c r="IN68" s="59">
        <f t="shared" si="533"/>
        <v>2.7974511877926211E-2</v>
      </c>
      <c r="IO68" s="59">
        <f t="shared" si="533"/>
        <v>2.7974511877926211E-2</v>
      </c>
      <c r="IP68" s="59">
        <f t="shared" si="533"/>
        <v>2.7974511877926211E-2</v>
      </c>
      <c r="IQ68" s="59">
        <f t="shared" si="533"/>
        <v>2.7974511877926211E-2</v>
      </c>
      <c r="IR68" s="59">
        <f t="shared" si="533"/>
        <v>2.7974511877926211E-2</v>
      </c>
      <c r="IS68" s="59">
        <f t="shared" si="533"/>
        <v>2.7974511877926211E-2</v>
      </c>
      <c r="IT68" s="59">
        <f t="shared" si="533"/>
        <v>2.7974511877926211E-2</v>
      </c>
      <c r="IU68" s="59">
        <f t="shared" si="533"/>
        <v>2.7974511877926211E-2</v>
      </c>
      <c r="IV68" s="59">
        <f t="shared" si="533"/>
        <v>2.7974511877926211E-2</v>
      </c>
      <c r="IW68" s="59">
        <f t="shared" si="533"/>
        <v>2.7974511877926211E-2</v>
      </c>
      <c r="IX68" s="59">
        <f t="shared" si="533"/>
        <v>2.7974511877926211E-2</v>
      </c>
      <c r="IY68" s="59">
        <f t="shared" si="533"/>
        <v>2.7974511877926211E-2</v>
      </c>
      <c r="IZ68" s="59">
        <f t="shared" si="533"/>
        <v>2.7974511877926211E-2</v>
      </c>
      <c r="JA68" s="59">
        <f t="shared" si="533"/>
        <v>2.7974511877926211E-2</v>
      </c>
      <c r="JB68" s="59">
        <f t="shared" si="533"/>
        <v>2.7974511877926211E-2</v>
      </c>
      <c r="JC68" s="59">
        <f t="shared" si="533"/>
        <v>2.7974511877926211E-2</v>
      </c>
      <c r="JD68" s="59">
        <f t="shared" ref="JD68:LO68" si="534">+INDEX($F16:$AL16,1,MATCH(YEAR(JD$26),$F$9:$AL$9,0))</f>
        <v>2.7974511877926211E-2</v>
      </c>
      <c r="JE68" s="59">
        <f t="shared" si="534"/>
        <v>2.7974511877926211E-2</v>
      </c>
      <c r="JF68" s="59">
        <f t="shared" si="534"/>
        <v>2.7974511877926211E-2</v>
      </c>
      <c r="JG68" s="59">
        <f t="shared" si="534"/>
        <v>2.7974511877926211E-2</v>
      </c>
      <c r="JH68" s="59">
        <f t="shared" si="534"/>
        <v>2.7974511877926211E-2</v>
      </c>
      <c r="JI68" s="59">
        <f t="shared" si="534"/>
        <v>2.7974511877926211E-2</v>
      </c>
      <c r="JJ68" s="59">
        <f t="shared" si="534"/>
        <v>2.7974511877926211E-2</v>
      </c>
      <c r="JK68" s="59">
        <f t="shared" si="534"/>
        <v>2.7974511877926211E-2</v>
      </c>
      <c r="JL68" s="59">
        <f t="shared" si="534"/>
        <v>2.7974511877926211E-2</v>
      </c>
      <c r="JM68" s="59">
        <f t="shared" si="534"/>
        <v>2.7974511877926211E-2</v>
      </c>
      <c r="JN68" s="59">
        <f t="shared" si="534"/>
        <v>2.7974511877926211E-2</v>
      </c>
      <c r="JO68" s="59">
        <f t="shared" si="534"/>
        <v>2.7974511877926211E-2</v>
      </c>
      <c r="JP68" s="59">
        <f t="shared" si="534"/>
        <v>2.7974511877926211E-2</v>
      </c>
      <c r="JQ68" s="59">
        <f t="shared" si="534"/>
        <v>2.7974511877926211E-2</v>
      </c>
      <c r="JR68" s="59">
        <f t="shared" si="534"/>
        <v>2.7974511877926211E-2</v>
      </c>
      <c r="JS68" s="59">
        <f t="shared" si="534"/>
        <v>2.7974511877926211E-2</v>
      </c>
      <c r="JT68" s="59">
        <f t="shared" si="534"/>
        <v>2.7974511877926211E-2</v>
      </c>
      <c r="JU68" s="59">
        <f t="shared" si="534"/>
        <v>2.7974511877926211E-2</v>
      </c>
      <c r="JV68" s="59">
        <f t="shared" si="534"/>
        <v>2.7974511877926211E-2</v>
      </c>
      <c r="JW68" s="59">
        <f t="shared" si="534"/>
        <v>2.7974511877926211E-2</v>
      </c>
      <c r="JX68" s="59">
        <f t="shared" si="534"/>
        <v>2.7974511877926211E-2</v>
      </c>
      <c r="JY68" s="59">
        <f t="shared" si="534"/>
        <v>2.7974511877926211E-2</v>
      </c>
      <c r="JZ68" s="59">
        <f t="shared" si="534"/>
        <v>2.7974511877926211E-2</v>
      </c>
      <c r="KA68" s="59">
        <f t="shared" si="534"/>
        <v>2.7974511877926211E-2</v>
      </c>
      <c r="KB68" s="59">
        <f t="shared" si="534"/>
        <v>2.7974511877926211E-2</v>
      </c>
      <c r="KC68" s="59">
        <f t="shared" si="534"/>
        <v>2.7974511877926211E-2</v>
      </c>
      <c r="KD68" s="59">
        <f t="shared" si="534"/>
        <v>2.7974511877926211E-2</v>
      </c>
      <c r="KE68" s="59">
        <f t="shared" si="534"/>
        <v>2.7974511877926211E-2</v>
      </c>
      <c r="KF68" s="59">
        <f t="shared" si="534"/>
        <v>2.7974511877926211E-2</v>
      </c>
      <c r="KG68" s="59">
        <f t="shared" si="534"/>
        <v>2.7974511877926211E-2</v>
      </c>
      <c r="KH68" s="59">
        <f t="shared" si="534"/>
        <v>2.7974511877926211E-2</v>
      </c>
      <c r="KI68" s="59">
        <f t="shared" si="534"/>
        <v>2.7974511877926211E-2</v>
      </c>
      <c r="KJ68" s="59">
        <f t="shared" si="534"/>
        <v>2.7974511877926211E-2</v>
      </c>
      <c r="KK68" s="59">
        <f t="shared" si="534"/>
        <v>2.7974511877926211E-2</v>
      </c>
      <c r="KL68" s="59">
        <f t="shared" si="534"/>
        <v>2.7974511877926211E-2</v>
      </c>
      <c r="KM68" s="59">
        <f t="shared" si="534"/>
        <v>2.7974511877926211E-2</v>
      </c>
      <c r="KN68" s="59">
        <f t="shared" si="534"/>
        <v>2.7974511877926211E-2</v>
      </c>
      <c r="KO68" s="59">
        <f t="shared" si="534"/>
        <v>2.7974511877926211E-2</v>
      </c>
      <c r="KP68" s="59">
        <f t="shared" si="534"/>
        <v>2.7974511877926211E-2</v>
      </c>
      <c r="KQ68" s="59">
        <f t="shared" si="534"/>
        <v>2.7974511877926211E-2</v>
      </c>
      <c r="KR68" s="59">
        <f t="shared" si="534"/>
        <v>2.7974511877926211E-2</v>
      </c>
      <c r="KS68" s="59">
        <f t="shared" si="534"/>
        <v>2.7974511877926211E-2</v>
      </c>
      <c r="KT68" s="59">
        <f t="shared" si="534"/>
        <v>2.7974511877926211E-2</v>
      </c>
      <c r="KU68" s="59">
        <f t="shared" si="534"/>
        <v>2.7974511877926211E-2</v>
      </c>
      <c r="KV68" s="59">
        <f t="shared" si="534"/>
        <v>2.7974511877926211E-2</v>
      </c>
      <c r="KW68" s="59">
        <f t="shared" si="534"/>
        <v>2.7974511877926211E-2</v>
      </c>
      <c r="KX68" s="59">
        <f t="shared" si="534"/>
        <v>2.7974511877926211E-2</v>
      </c>
      <c r="KY68" s="59">
        <f t="shared" si="534"/>
        <v>2.7974511877926211E-2</v>
      </c>
      <c r="KZ68" s="59">
        <f t="shared" si="534"/>
        <v>2.7974511877926211E-2</v>
      </c>
      <c r="LA68" s="59">
        <f t="shared" si="534"/>
        <v>2.7974511877926211E-2</v>
      </c>
      <c r="LB68" s="59">
        <f t="shared" si="534"/>
        <v>2.7974511877926211E-2</v>
      </c>
      <c r="LC68" s="59">
        <f t="shared" si="534"/>
        <v>2.7974511877926211E-2</v>
      </c>
      <c r="LD68" s="59">
        <f t="shared" si="534"/>
        <v>2.7974511877926211E-2</v>
      </c>
      <c r="LE68" s="59">
        <f t="shared" si="534"/>
        <v>2.7974511877926211E-2</v>
      </c>
      <c r="LF68" s="59">
        <f t="shared" si="534"/>
        <v>2.7974511877926211E-2</v>
      </c>
      <c r="LG68" s="59">
        <f t="shared" si="534"/>
        <v>2.7974511877926211E-2</v>
      </c>
      <c r="LH68" s="59">
        <f t="shared" si="534"/>
        <v>2.7974511877926211E-2</v>
      </c>
      <c r="LI68" s="59">
        <f t="shared" si="534"/>
        <v>2.7974511877926211E-2</v>
      </c>
      <c r="LJ68" s="59">
        <f t="shared" si="534"/>
        <v>2.7974511877926211E-2</v>
      </c>
      <c r="LK68" s="59">
        <f t="shared" si="534"/>
        <v>2.7974511877926211E-2</v>
      </c>
      <c r="LL68" s="59">
        <f t="shared" si="534"/>
        <v>2.7974511877926211E-2</v>
      </c>
      <c r="LM68" s="59">
        <f t="shared" si="534"/>
        <v>2.7974511877926211E-2</v>
      </c>
      <c r="LN68" s="59">
        <f t="shared" si="534"/>
        <v>2.7974511877926211E-2</v>
      </c>
      <c r="LO68" s="59">
        <f t="shared" si="534"/>
        <v>2.7974511877926211E-2</v>
      </c>
      <c r="LP68" s="59">
        <f t="shared" ref="LP68:OA68" si="535">+INDEX($F16:$AL16,1,MATCH(YEAR(LP$26),$F$9:$AL$9,0))</f>
        <v>2.7974511877926211E-2</v>
      </c>
      <c r="LQ68" s="59">
        <f t="shared" si="535"/>
        <v>2.7974511877926211E-2</v>
      </c>
      <c r="LR68" s="59">
        <f t="shared" si="535"/>
        <v>2.7974511877926211E-2</v>
      </c>
      <c r="LS68" s="59">
        <f t="shared" si="535"/>
        <v>2.7974511877926211E-2</v>
      </c>
      <c r="LT68" s="59">
        <f t="shared" si="535"/>
        <v>2.7974511877926211E-2</v>
      </c>
      <c r="LU68" s="59">
        <f t="shared" si="535"/>
        <v>2.7974511877926211E-2</v>
      </c>
      <c r="LV68" s="59">
        <f t="shared" si="535"/>
        <v>2.7974511877926211E-2</v>
      </c>
      <c r="LW68" s="59">
        <f t="shared" si="535"/>
        <v>2.7974511877926211E-2</v>
      </c>
      <c r="LX68" s="59">
        <f t="shared" si="535"/>
        <v>2.7974511877926211E-2</v>
      </c>
      <c r="LY68" s="59">
        <f t="shared" si="535"/>
        <v>2.7974511877926211E-2</v>
      </c>
      <c r="LZ68" s="59">
        <f t="shared" si="535"/>
        <v>2.7974511877926211E-2</v>
      </c>
      <c r="MA68" s="59">
        <f t="shared" si="535"/>
        <v>2.7974511877926211E-2</v>
      </c>
      <c r="MB68" s="59">
        <f t="shared" si="535"/>
        <v>2.7974511877926211E-2</v>
      </c>
      <c r="MC68" s="59">
        <f t="shared" si="535"/>
        <v>2.7974511877926211E-2</v>
      </c>
      <c r="MD68" s="59">
        <f t="shared" si="535"/>
        <v>2.7974511877926211E-2</v>
      </c>
      <c r="ME68" s="59">
        <f t="shared" si="535"/>
        <v>2.7974511877926211E-2</v>
      </c>
      <c r="MF68" s="59">
        <f t="shared" si="535"/>
        <v>2.7974511877926211E-2</v>
      </c>
      <c r="MG68" s="59">
        <f t="shared" si="535"/>
        <v>2.7974511877926211E-2</v>
      </c>
      <c r="MH68" s="59">
        <f t="shared" si="535"/>
        <v>2.7974511877926211E-2</v>
      </c>
      <c r="MI68" s="59">
        <f t="shared" si="535"/>
        <v>2.7974511877926211E-2</v>
      </c>
      <c r="MJ68" s="59">
        <f t="shared" si="535"/>
        <v>2.7974511877926211E-2</v>
      </c>
      <c r="MK68" s="59">
        <f t="shared" si="535"/>
        <v>2.7974511877926211E-2</v>
      </c>
      <c r="ML68" s="59">
        <f t="shared" si="535"/>
        <v>2.7974511877926211E-2</v>
      </c>
      <c r="MM68" s="59">
        <f t="shared" si="535"/>
        <v>2.7974511877926211E-2</v>
      </c>
      <c r="MN68" s="59">
        <f t="shared" si="535"/>
        <v>2.7974511877926211E-2</v>
      </c>
      <c r="MO68" s="59">
        <f t="shared" si="535"/>
        <v>2.7974511877926211E-2</v>
      </c>
      <c r="MP68" s="59">
        <f t="shared" si="535"/>
        <v>2.7974511877926211E-2</v>
      </c>
      <c r="MQ68" s="59">
        <f t="shared" si="535"/>
        <v>2.7974511877926211E-2</v>
      </c>
      <c r="MR68" s="59">
        <f t="shared" si="535"/>
        <v>2.7974511877926211E-2</v>
      </c>
      <c r="MS68" s="59">
        <f t="shared" si="535"/>
        <v>2.7974511877926211E-2</v>
      </c>
      <c r="MT68" s="59">
        <f t="shared" si="535"/>
        <v>2.7974511877926211E-2</v>
      </c>
      <c r="MU68" s="59">
        <f t="shared" si="535"/>
        <v>2.7974511877926211E-2</v>
      </c>
      <c r="MV68" s="59">
        <f t="shared" si="535"/>
        <v>2.7974511877926211E-2</v>
      </c>
      <c r="MW68" s="59">
        <f t="shared" si="535"/>
        <v>2.7974511877926211E-2</v>
      </c>
      <c r="MX68" s="59">
        <f t="shared" si="535"/>
        <v>2.7974511877926211E-2</v>
      </c>
      <c r="MY68" s="59">
        <f t="shared" si="535"/>
        <v>2.7974511877926211E-2</v>
      </c>
      <c r="MZ68" s="59">
        <f t="shared" si="535"/>
        <v>2.7974511877926211E-2</v>
      </c>
      <c r="NA68" s="59">
        <f t="shared" si="535"/>
        <v>2.7974511877926211E-2</v>
      </c>
      <c r="NB68" s="59">
        <f t="shared" si="535"/>
        <v>2.7974511877926211E-2</v>
      </c>
      <c r="NC68" s="59">
        <f t="shared" si="535"/>
        <v>2.7974511877926211E-2</v>
      </c>
      <c r="ND68" s="59">
        <f t="shared" si="535"/>
        <v>2.7974511877926211E-2</v>
      </c>
      <c r="NE68" s="59">
        <f t="shared" si="535"/>
        <v>2.7974511877926211E-2</v>
      </c>
      <c r="NF68" s="59">
        <f t="shared" si="535"/>
        <v>2.7974511877926211E-2</v>
      </c>
      <c r="NG68" s="59">
        <f t="shared" si="535"/>
        <v>2.7974511877926211E-2</v>
      </c>
      <c r="NH68" s="59">
        <f t="shared" si="535"/>
        <v>2.7974511877926211E-2</v>
      </c>
      <c r="NI68" s="59">
        <f t="shared" si="535"/>
        <v>2.7974511877926211E-2</v>
      </c>
      <c r="NJ68" s="59">
        <f t="shared" si="535"/>
        <v>2.7974511877926211E-2</v>
      </c>
      <c r="NK68" s="59">
        <f t="shared" si="535"/>
        <v>2.7974511877926211E-2</v>
      </c>
      <c r="NL68" s="59">
        <f t="shared" si="535"/>
        <v>2.7974511877926211E-2</v>
      </c>
      <c r="NM68" s="59">
        <f t="shared" si="535"/>
        <v>2.7974511877926211E-2</v>
      </c>
      <c r="NN68" s="59">
        <f t="shared" si="535"/>
        <v>2.7974511877926211E-2</v>
      </c>
      <c r="NO68" s="59">
        <f t="shared" si="535"/>
        <v>2.7974511877926211E-2</v>
      </c>
      <c r="NP68" s="59">
        <f t="shared" si="535"/>
        <v>2.7974511877926211E-2</v>
      </c>
      <c r="NQ68" s="59">
        <f t="shared" si="535"/>
        <v>2.7974511877926211E-2</v>
      </c>
      <c r="NR68" s="59">
        <f t="shared" si="535"/>
        <v>2.7974511877926211E-2</v>
      </c>
      <c r="NS68" s="59">
        <f t="shared" si="535"/>
        <v>2.7974511877926211E-2</v>
      </c>
      <c r="NT68" s="59">
        <f t="shared" si="535"/>
        <v>2.7974511877926211E-2</v>
      </c>
      <c r="NU68" s="59">
        <f t="shared" si="535"/>
        <v>2.7974511877926211E-2</v>
      </c>
      <c r="NV68" s="59">
        <f t="shared" si="535"/>
        <v>2.7974511877926211E-2</v>
      </c>
      <c r="NW68" s="59">
        <f t="shared" si="535"/>
        <v>2.7974511877926211E-2</v>
      </c>
      <c r="NX68" s="59">
        <f t="shared" si="535"/>
        <v>2.7974511877926211E-2</v>
      </c>
      <c r="NY68" s="59">
        <f t="shared" si="535"/>
        <v>2.7974511877926211E-2</v>
      </c>
      <c r="NZ68" s="59">
        <f t="shared" si="535"/>
        <v>2.7974511877926211E-2</v>
      </c>
      <c r="OA68" s="59">
        <f t="shared" si="535"/>
        <v>2.7974511877926211E-2</v>
      </c>
      <c r="OB68" s="59">
        <f t="shared" ref="OB68:OM68" si="536">+INDEX($F16:$AL16,1,MATCH(YEAR(OB$26),$F$9:$AL$9,0))</f>
        <v>2.7974511877926211E-2</v>
      </c>
      <c r="OC68" s="59">
        <f t="shared" si="536"/>
        <v>2.7974511877926211E-2</v>
      </c>
      <c r="OD68" s="59">
        <f t="shared" si="536"/>
        <v>2.7974511877926211E-2</v>
      </c>
      <c r="OE68" s="59">
        <f t="shared" si="536"/>
        <v>2.7974511877926211E-2</v>
      </c>
      <c r="OF68" s="59">
        <f t="shared" si="536"/>
        <v>2.7974511877926211E-2</v>
      </c>
      <c r="OG68" s="59">
        <f t="shared" si="536"/>
        <v>2.7974511877926211E-2</v>
      </c>
      <c r="OH68" s="59">
        <f t="shared" si="536"/>
        <v>2.7974511877926211E-2</v>
      </c>
      <c r="OI68" s="59">
        <f t="shared" si="536"/>
        <v>2.7974511877926211E-2</v>
      </c>
      <c r="OJ68" s="59">
        <f t="shared" si="536"/>
        <v>2.7974511877926211E-2</v>
      </c>
      <c r="OK68" s="59">
        <f t="shared" si="536"/>
        <v>2.7974511877926211E-2</v>
      </c>
      <c r="OL68" s="59">
        <f t="shared" si="536"/>
        <v>2.7974511877926211E-2</v>
      </c>
      <c r="OM68" s="59">
        <f t="shared" si="536"/>
        <v>2.7974511877926211E-2</v>
      </c>
      <c r="ON68" s="43" t="s">
        <v>24</v>
      </c>
    </row>
    <row r="69" spans="3:404" x14ac:dyDescent="0.2">
      <c r="D69" s="43" t="str">
        <f t="shared" si="487"/>
        <v>C-303 - SDS</v>
      </c>
      <c r="G69" s="58"/>
      <c r="H69" s="59">
        <f t="shared" ref="H69:BS69" si="537">+INDEX($F17:$AL17,1,MATCH(YEAR(H$26),$F$9:$AL$9,0))</f>
        <v>2.3618883152727754E-2</v>
      </c>
      <c r="I69" s="59">
        <f t="shared" si="537"/>
        <v>2.3618883152727754E-2</v>
      </c>
      <c r="J69" s="59">
        <f t="shared" si="537"/>
        <v>2.3618883152727754E-2</v>
      </c>
      <c r="K69" s="59">
        <f t="shared" si="537"/>
        <v>2.3618883152727754E-2</v>
      </c>
      <c r="L69" s="59">
        <f t="shared" si="537"/>
        <v>2.3618883152727754E-2</v>
      </c>
      <c r="M69" s="59">
        <f t="shared" si="537"/>
        <v>2.3618883152727754E-2</v>
      </c>
      <c r="N69" s="59">
        <f t="shared" si="537"/>
        <v>2.3618883152727754E-2</v>
      </c>
      <c r="O69" s="59">
        <f t="shared" si="537"/>
        <v>2.3618883152727754E-2</v>
      </c>
      <c r="P69" s="59">
        <f t="shared" si="537"/>
        <v>2.3618883152727754E-2</v>
      </c>
      <c r="Q69" s="59">
        <f t="shared" si="537"/>
        <v>2.3618883152727754E-2</v>
      </c>
      <c r="R69" s="59">
        <f t="shared" si="537"/>
        <v>2.3618883152727754E-2</v>
      </c>
      <c r="S69" s="59">
        <f t="shared" si="537"/>
        <v>2.3618883152727754E-2</v>
      </c>
      <c r="T69" s="59">
        <f t="shared" si="537"/>
        <v>2.9126378092121374E-2</v>
      </c>
      <c r="U69" s="59">
        <f t="shared" si="537"/>
        <v>2.9126378092121374E-2</v>
      </c>
      <c r="V69" s="59">
        <f t="shared" si="537"/>
        <v>2.9126378092121374E-2</v>
      </c>
      <c r="W69" s="59">
        <f t="shared" si="537"/>
        <v>2.9126378092121374E-2</v>
      </c>
      <c r="X69" s="59">
        <f t="shared" si="537"/>
        <v>2.9126378092121374E-2</v>
      </c>
      <c r="Y69" s="59">
        <f t="shared" si="537"/>
        <v>2.9126378092121374E-2</v>
      </c>
      <c r="Z69" s="59">
        <f t="shared" si="537"/>
        <v>2.9126378092121374E-2</v>
      </c>
      <c r="AA69" s="59">
        <f t="shared" si="537"/>
        <v>2.9126378092121374E-2</v>
      </c>
      <c r="AB69" s="59">
        <f t="shared" si="537"/>
        <v>2.9126378092121374E-2</v>
      </c>
      <c r="AC69" s="59">
        <f t="shared" si="537"/>
        <v>2.9126378092121374E-2</v>
      </c>
      <c r="AD69" s="59">
        <f t="shared" si="537"/>
        <v>2.9126378092121374E-2</v>
      </c>
      <c r="AE69" s="59">
        <f t="shared" si="537"/>
        <v>2.9126378092121374E-2</v>
      </c>
      <c r="AF69" s="59">
        <f t="shared" si="537"/>
        <v>2.9520627940240463E-2</v>
      </c>
      <c r="AG69" s="59">
        <f t="shared" si="537"/>
        <v>2.9520627940240463E-2</v>
      </c>
      <c r="AH69" s="59">
        <f t="shared" si="537"/>
        <v>2.9520627940240463E-2</v>
      </c>
      <c r="AI69" s="59">
        <f t="shared" si="537"/>
        <v>2.9520627940240463E-2</v>
      </c>
      <c r="AJ69" s="59">
        <f t="shared" si="537"/>
        <v>2.9520627940240463E-2</v>
      </c>
      <c r="AK69" s="59">
        <f t="shared" si="537"/>
        <v>2.9520627940240463E-2</v>
      </c>
      <c r="AL69" s="59">
        <f t="shared" si="537"/>
        <v>2.9520627940240463E-2</v>
      </c>
      <c r="AM69" s="59">
        <f t="shared" si="537"/>
        <v>2.9520627940240463E-2</v>
      </c>
      <c r="AN69" s="59">
        <f t="shared" si="537"/>
        <v>2.9520627940240463E-2</v>
      </c>
      <c r="AO69" s="59">
        <f t="shared" si="537"/>
        <v>2.9520627940240463E-2</v>
      </c>
      <c r="AP69" s="59">
        <f t="shared" si="537"/>
        <v>2.9520627940240463E-2</v>
      </c>
      <c r="AQ69" s="59">
        <f t="shared" si="537"/>
        <v>2.9520627940240463E-2</v>
      </c>
      <c r="AR69" s="59">
        <f t="shared" si="537"/>
        <v>2.9985358834040632E-2</v>
      </c>
      <c r="AS69" s="59">
        <f t="shared" si="537"/>
        <v>2.9985358834040632E-2</v>
      </c>
      <c r="AT69" s="59">
        <f t="shared" si="537"/>
        <v>2.9985358834040632E-2</v>
      </c>
      <c r="AU69" s="59">
        <f t="shared" si="537"/>
        <v>2.9985358834040632E-2</v>
      </c>
      <c r="AV69" s="59">
        <f t="shared" si="537"/>
        <v>2.9985358834040632E-2</v>
      </c>
      <c r="AW69" s="59">
        <f t="shared" si="537"/>
        <v>2.9985358834040632E-2</v>
      </c>
      <c r="AX69" s="59">
        <f t="shared" si="537"/>
        <v>2.9985358834040632E-2</v>
      </c>
      <c r="AY69" s="59">
        <f t="shared" si="537"/>
        <v>2.9985358834040632E-2</v>
      </c>
      <c r="AZ69" s="59">
        <f t="shared" si="537"/>
        <v>2.9985358834040632E-2</v>
      </c>
      <c r="BA69" s="59">
        <f t="shared" si="537"/>
        <v>2.9985358834040632E-2</v>
      </c>
      <c r="BB69" s="59">
        <f t="shared" si="537"/>
        <v>2.9985358834040632E-2</v>
      </c>
      <c r="BC69" s="59">
        <f t="shared" si="537"/>
        <v>2.9985358834040632E-2</v>
      </c>
      <c r="BD69" s="59">
        <f t="shared" si="537"/>
        <v>3.0194834781638757E-2</v>
      </c>
      <c r="BE69" s="59">
        <f t="shared" si="537"/>
        <v>3.0194834781638757E-2</v>
      </c>
      <c r="BF69" s="59">
        <f t="shared" si="537"/>
        <v>3.0194834781638757E-2</v>
      </c>
      <c r="BG69" s="59">
        <f t="shared" si="537"/>
        <v>3.0194834781638757E-2</v>
      </c>
      <c r="BH69" s="59">
        <f t="shared" si="537"/>
        <v>3.0194834781638757E-2</v>
      </c>
      <c r="BI69" s="59">
        <f t="shared" si="537"/>
        <v>3.0194834781638757E-2</v>
      </c>
      <c r="BJ69" s="59">
        <f t="shared" si="537"/>
        <v>3.0194834781638757E-2</v>
      </c>
      <c r="BK69" s="59">
        <f t="shared" si="537"/>
        <v>3.0194834781638757E-2</v>
      </c>
      <c r="BL69" s="59">
        <f t="shared" si="537"/>
        <v>3.0194834781638757E-2</v>
      </c>
      <c r="BM69" s="59">
        <f t="shared" si="537"/>
        <v>3.0194834781638757E-2</v>
      </c>
      <c r="BN69" s="59">
        <f t="shared" si="537"/>
        <v>3.0194834781638757E-2</v>
      </c>
      <c r="BO69" s="59">
        <f t="shared" si="537"/>
        <v>3.0194834781638757E-2</v>
      </c>
      <c r="BP69" s="59">
        <f t="shared" si="537"/>
        <v>3.0061188027833419E-2</v>
      </c>
      <c r="BQ69" s="59">
        <f t="shared" si="537"/>
        <v>3.0061188027833419E-2</v>
      </c>
      <c r="BR69" s="59">
        <f t="shared" si="537"/>
        <v>3.0061188027833419E-2</v>
      </c>
      <c r="BS69" s="59">
        <f t="shared" si="537"/>
        <v>3.0061188027833419E-2</v>
      </c>
      <c r="BT69" s="59">
        <f t="shared" ref="BT69:EE69" si="538">+INDEX($F17:$AL17,1,MATCH(YEAR(BT$26),$F$9:$AL$9,0))</f>
        <v>3.0061188027833419E-2</v>
      </c>
      <c r="BU69" s="59">
        <f t="shared" si="538"/>
        <v>3.0061188027833419E-2</v>
      </c>
      <c r="BV69" s="59">
        <f t="shared" si="538"/>
        <v>3.0061188027833419E-2</v>
      </c>
      <c r="BW69" s="59">
        <f t="shared" si="538"/>
        <v>3.0061188027833419E-2</v>
      </c>
      <c r="BX69" s="59">
        <f t="shared" si="538"/>
        <v>3.0061188027833419E-2</v>
      </c>
      <c r="BY69" s="59">
        <f t="shared" si="538"/>
        <v>3.0061188027833419E-2</v>
      </c>
      <c r="BZ69" s="59">
        <f t="shared" si="538"/>
        <v>3.0061188027833419E-2</v>
      </c>
      <c r="CA69" s="59">
        <f t="shared" si="538"/>
        <v>3.0061188027833419E-2</v>
      </c>
      <c r="CB69" s="59">
        <f t="shared" si="538"/>
        <v>2.9655804396755636E-2</v>
      </c>
      <c r="CC69" s="59">
        <f t="shared" si="538"/>
        <v>2.9655804396755636E-2</v>
      </c>
      <c r="CD69" s="59">
        <f t="shared" si="538"/>
        <v>2.9655804396755636E-2</v>
      </c>
      <c r="CE69" s="59">
        <f t="shared" si="538"/>
        <v>2.9655804396755636E-2</v>
      </c>
      <c r="CF69" s="59">
        <f t="shared" si="538"/>
        <v>2.9655804396755636E-2</v>
      </c>
      <c r="CG69" s="59">
        <f t="shared" si="538"/>
        <v>2.9655804396755636E-2</v>
      </c>
      <c r="CH69" s="59">
        <f t="shared" si="538"/>
        <v>2.9655804396755636E-2</v>
      </c>
      <c r="CI69" s="59">
        <f t="shared" si="538"/>
        <v>2.9655804396755636E-2</v>
      </c>
      <c r="CJ69" s="59">
        <f t="shared" si="538"/>
        <v>2.9655804396755636E-2</v>
      </c>
      <c r="CK69" s="59">
        <f t="shared" si="538"/>
        <v>2.9655804396755636E-2</v>
      </c>
      <c r="CL69" s="59">
        <f t="shared" si="538"/>
        <v>2.9655804396755636E-2</v>
      </c>
      <c r="CM69" s="59">
        <f t="shared" si="538"/>
        <v>2.9655804396755636E-2</v>
      </c>
      <c r="CN69" s="59">
        <f t="shared" si="538"/>
        <v>2.9994103950178541E-2</v>
      </c>
      <c r="CO69" s="59">
        <f t="shared" si="538"/>
        <v>2.9994103950178541E-2</v>
      </c>
      <c r="CP69" s="59">
        <f t="shared" si="538"/>
        <v>2.9994103950178541E-2</v>
      </c>
      <c r="CQ69" s="59">
        <f t="shared" si="538"/>
        <v>2.9994103950178541E-2</v>
      </c>
      <c r="CR69" s="59">
        <f t="shared" si="538"/>
        <v>2.9994103950178541E-2</v>
      </c>
      <c r="CS69" s="59">
        <f t="shared" si="538"/>
        <v>2.9994103950178541E-2</v>
      </c>
      <c r="CT69" s="59">
        <f t="shared" si="538"/>
        <v>2.9994103950178541E-2</v>
      </c>
      <c r="CU69" s="59">
        <f t="shared" si="538"/>
        <v>2.9994103950178541E-2</v>
      </c>
      <c r="CV69" s="59">
        <f t="shared" si="538"/>
        <v>2.9994103950178541E-2</v>
      </c>
      <c r="CW69" s="59">
        <f t="shared" si="538"/>
        <v>2.9994103950178541E-2</v>
      </c>
      <c r="CX69" s="59">
        <f t="shared" si="538"/>
        <v>2.9994103950178541E-2</v>
      </c>
      <c r="CY69" s="59">
        <f t="shared" si="538"/>
        <v>2.9994103950178541E-2</v>
      </c>
      <c r="CZ69" s="59">
        <f t="shared" si="538"/>
        <v>2.7974511877926211E-2</v>
      </c>
      <c r="DA69" s="59">
        <f t="shared" si="538"/>
        <v>2.7974511877926211E-2</v>
      </c>
      <c r="DB69" s="59">
        <f t="shared" si="538"/>
        <v>2.7974511877926211E-2</v>
      </c>
      <c r="DC69" s="59">
        <f t="shared" si="538"/>
        <v>2.7974511877926211E-2</v>
      </c>
      <c r="DD69" s="59">
        <f t="shared" si="538"/>
        <v>2.7974511877926211E-2</v>
      </c>
      <c r="DE69" s="59">
        <f t="shared" si="538"/>
        <v>2.7974511877926211E-2</v>
      </c>
      <c r="DF69" s="59">
        <f t="shared" si="538"/>
        <v>2.7974511877926211E-2</v>
      </c>
      <c r="DG69" s="59">
        <f t="shared" si="538"/>
        <v>2.7974511877926211E-2</v>
      </c>
      <c r="DH69" s="59">
        <f t="shared" si="538"/>
        <v>2.7974511877926211E-2</v>
      </c>
      <c r="DI69" s="59">
        <f t="shared" si="538"/>
        <v>2.7974511877926211E-2</v>
      </c>
      <c r="DJ69" s="59">
        <f t="shared" si="538"/>
        <v>2.7974511877926211E-2</v>
      </c>
      <c r="DK69" s="59">
        <f t="shared" si="538"/>
        <v>2.7974511877926211E-2</v>
      </c>
      <c r="DL69" s="59">
        <f t="shared" si="538"/>
        <v>2.7974511877926211E-2</v>
      </c>
      <c r="DM69" s="59">
        <f t="shared" si="538"/>
        <v>2.7974511877926211E-2</v>
      </c>
      <c r="DN69" s="59">
        <f t="shared" si="538"/>
        <v>2.7974511877926211E-2</v>
      </c>
      <c r="DO69" s="59">
        <f t="shared" si="538"/>
        <v>2.7974511877926211E-2</v>
      </c>
      <c r="DP69" s="59">
        <f t="shared" si="538"/>
        <v>2.7974511877926211E-2</v>
      </c>
      <c r="DQ69" s="59">
        <f t="shared" si="538"/>
        <v>2.7974511877926211E-2</v>
      </c>
      <c r="DR69" s="59">
        <f t="shared" si="538"/>
        <v>2.7974511877926211E-2</v>
      </c>
      <c r="DS69" s="59">
        <f t="shared" si="538"/>
        <v>2.7974511877926211E-2</v>
      </c>
      <c r="DT69" s="59">
        <f t="shared" si="538"/>
        <v>2.7974511877926211E-2</v>
      </c>
      <c r="DU69" s="59">
        <f t="shared" si="538"/>
        <v>2.7974511877926211E-2</v>
      </c>
      <c r="DV69" s="59">
        <f t="shared" si="538"/>
        <v>2.7974511877926211E-2</v>
      </c>
      <c r="DW69" s="59">
        <f t="shared" si="538"/>
        <v>2.7974511877926211E-2</v>
      </c>
      <c r="DX69" s="59">
        <f t="shared" si="538"/>
        <v>2.7974511877926211E-2</v>
      </c>
      <c r="DY69" s="59">
        <f t="shared" si="538"/>
        <v>2.7974511877926211E-2</v>
      </c>
      <c r="DZ69" s="59">
        <f t="shared" si="538"/>
        <v>2.7974511877926211E-2</v>
      </c>
      <c r="EA69" s="59">
        <f t="shared" si="538"/>
        <v>2.7974511877926211E-2</v>
      </c>
      <c r="EB69" s="59">
        <f t="shared" si="538"/>
        <v>2.7974511877926211E-2</v>
      </c>
      <c r="EC69" s="59">
        <f t="shared" si="538"/>
        <v>2.7974511877926211E-2</v>
      </c>
      <c r="ED69" s="59">
        <f t="shared" si="538"/>
        <v>2.7974511877926211E-2</v>
      </c>
      <c r="EE69" s="59">
        <f t="shared" si="538"/>
        <v>2.7974511877926211E-2</v>
      </c>
      <c r="EF69" s="59">
        <f t="shared" ref="EF69:GQ69" si="539">+INDEX($F17:$AL17,1,MATCH(YEAR(EF$26),$F$9:$AL$9,0))</f>
        <v>2.7974511877926211E-2</v>
      </c>
      <c r="EG69" s="59">
        <f t="shared" si="539"/>
        <v>2.7974511877926211E-2</v>
      </c>
      <c r="EH69" s="59">
        <f t="shared" si="539"/>
        <v>2.7974511877926211E-2</v>
      </c>
      <c r="EI69" s="59">
        <f t="shared" si="539"/>
        <v>2.7974511877926211E-2</v>
      </c>
      <c r="EJ69" s="59">
        <f t="shared" si="539"/>
        <v>2.7974511877926211E-2</v>
      </c>
      <c r="EK69" s="59">
        <f t="shared" si="539"/>
        <v>2.7974511877926211E-2</v>
      </c>
      <c r="EL69" s="59">
        <f t="shared" si="539"/>
        <v>2.7974511877926211E-2</v>
      </c>
      <c r="EM69" s="59">
        <f t="shared" si="539"/>
        <v>2.7974511877926211E-2</v>
      </c>
      <c r="EN69" s="59">
        <f t="shared" si="539"/>
        <v>2.7974511877926211E-2</v>
      </c>
      <c r="EO69" s="59">
        <f t="shared" si="539"/>
        <v>2.7974511877926211E-2</v>
      </c>
      <c r="EP69" s="59">
        <f t="shared" si="539"/>
        <v>2.7974511877926211E-2</v>
      </c>
      <c r="EQ69" s="59">
        <f t="shared" si="539"/>
        <v>2.7974511877926211E-2</v>
      </c>
      <c r="ER69" s="59">
        <f t="shared" si="539"/>
        <v>2.7974511877926211E-2</v>
      </c>
      <c r="ES69" s="59">
        <f t="shared" si="539"/>
        <v>2.7974511877926211E-2</v>
      </c>
      <c r="ET69" s="59">
        <f t="shared" si="539"/>
        <v>2.7974511877926211E-2</v>
      </c>
      <c r="EU69" s="59">
        <f t="shared" si="539"/>
        <v>2.7974511877926211E-2</v>
      </c>
      <c r="EV69" s="59">
        <f t="shared" si="539"/>
        <v>2.7974511877926211E-2</v>
      </c>
      <c r="EW69" s="59">
        <f t="shared" si="539"/>
        <v>2.7974511877926211E-2</v>
      </c>
      <c r="EX69" s="59">
        <f t="shared" si="539"/>
        <v>2.7974511877926211E-2</v>
      </c>
      <c r="EY69" s="59">
        <f t="shared" si="539"/>
        <v>2.7974511877926211E-2</v>
      </c>
      <c r="EZ69" s="59">
        <f t="shared" si="539"/>
        <v>2.7974511877926211E-2</v>
      </c>
      <c r="FA69" s="59">
        <f t="shared" si="539"/>
        <v>2.7974511877926211E-2</v>
      </c>
      <c r="FB69" s="59">
        <f t="shared" si="539"/>
        <v>2.7974511877926211E-2</v>
      </c>
      <c r="FC69" s="59">
        <f t="shared" si="539"/>
        <v>2.7974511877926211E-2</v>
      </c>
      <c r="FD69" s="59">
        <f t="shared" si="539"/>
        <v>2.7974511877926211E-2</v>
      </c>
      <c r="FE69" s="59">
        <f t="shared" si="539"/>
        <v>2.7974511877926211E-2</v>
      </c>
      <c r="FF69" s="59">
        <f t="shared" si="539"/>
        <v>2.7974511877926211E-2</v>
      </c>
      <c r="FG69" s="59">
        <f t="shared" si="539"/>
        <v>2.7974511877926211E-2</v>
      </c>
      <c r="FH69" s="59">
        <f t="shared" si="539"/>
        <v>2.7974511877926211E-2</v>
      </c>
      <c r="FI69" s="59">
        <f t="shared" si="539"/>
        <v>2.7974511877926211E-2</v>
      </c>
      <c r="FJ69" s="59">
        <f t="shared" si="539"/>
        <v>2.7974511877926211E-2</v>
      </c>
      <c r="FK69" s="59">
        <f t="shared" si="539"/>
        <v>2.7974511877926211E-2</v>
      </c>
      <c r="FL69" s="59">
        <f t="shared" si="539"/>
        <v>2.7974511877926211E-2</v>
      </c>
      <c r="FM69" s="59">
        <f t="shared" si="539"/>
        <v>2.7974511877926211E-2</v>
      </c>
      <c r="FN69" s="59">
        <f t="shared" si="539"/>
        <v>2.7974511877926211E-2</v>
      </c>
      <c r="FO69" s="59">
        <f t="shared" si="539"/>
        <v>2.7974511877926211E-2</v>
      </c>
      <c r="FP69" s="59">
        <f t="shared" si="539"/>
        <v>2.7974511877926211E-2</v>
      </c>
      <c r="FQ69" s="59">
        <f t="shared" si="539"/>
        <v>2.7974511877926211E-2</v>
      </c>
      <c r="FR69" s="59">
        <f t="shared" si="539"/>
        <v>2.7974511877926211E-2</v>
      </c>
      <c r="FS69" s="59">
        <f t="shared" si="539"/>
        <v>2.7974511877926211E-2</v>
      </c>
      <c r="FT69" s="59">
        <f t="shared" si="539"/>
        <v>2.7974511877926211E-2</v>
      </c>
      <c r="FU69" s="59">
        <f t="shared" si="539"/>
        <v>2.7974511877926211E-2</v>
      </c>
      <c r="FV69" s="59">
        <f t="shared" si="539"/>
        <v>2.7974511877926211E-2</v>
      </c>
      <c r="FW69" s="59">
        <f t="shared" si="539"/>
        <v>2.7974511877926211E-2</v>
      </c>
      <c r="FX69" s="59">
        <f t="shared" si="539"/>
        <v>2.7974511877926211E-2</v>
      </c>
      <c r="FY69" s="59">
        <f t="shared" si="539"/>
        <v>2.7974511877926211E-2</v>
      </c>
      <c r="FZ69" s="59">
        <f t="shared" si="539"/>
        <v>2.7974511877926211E-2</v>
      </c>
      <c r="GA69" s="59">
        <f t="shared" si="539"/>
        <v>2.7974511877926211E-2</v>
      </c>
      <c r="GB69" s="59">
        <f t="shared" si="539"/>
        <v>2.7974511877926211E-2</v>
      </c>
      <c r="GC69" s="59">
        <f t="shared" si="539"/>
        <v>2.7974511877926211E-2</v>
      </c>
      <c r="GD69" s="59">
        <f t="shared" si="539"/>
        <v>2.7974511877926211E-2</v>
      </c>
      <c r="GE69" s="59">
        <f t="shared" si="539"/>
        <v>2.7974511877926211E-2</v>
      </c>
      <c r="GF69" s="59">
        <f t="shared" si="539"/>
        <v>2.7974511877926211E-2</v>
      </c>
      <c r="GG69" s="59">
        <f t="shared" si="539"/>
        <v>2.7974511877926211E-2</v>
      </c>
      <c r="GH69" s="59">
        <f t="shared" si="539"/>
        <v>2.7974511877926211E-2</v>
      </c>
      <c r="GI69" s="59">
        <f t="shared" si="539"/>
        <v>2.7974511877926211E-2</v>
      </c>
      <c r="GJ69" s="59">
        <f t="shared" si="539"/>
        <v>2.7974511877926211E-2</v>
      </c>
      <c r="GK69" s="59">
        <f t="shared" si="539"/>
        <v>2.7974511877926211E-2</v>
      </c>
      <c r="GL69" s="59">
        <f t="shared" si="539"/>
        <v>2.7974511877926211E-2</v>
      </c>
      <c r="GM69" s="59">
        <f t="shared" si="539"/>
        <v>2.7974511877926211E-2</v>
      </c>
      <c r="GN69" s="59">
        <f t="shared" si="539"/>
        <v>2.7974511877926211E-2</v>
      </c>
      <c r="GO69" s="59">
        <f t="shared" si="539"/>
        <v>2.7974511877926211E-2</v>
      </c>
      <c r="GP69" s="59">
        <f t="shared" si="539"/>
        <v>2.7974511877926211E-2</v>
      </c>
      <c r="GQ69" s="59">
        <f t="shared" si="539"/>
        <v>2.7974511877926211E-2</v>
      </c>
      <c r="GR69" s="59">
        <f t="shared" ref="GR69:JC69" si="540">+INDEX($F17:$AL17,1,MATCH(YEAR(GR$26),$F$9:$AL$9,0))</f>
        <v>2.7974511877926211E-2</v>
      </c>
      <c r="GS69" s="59">
        <f t="shared" si="540"/>
        <v>2.7974511877926211E-2</v>
      </c>
      <c r="GT69" s="59">
        <f t="shared" si="540"/>
        <v>2.7974511877926211E-2</v>
      </c>
      <c r="GU69" s="59">
        <f t="shared" si="540"/>
        <v>2.7974511877926211E-2</v>
      </c>
      <c r="GV69" s="59">
        <f t="shared" si="540"/>
        <v>2.7974511877926211E-2</v>
      </c>
      <c r="GW69" s="59">
        <f t="shared" si="540"/>
        <v>2.7974511877926211E-2</v>
      </c>
      <c r="GX69" s="59">
        <f t="shared" si="540"/>
        <v>2.7974511877926211E-2</v>
      </c>
      <c r="GY69" s="59">
        <f t="shared" si="540"/>
        <v>2.7974511877926211E-2</v>
      </c>
      <c r="GZ69" s="59">
        <f t="shared" si="540"/>
        <v>2.7974511877926211E-2</v>
      </c>
      <c r="HA69" s="59">
        <f t="shared" si="540"/>
        <v>2.7974511877926211E-2</v>
      </c>
      <c r="HB69" s="59">
        <f t="shared" si="540"/>
        <v>2.7974511877926211E-2</v>
      </c>
      <c r="HC69" s="59">
        <f t="shared" si="540"/>
        <v>2.7974511877926211E-2</v>
      </c>
      <c r="HD69" s="59">
        <f t="shared" si="540"/>
        <v>2.7974511877926211E-2</v>
      </c>
      <c r="HE69" s="59">
        <f t="shared" si="540"/>
        <v>2.7974511877926211E-2</v>
      </c>
      <c r="HF69" s="59">
        <f t="shared" si="540"/>
        <v>2.7974511877926211E-2</v>
      </c>
      <c r="HG69" s="59">
        <f t="shared" si="540"/>
        <v>2.7974511877926211E-2</v>
      </c>
      <c r="HH69" s="59">
        <f t="shared" si="540"/>
        <v>2.7974511877926211E-2</v>
      </c>
      <c r="HI69" s="59">
        <f t="shared" si="540"/>
        <v>2.7974511877926211E-2</v>
      </c>
      <c r="HJ69" s="59">
        <f t="shared" si="540"/>
        <v>2.7974511877926211E-2</v>
      </c>
      <c r="HK69" s="59">
        <f t="shared" si="540"/>
        <v>2.7974511877926211E-2</v>
      </c>
      <c r="HL69" s="59">
        <f t="shared" si="540"/>
        <v>2.7974511877926211E-2</v>
      </c>
      <c r="HM69" s="59">
        <f t="shared" si="540"/>
        <v>2.7974511877926211E-2</v>
      </c>
      <c r="HN69" s="59">
        <f t="shared" si="540"/>
        <v>2.7974511877926211E-2</v>
      </c>
      <c r="HO69" s="59">
        <f t="shared" si="540"/>
        <v>2.7974511877926211E-2</v>
      </c>
      <c r="HP69" s="59">
        <f t="shared" si="540"/>
        <v>2.7974511877926211E-2</v>
      </c>
      <c r="HQ69" s="59">
        <f t="shared" si="540"/>
        <v>2.7974511877926211E-2</v>
      </c>
      <c r="HR69" s="59">
        <f t="shared" si="540"/>
        <v>2.7974511877926211E-2</v>
      </c>
      <c r="HS69" s="59">
        <f t="shared" si="540"/>
        <v>2.7974511877926211E-2</v>
      </c>
      <c r="HT69" s="59">
        <f t="shared" si="540"/>
        <v>2.7974511877926211E-2</v>
      </c>
      <c r="HU69" s="59">
        <f t="shared" si="540"/>
        <v>2.7974511877926211E-2</v>
      </c>
      <c r="HV69" s="59">
        <f t="shared" si="540"/>
        <v>2.7974511877926211E-2</v>
      </c>
      <c r="HW69" s="59">
        <f t="shared" si="540"/>
        <v>2.7974511877926211E-2</v>
      </c>
      <c r="HX69" s="59">
        <f t="shared" si="540"/>
        <v>2.7974511877926211E-2</v>
      </c>
      <c r="HY69" s="59">
        <f t="shared" si="540"/>
        <v>2.7974511877926211E-2</v>
      </c>
      <c r="HZ69" s="59">
        <f t="shared" si="540"/>
        <v>2.7974511877926211E-2</v>
      </c>
      <c r="IA69" s="59">
        <f t="shared" si="540"/>
        <v>2.7974511877926211E-2</v>
      </c>
      <c r="IB69" s="59">
        <f t="shared" si="540"/>
        <v>2.7974511877926211E-2</v>
      </c>
      <c r="IC69" s="59">
        <f t="shared" si="540"/>
        <v>2.7974511877926211E-2</v>
      </c>
      <c r="ID69" s="59">
        <f t="shared" si="540"/>
        <v>2.7974511877926211E-2</v>
      </c>
      <c r="IE69" s="59">
        <f t="shared" si="540"/>
        <v>2.7974511877926211E-2</v>
      </c>
      <c r="IF69" s="59">
        <f t="shared" si="540"/>
        <v>2.7974511877926211E-2</v>
      </c>
      <c r="IG69" s="59">
        <f t="shared" si="540"/>
        <v>2.7974511877926211E-2</v>
      </c>
      <c r="IH69" s="59">
        <f t="shared" si="540"/>
        <v>2.7974511877926211E-2</v>
      </c>
      <c r="II69" s="59">
        <f t="shared" si="540"/>
        <v>2.7974511877926211E-2</v>
      </c>
      <c r="IJ69" s="59">
        <f t="shared" si="540"/>
        <v>2.7974511877926211E-2</v>
      </c>
      <c r="IK69" s="59">
        <f t="shared" si="540"/>
        <v>2.7974511877926211E-2</v>
      </c>
      <c r="IL69" s="59">
        <f t="shared" si="540"/>
        <v>2.7974511877926211E-2</v>
      </c>
      <c r="IM69" s="59">
        <f t="shared" si="540"/>
        <v>2.7974511877926211E-2</v>
      </c>
      <c r="IN69" s="59">
        <f t="shared" si="540"/>
        <v>2.7974511877926211E-2</v>
      </c>
      <c r="IO69" s="59">
        <f t="shared" si="540"/>
        <v>2.7974511877926211E-2</v>
      </c>
      <c r="IP69" s="59">
        <f t="shared" si="540"/>
        <v>2.7974511877926211E-2</v>
      </c>
      <c r="IQ69" s="59">
        <f t="shared" si="540"/>
        <v>2.7974511877926211E-2</v>
      </c>
      <c r="IR69" s="59">
        <f t="shared" si="540"/>
        <v>2.7974511877926211E-2</v>
      </c>
      <c r="IS69" s="59">
        <f t="shared" si="540"/>
        <v>2.7974511877926211E-2</v>
      </c>
      <c r="IT69" s="59">
        <f t="shared" si="540"/>
        <v>2.7974511877926211E-2</v>
      </c>
      <c r="IU69" s="59">
        <f t="shared" si="540"/>
        <v>2.7974511877926211E-2</v>
      </c>
      <c r="IV69" s="59">
        <f t="shared" si="540"/>
        <v>2.7974511877926211E-2</v>
      </c>
      <c r="IW69" s="59">
        <f t="shared" si="540"/>
        <v>2.7974511877926211E-2</v>
      </c>
      <c r="IX69" s="59">
        <f t="shared" si="540"/>
        <v>2.7974511877926211E-2</v>
      </c>
      <c r="IY69" s="59">
        <f t="shared" si="540"/>
        <v>2.7974511877926211E-2</v>
      </c>
      <c r="IZ69" s="59">
        <f t="shared" si="540"/>
        <v>2.7974511877926211E-2</v>
      </c>
      <c r="JA69" s="59">
        <f t="shared" si="540"/>
        <v>2.7974511877926211E-2</v>
      </c>
      <c r="JB69" s="59">
        <f t="shared" si="540"/>
        <v>2.7974511877926211E-2</v>
      </c>
      <c r="JC69" s="59">
        <f t="shared" si="540"/>
        <v>2.7974511877926211E-2</v>
      </c>
      <c r="JD69" s="59">
        <f t="shared" ref="JD69:LO69" si="541">+INDEX($F17:$AL17,1,MATCH(YEAR(JD$26),$F$9:$AL$9,0))</f>
        <v>2.7974511877926211E-2</v>
      </c>
      <c r="JE69" s="59">
        <f t="shared" si="541"/>
        <v>2.7974511877926211E-2</v>
      </c>
      <c r="JF69" s="59">
        <f t="shared" si="541"/>
        <v>2.7974511877926211E-2</v>
      </c>
      <c r="JG69" s="59">
        <f t="shared" si="541"/>
        <v>2.7974511877926211E-2</v>
      </c>
      <c r="JH69" s="59">
        <f t="shared" si="541"/>
        <v>2.7974511877926211E-2</v>
      </c>
      <c r="JI69" s="59">
        <f t="shared" si="541"/>
        <v>2.7974511877926211E-2</v>
      </c>
      <c r="JJ69" s="59">
        <f t="shared" si="541"/>
        <v>2.7974511877926211E-2</v>
      </c>
      <c r="JK69" s="59">
        <f t="shared" si="541"/>
        <v>2.7974511877926211E-2</v>
      </c>
      <c r="JL69" s="59">
        <f t="shared" si="541"/>
        <v>2.7974511877926211E-2</v>
      </c>
      <c r="JM69" s="59">
        <f t="shared" si="541"/>
        <v>2.7974511877926211E-2</v>
      </c>
      <c r="JN69" s="59">
        <f t="shared" si="541"/>
        <v>2.7974511877926211E-2</v>
      </c>
      <c r="JO69" s="59">
        <f t="shared" si="541"/>
        <v>2.7974511877926211E-2</v>
      </c>
      <c r="JP69" s="59">
        <f t="shared" si="541"/>
        <v>2.7974511877926211E-2</v>
      </c>
      <c r="JQ69" s="59">
        <f t="shared" si="541"/>
        <v>2.7974511877926211E-2</v>
      </c>
      <c r="JR69" s="59">
        <f t="shared" si="541"/>
        <v>2.7974511877926211E-2</v>
      </c>
      <c r="JS69" s="59">
        <f t="shared" si="541"/>
        <v>2.7974511877926211E-2</v>
      </c>
      <c r="JT69" s="59">
        <f t="shared" si="541"/>
        <v>2.7974511877926211E-2</v>
      </c>
      <c r="JU69" s="59">
        <f t="shared" si="541"/>
        <v>2.7974511877926211E-2</v>
      </c>
      <c r="JV69" s="59">
        <f t="shared" si="541"/>
        <v>2.7974511877926211E-2</v>
      </c>
      <c r="JW69" s="59">
        <f t="shared" si="541"/>
        <v>2.7974511877926211E-2</v>
      </c>
      <c r="JX69" s="59">
        <f t="shared" si="541"/>
        <v>2.7974511877926211E-2</v>
      </c>
      <c r="JY69" s="59">
        <f t="shared" si="541"/>
        <v>2.7974511877926211E-2</v>
      </c>
      <c r="JZ69" s="59">
        <f t="shared" si="541"/>
        <v>2.7974511877926211E-2</v>
      </c>
      <c r="KA69" s="59">
        <f t="shared" si="541"/>
        <v>2.7974511877926211E-2</v>
      </c>
      <c r="KB69" s="59">
        <f t="shared" si="541"/>
        <v>2.7974511877926211E-2</v>
      </c>
      <c r="KC69" s="59">
        <f t="shared" si="541"/>
        <v>2.7974511877926211E-2</v>
      </c>
      <c r="KD69" s="59">
        <f t="shared" si="541"/>
        <v>2.7974511877926211E-2</v>
      </c>
      <c r="KE69" s="59">
        <f t="shared" si="541"/>
        <v>2.7974511877926211E-2</v>
      </c>
      <c r="KF69" s="59">
        <f t="shared" si="541"/>
        <v>2.7974511877926211E-2</v>
      </c>
      <c r="KG69" s="59">
        <f t="shared" si="541"/>
        <v>2.7974511877926211E-2</v>
      </c>
      <c r="KH69" s="59">
        <f t="shared" si="541"/>
        <v>2.7974511877926211E-2</v>
      </c>
      <c r="KI69" s="59">
        <f t="shared" si="541"/>
        <v>2.7974511877926211E-2</v>
      </c>
      <c r="KJ69" s="59">
        <f t="shared" si="541"/>
        <v>2.7974511877926211E-2</v>
      </c>
      <c r="KK69" s="59">
        <f t="shared" si="541"/>
        <v>2.7974511877926211E-2</v>
      </c>
      <c r="KL69" s="59">
        <f t="shared" si="541"/>
        <v>2.7974511877926211E-2</v>
      </c>
      <c r="KM69" s="59">
        <f t="shared" si="541"/>
        <v>2.7974511877926211E-2</v>
      </c>
      <c r="KN69" s="59">
        <f t="shared" si="541"/>
        <v>2.7974511877926211E-2</v>
      </c>
      <c r="KO69" s="59">
        <f t="shared" si="541"/>
        <v>2.7974511877926211E-2</v>
      </c>
      <c r="KP69" s="59">
        <f t="shared" si="541"/>
        <v>2.7974511877926211E-2</v>
      </c>
      <c r="KQ69" s="59">
        <f t="shared" si="541"/>
        <v>2.7974511877926211E-2</v>
      </c>
      <c r="KR69" s="59">
        <f t="shared" si="541"/>
        <v>2.7974511877926211E-2</v>
      </c>
      <c r="KS69" s="59">
        <f t="shared" si="541"/>
        <v>2.7974511877926211E-2</v>
      </c>
      <c r="KT69" s="59">
        <f t="shared" si="541"/>
        <v>2.7974511877926211E-2</v>
      </c>
      <c r="KU69" s="59">
        <f t="shared" si="541"/>
        <v>2.7974511877926211E-2</v>
      </c>
      <c r="KV69" s="59">
        <f t="shared" si="541"/>
        <v>2.7974511877926211E-2</v>
      </c>
      <c r="KW69" s="59">
        <f t="shared" si="541"/>
        <v>2.7974511877926211E-2</v>
      </c>
      <c r="KX69" s="59">
        <f t="shared" si="541"/>
        <v>2.7974511877926211E-2</v>
      </c>
      <c r="KY69" s="59">
        <f t="shared" si="541"/>
        <v>2.7974511877926211E-2</v>
      </c>
      <c r="KZ69" s="59">
        <f t="shared" si="541"/>
        <v>2.7974511877926211E-2</v>
      </c>
      <c r="LA69" s="59">
        <f t="shared" si="541"/>
        <v>2.7974511877926211E-2</v>
      </c>
      <c r="LB69" s="59">
        <f t="shared" si="541"/>
        <v>2.7974511877926211E-2</v>
      </c>
      <c r="LC69" s="59">
        <f t="shared" si="541"/>
        <v>2.7974511877926211E-2</v>
      </c>
      <c r="LD69" s="59">
        <f t="shared" si="541"/>
        <v>2.7974511877926211E-2</v>
      </c>
      <c r="LE69" s="59">
        <f t="shared" si="541"/>
        <v>2.7974511877926211E-2</v>
      </c>
      <c r="LF69" s="59">
        <f t="shared" si="541"/>
        <v>2.7974511877926211E-2</v>
      </c>
      <c r="LG69" s="59">
        <f t="shared" si="541"/>
        <v>2.7974511877926211E-2</v>
      </c>
      <c r="LH69" s="59">
        <f t="shared" si="541"/>
        <v>2.7974511877926211E-2</v>
      </c>
      <c r="LI69" s="59">
        <f t="shared" si="541"/>
        <v>2.7974511877926211E-2</v>
      </c>
      <c r="LJ69" s="59">
        <f t="shared" si="541"/>
        <v>2.7974511877926211E-2</v>
      </c>
      <c r="LK69" s="59">
        <f t="shared" si="541"/>
        <v>2.7974511877926211E-2</v>
      </c>
      <c r="LL69" s="59">
        <f t="shared" si="541"/>
        <v>2.7974511877926211E-2</v>
      </c>
      <c r="LM69" s="59">
        <f t="shared" si="541"/>
        <v>2.7974511877926211E-2</v>
      </c>
      <c r="LN69" s="59">
        <f t="shared" si="541"/>
        <v>2.7974511877926211E-2</v>
      </c>
      <c r="LO69" s="59">
        <f t="shared" si="541"/>
        <v>2.7974511877926211E-2</v>
      </c>
      <c r="LP69" s="59">
        <f t="shared" ref="LP69:OA69" si="542">+INDEX($F17:$AL17,1,MATCH(YEAR(LP$26),$F$9:$AL$9,0))</f>
        <v>2.7974511877926211E-2</v>
      </c>
      <c r="LQ69" s="59">
        <f t="shared" si="542"/>
        <v>2.7974511877926211E-2</v>
      </c>
      <c r="LR69" s="59">
        <f t="shared" si="542"/>
        <v>2.7974511877926211E-2</v>
      </c>
      <c r="LS69" s="59">
        <f t="shared" si="542"/>
        <v>2.7974511877926211E-2</v>
      </c>
      <c r="LT69" s="59">
        <f t="shared" si="542"/>
        <v>2.7974511877926211E-2</v>
      </c>
      <c r="LU69" s="59">
        <f t="shared" si="542"/>
        <v>2.7974511877926211E-2</v>
      </c>
      <c r="LV69" s="59">
        <f t="shared" si="542"/>
        <v>2.7974511877926211E-2</v>
      </c>
      <c r="LW69" s="59">
        <f t="shared" si="542"/>
        <v>2.7974511877926211E-2</v>
      </c>
      <c r="LX69" s="59">
        <f t="shared" si="542"/>
        <v>2.7974511877926211E-2</v>
      </c>
      <c r="LY69" s="59">
        <f t="shared" si="542"/>
        <v>2.7974511877926211E-2</v>
      </c>
      <c r="LZ69" s="59">
        <f t="shared" si="542"/>
        <v>2.7974511877926211E-2</v>
      </c>
      <c r="MA69" s="59">
        <f t="shared" si="542"/>
        <v>2.7974511877926211E-2</v>
      </c>
      <c r="MB69" s="59">
        <f t="shared" si="542"/>
        <v>2.7974511877926211E-2</v>
      </c>
      <c r="MC69" s="59">
        <f t="shared" si="542"/>
        <v>2.7974511877926211E-2</v>
      </c>
      <c r="MD69" s="59">
        <f t="shared" si="542"/>
        <v>2.7974511877926211E-2</v>
      </c>
      <c r="ME69" s="59">
        <f t="shared" si="542"/>
        <v>2.7974511877926211E-2</v>
      </c>
      <c r="MF69" s="59">
        <f t="shared" si="542"/>
        <v>2.7974511877926211E-2</v>
      </c>
      <c r="MG69" s="59">
        <f t="shared" si="542"/>
        <v>2.7974511877926211E-2</v>
      </c>
      <c r="MH69" s="59">
        <f t="shared" si="542"/>
        <v>2.7974511877926211E-2</v>
      </c>
      <c r="MI69" s="59">
        <f t="shared" si="542"/>
        <v>2.7974511877926211E-2</v>
      </c>
      <c r="MJ69" s="59">
        <f t="shared" si="542"/>
        <v>2.7974511877926211E-2</v>
      </c>
      <c r="MK69" s="59">
        <f t="shared" si="542"/>
        <v>2.7974511877926211E-2</v>
      </c>
      <c r="ML69" s="59">
        <f t="shared" si="542"/>
        <v>2.7974511877926211E-2</v>
      </c>
      <c r="MM69" s="59">
        <f t="shared" si="542"/>
        <v>2.7974511877926211E-2</v>
      </c>
      <c r="MN69" s="59">
        <f t="shared" si="542"/>
        <v>2.7974511877926211E-2</v>
      </c>
      <c r="MO69" s="59">
        <f t="shared" si="542"/>
        <v>2.7974511877926211E-2</v>
      </c>
      <c r="MP69" s="59">
        <f t="shared" si="542"/>
        <v>2.7974511877926211E-2</v>
      </c>
      <c r="MQ69" s="59">
        <f t="shared" si="542"/>
        <v>2.7974511877926211E-2</v>
      </c>
      <c r="MR69" s="59">
        <f t="shared" si="542"/>
        <v>2.7974511877926211E-2</v>
      </c>
      <c r="MS69" s="59">
        <f t="shared" si="542"/>
        <v>2.7974511877926211E-2</v>
      </c>
      <c r="MT69" s="59">
        <f t="shared" si="542"/>
        <v>2.7974511877926211E-2</v>
      </c>
      <c r="MU69" s="59">
        <f t="shared" si="542"/>
        <v>2.7974511877926211E-2</v>
      </c>
      <c r="MV69" s="59">
        <f t="shared" si="542"/>
        <v>2.7974511877926211E-2</v>
      </c>
      <c r="MW69" s="59">
        <f t="shared" si="542"/>
        <v>2.7974511877926211E-2</v>
      </c>
      <c r="MX69" s="59">
        <f t="shared" si="542"/>
        <v>2.7974511877926211E-2</v>
      </c>
      <c r="MY69" s="59">
        <f t="shared" si="542"/>
        <v>2.7974511877926211E-2</v>
      </c>
      <c r="MZ69" s="59">
        <f t="shared" si="542"/>
        <v>2.7974511877926211E-2</v>
      </c>
      <c r="NA69" s="59">
        <f t="shared" si="542"/>
        <v>2.7974511877926211E-2</v>
      </c>
      <c r="NB69" s="59">
        <f t="shared" si="542"/>
        <v>2.7974511877926211E-2</v>
      </c>
      <c r="NC69" s="59">
        <f t="shared" si="542"/>
        <v>2.7974511877926211E-2</v>
      </c>
      <c r="ND69" s="59">
        <f t="shared" si="542"/>
        <v>2.7974511877926211E-2</v>
      </c>
      <c r="NE69" s="59">
        <f t="shared" si="542"/>
        <v>2.7974511877926211E-2</v>
      </c>
      <c r="NF69" s="59">
        <f t="shared" si="542"/>
        <v>2.7974511877926211E-2</v>
      </c>
      <c r="NG69" s="59">
        <f t="shared" si="542"/>
        <v>2.7974511877926211E-2</v>
      </c>
      <c r="NH69" s="59">
        <f t="shared" si="542"/>
        <v>2.7974511877926211E-2</v>
      </c>
      <c r="NI69" s="59">
        <f t="shared" si="542"/>
        <v>2.7974511877926211E-2</v>
      </c>
      <c r="NJ69" s="59">
        <f t="shared" si="542"/>
        <v>2.7974511877926211E-2</v>
      </c>
      <c r="NK69" s="59">
        <f t="shared" si="542"/>
        <v>2.7974511877926211E-2</v>
      </c>
      <c r="NL69" s="59">
        <f t="shared" si="542"/>
        <v>2.7974511877926211E-2</v>
      </c>
      <c r="NM69" s="59">
        <f t="shared" si="542"/>
        <v>2.7974511877926211E-2</v>
      </c>
      <c r="NN69" s="59">
        <f t="shared" si="542"/>
        <v>2.7974511877926211E-2</v>
      </c>
      <c r="NO69" s="59">
        <f t="shared" si="542"/>
        <v>2.7974511877926211E-2</v>
      </c>
      <c r="NP69" s="59">
        <f t="shared" si="542"/>
        <v>2.7974511877926211E-2</v>
      </c>
      <c r="NQ69" s="59">
        <f t="shared" si="542"/>
        <v>2.7974511877926211E-2</v>
      </c>
      <c r="NR69" s="59">
        <f t="shared" si="542"/>
        <v>2.7974511877926211E-2</v>
      </c>
      <c r="NS69" s="59">
        <f t="shared" si="542"/>
        <v>2.7974511877926211E-2</v>
      </c>
      <c r="NT69" s="59">
        <f t="shared" si="542"/>
        <v>2.7974511877926211E-2</v>
      </c>
      <c r="NU69" s="59">
        <f t="shared" si="542"/>
        <v>2.7974511877926211E-2</v>
      </c>
      <c r="NV69" s="59">
        <f t="shared" si="542"/>
        <v>2.7974511877926211E-2</v>
      </c>
      <c r="NW69" s="59">
        <f t="shared" si="542"/>
        <v>2.7974511877926211E-2</v>
      </c>
      <c r="NX69" s="59">
        <f t="shared" si="542"/>
        <v>2.7974511877926211E-2</v>
      </c>
      <c r="NY69" s="59">
        <f t="shared" si="542"/>
        <v>2.7974511877926211E-2</v>
      </c>
      <c r="NZ69" s="59">
        <f t="shared" si="542"/>
        <v>2.7974511877926211E-2</v>
      </c>
      <c r="OA69" s="59">
        <f t="shared" si="542"/>
        <v>2.7974511877926211E-2</v>
      </c>
      <c r="OB69" s="59">
        <f t="shared" ref="OB69:OM69" si="543">+INDEX($F17:$AL17,1,MATCH(YEAR(OB$26),$F$9:$AL$9,0))</f>
        <v>2.7974511877926211E-2</v>
      </c>
      <c r="OC69" s="59">
        <f t="shared" si="543"/>
        <v>2.7974511877926211E-2</v>
      </c>
      <c r="OD69" s="59">
        <f t="shared" si="543"/>
        <v>2.7974511877926211E-2</v>
      </c>
      <c r="OE69" s="59">
        <f t="shared" si="543"/>
        <v>2.7974511877926211E-2</v>
      </c>
      <c r="OF69" s="59">
        <f t="shared" si="543"/>
        <v>2.7974511877926211E-2</v>
      </c>
      <c r="OG69" s="59">
        <f t="shared" si="543"/>
        <v>2.7974511877926211E-2</v>
      </c>
      <c r="OH69" s="59">
        <f t="shared" si="543"/>
        <v>2.7974511877926211E-2</v>
      </c>
      <c r="OI69" s="59">
        <f t="shared" si="543"/>
        <v>2.7974511877926211E-2</v>
      </c>
      <c r="OJ69" s="59">
        <f t="shared" si="543"/>
        <v>2.7974511877926211E-2</v>
      </c>
      <c r="OK69" s="59">
        <f t="shared" si="543"/>
        <v>2.7974511877926211E-2</v>
      </c>
      <c r="OL69" s="59">
        <f t="shared" si="543"/>
        <v>2.7974511877926211E-2</v>
      </c>
      <c r="OM69" s="59">
        <f t="shared" si="543"/>
        <v>2.7974511877926211E-2</v>
      </c>
      <c r="ON69" s="43" t="s">
        <v>24</v>
      </c>
    </row>
    <row r="70" spans="3:404" x14ac:dyDescent="0.2">
      <c r="D70" s="43" t="str">
        <f t="shared" ref="D70:D71" si="544">+D53</f>
        <v>O&amp;M - Replacement Non-Labor</v>
      </c>
      <c r="G70" s="58"/>
      <c r="H70" s="59">
        <f t="shared" ref="H70:BS70" si="545">+INDEX($F18:$AL18,1,MATCH(YEAR(H$26),$F$9:$AL$9,0))</f>
        <v>1.6424220002466461E-2</v>
      </c>
      <c r="I70" s="59">
        <f t="shared" si="545"/>
        <v>1.6424220002466461E-2</v>
      </c>
      <c r="J70" s="59">
        <f t="shared" si="545"/>
        <v>1.6424220002466461E-2</v>
      </c>
      <c r="K70" s="59">
        <f t="shared" si="545"/>
        <v>1.6424220002466461E-2</v>
      </c>
      <c r="L70" s="59">
        <f t="shared" si="545"/>
        <v>1.6424220002466461E-2</v>
      </c>
      <c r="M70" s="59">
        <f t="shared" si="545"/>
        <v>1.6424220002466461E-2</v>
      </c>
      <c r="N70" s="59">
        <f t="shared" si="545"/>
        <v>1.6424220002466461E-2</v>
      </c>
      <c r="O70" s="59">
        <f t="shared" si="545"/>
        <v>1.6424220002466461E-2</v>
      </c>
      <c r="P70" s="59">
        <f t="shared" si="545"/>
        <v>1.6424220002466461E-2</v>
      </c>
      <c r="Q70" s="59">
        <f t="shared" si="545"/>
        <v>1.6424220002466461E-2</v>
      </c>
      <c r="R70" s="59">
        <f t="shared" si="545"/>
        <v>1.6424220002466461E-2</v>
      </c>
      <c r="S70" s="59">
        <f t="shared" si="545"/>
        <v>1.6424220002466461E-2</v>
      </c>
      <c r="T70" s="59">
        <f t="shared" si="545"/>
        <v>1.9559864230160207E-2</v>
      </c>
      <c r="U70" s="59">
        <f t="shared" si="545"/>
        <v>1.9559864230160207E-2</v>
      </c>
      <c r="V70" s="59">
        <f t="shared" si="545"/>
        <v>1.9559864230160207E-2</v>
      </c>
      <c r="W70" s="59">
        <f t="shared" si="545"/>
        <v>1.9559864230160207E-2</v>
      </c>
      <c r="X70" s="59">
        <f t="shared" si="545"/>
        <v>1.9559864230160207E-2</v>
      </c>
      <c r="Y70" s="59">
        <f t="shared" si="545"/>
        <v>1.9559864230160207E-2</v>
      </c>
      <c r="Z70" s="59">
        <f t="shared" si="545"/>
        <v>1.9559864230160207E-2</v>
      </c>
      <c r="AA70" s="59">
        <f t="shared" si="545"/>
        <v>1.9559864230160207E-2</v>
      </c>
      <c r="AB70" s="59">
        <f t="shared" si="545"/>
        <v>1.9559864230160207E-2</v>
      </c>
      <c r="AC70" s="59">
        <f t="shared" si="545"/>
        <v>1.9559864230160207E-2</v>
      </c>
      <c r="AD70" s="59">
        <f t="shared" si="545"/>
        <v>1.9559864230160207E-2</v>
      </c>
      <c r="AE70" s="59">
        <f t="shared" si="545"/>
        <v>1.9559864230160207E-2</v>
      </c>
      <c r="AF70" s="59">
        <f t="shared" si="545"/>
        <v>2.0487897755670392E-2</v>
      </c>
      <c r="AG70" s="59">
        <f t="shared" si="545"/>
        <v>2.0487897755670392E-2</v>
      </c>
      <c r="AH70" s="59">
        <f t="shared" si="545"/>
        <v>2.0487897755670392E-2</v>
      </c>
      <c r="AI70" s="59">
        <f t="shared" si="545"/>
        <v>2.0487897755670392E-2</v>
      </c>
      <c r="AJ70" s="59">
        <f t="shared" si="545"/>
        <v>2.0487897755670392E-2</v>
      </c>
      <c r="AK70" s="59">
        <f t="shared" si="545"/>
        <v>2.0487897755670392E-2</v>
      </c>
      <c r="AL70" s="59">
        <f t="shared" si="545"/>
        <v>2.0487897755670392E-2</v>
      </c>
      <c r="AM70" s="59">
        <f t="shared" si="545"/>
        <v>2.0487897755670392E-2</v>
      </c>
      <c r="AN70" s="59">
        <f t="shared" si="545"/>
        <v>2.0487897755670392E-2</v>
      </c>
      <c r="AO70" s="59">
        <f t="shared" si="545"/>
        <v>2.0487897755670392E-2</v>
      </c>
      <c r="AP70" s="59">
        <f t="shared" si="545"/>
        <v>2.0487897755670392E-2</v>
      </c>
      <c r="AQ70" s="59">
        <f t="shared" si="545"/>
        <v>2.0487897755670392E-2</v>
      </c>
      <c r="AR70" s="59">
        <f t="shared" si="545"/>
        <v>2.0544878193490934E-2</v>
      </c>
      <c r="AS70" s="59">
        <f t="shared" si="545"/>
        <v>2.0544878193490934E-2</v>
      </c>
      <c r="AT70" s="59">
        <f t="shared" si="545"/>
        <v>2.0544878193490934E-2</v>
      </c>
      <c r="AU70" s="59">
        <f t="shared" si="545"/>
        <v>2.0544878193490934E-2</v>
      </c>
      <c r="AV70" s="59">
        <f t="shared" si="545"/>
        <v>2.0544878193490934E-2</v>
      </c>
      <c r="AW70" s="59">
        <f t="shared" si="545"/>
        <v>2.0544878193490934E-2</v>
      </c>
      <c r="AX70" s="59">
        <f t="shared" si="545"/>
        <v>2.0544878193490934E-2</v>
      </c>
      <c r="AY70" s="59">
        <f t="shared" si="545"/>
        <v>2.0544878193490934E-2</v>
      </c>
      <c r="AZ70" s="59">
        <f t="shared" si="545"/>
        <v>2.0544878193490934E-2</v>
      </c>
      <c r="BA70" s="59">
        <f t="shared" si="545"/>
        <v>2.0544878193490934E-2</v>
      </c>
      <c r="BB70" s="59">
        <f t="shared" si="545"/>
        <v>2.0544878193490934E-2</v>
      </c>
      <c r="BC70" s="59">
        <f t="shared" si="545"/>
        <v>2.0544878193490934E-2</v>
      </c>
      <c r="BD70" s="59">
        <f t="shared" si="545"/>
        <v>1.9091948674962333E-2</v>
      </c>
      <c r="BE70" s="59">
        <f t="shared" si="545"/>
        <v>1.9091948674962333E-2</v>
      </c>
      <c r="BF70" s="59">
        <f t="shared" si="545"/>
        <v>1.9091948674962333E-2</v>
      </c>
      <c r="BG70" s="59">
        <f t="shared" si="545"/>
        <v>1.9091948674962333E-2</v>
      </c>
      <c r="BH70" s="59">
        <f t="shared" si="545"/>
        <v>1.9091948674962333E-2</v>
      </c>
      <c r="BI70" s="59">
        <f t="shared" si="545"/>
        <v>1.9091948674962333E-2</v>
      </c>
      <c r="BJ70" s="59">
        <f t="shared" si="545"/>
        <v>1.9091948674962333E-2</v>
      </c>
      <c r="BK70" s="59">
        <f t="shared" si="545"/>
        <v>1.9091948674962333E-2</v>
      </c>
      <c r="BL70" s="59">
        <f t="shared" si="545"/>
        <v>1.9091948674962333E-2</v>
      </c>
      <c r="BM70" s="59">
        <f t="shared" si="545"/>
        <v>1.9091948674962333E-2</v>
      </c>
      <c r="BN70" s="59">
        <f t="shared" si="545"/>
        <v>1.9091948674962333E-2</v>
      </c>
      <c r="BO70" s="59">
        <f t="shared" si="545"/>
        <v>1.9091948674962333E-2</v>
      </c>
      <c r="BP70" s="59">
        <f t="shared" si="545"/>
        <v>1.8693013889698573E-2</v>
      </c>
      <c r="BQ70" s="59">
        <f t="shared" si="545"/>
        <v>1.8693013889698573E-2</v>
      </c>
      <c r="BR70" s="59">
        <f t="shared" si="545"/>
        <v>1.8693013889698573E-2</v>
      </c>
      <c r="BS70" s="59">
        <f t="shared" si="545"/>
        <v>1.8693013889698573E-2</v>
      </c>
      <c r="BT70" s="59">
        <f t="shared" ref="BT70:EE70" si="546">+INDEX($F18:$AL18,1,MATCH(YEAR(BT$26),$F$9:$AL$9,0))</f>
        <v>1.8693013889698573E-2</v>
      </c>
      <c r="BU70" s="59">
        <f t="shared" si="546"/>
        <v>1.8693013889698573E-2</v>
      </c>
      <c r="BV70" s="59">
        <f t="shared" si="546"/>
        <v>1.8693013889698573E-2</v>
      </c>
      <c r="BW70" s="59">
        <f t="shared" si="546"/>
        <v>1.8693013889698573E-2</v>
      </c>
      <c r="BX70" s="59">
        <f t="shared" si="546"/>
        <v>1.8693013889698573E-2</v>
      </c>
      <c r="BY70" s="59">
        <f t="shared" si="546"/>
        <v>1.8693013889698573E-2</v>
      </c>
      <c r="BZ70" s="59">
        <f t="shared" si="546"/>
        <v>1.8693013889698573E-2</v>
      </c>
      <c r="CA70" s="59">
        <f t="shared" si="546"/>
        <v>1.8693013889698573E-2</v>
      </c>
      <c r="CB70" s="59">
        <f t="shared" si="546"/>
        <v>1.8512012468136385E-2</v>
      </c>
      <c r="CC70" s="59">
        <f t="shared" si="546"/>
        <v>1.8512012468136385E-2</v>
      </c>
      <c r="CD70" s="59">
        <f t="shared" si="546"/>
        <v>1.8512012468136385E-2</v>
      </c>
      <c r="CE70" s="59">
        <f t="shared" si="546"/>
        <v>1.8512012468136385E-2</v>
      </c>
      <c r="CF70" s="59">
        <f t="shared" si="546"/>
        <v>1.8512012468136385E-2</v>
      </c>
      <c r="CG70" s="59">
        <f t="shared" si="546"/>
        <v>1.8512012468136385E-2</v>
      </c>
      <c r="CH70" s="59">
        <f t="shared" si="546"/>
        <v>1.8512012468136385E-2</v>
      </c>
      <c r="CI70" s="59">
        <f t="shared" si="546"/>
        <v>1.8512012468136385E-2</v>
      </c>
      <c r="CJ70" s="59">
        <f t="shared" si="546"/>
        <v>1.8512012468136385E-2</v>
      </c>
      <c r="CK70" s="59">
        <f t="shared" si="546"/>
        <v>1.8512012468136385E-2</v>
      </c>
      <c r="CL70" s="59">
        <f t="shared" si="546"/>
        <v>1.8512012468136385E-2</v>
      </c>
      <c r="CM70" s="59">
        <f t="shared" si="546"/>
        <v>1.8512012468136385E-2</v>
      </c>
      <c r="CN70" s="59">
        <f t="shared" si="546"/>
        <v>1.7617070351571895E-2</v>
      </c>
      <c r="CO70" s="59">
        <f t="shared" si="546"/>
        <v>1.7617070351571895E-2</v>
      </c>
      <c r="CP70" s="59">
        <f t="shared" si="546"/>
        <v>1.7617070351571895E-2</v>
      </c>
      <c r="CQ70" s="59">
        <f t="shared" si="546"/>
        <v>1.7617070351571895E-2</v>
      </c>
      <c r="CR70" s="59">
        <f t="shared" si="546"/>
        <v>1.7617070351571895E-2</v>
      </c>
      <c r="CS70" s="59">
        <f t="shared" si="546"/>
        <v>1.7617070351571895E-2</v>
      </c>
      <c r="CT70" s="59">
        <f t="shared" si="546"/>
        <v>1.7617070351571895E-2</v>
      </c>
      <c r="CU70" s="59">
        <f t="shared" si="546"/>
        <v>1.7617070351571895E-2</v>
      </c>
      <c r="CV70" s="59">
        <f t="shared" si="546"/>
        <v>1.7617070351571895E-2</v>
      </c>
      <c r="CW70" s="59">
        <f t="shared" si="546"/>
        <v>1.7617070351571895E-2</v>
      </c>
      <c r="CX70" s="59">
        <f t="shared" si="546"/>
        <v>1.7617070351571895E-2</v>
      </c>
      <c r="CY70" s="59">
        <f t="shared" si="546"/>
        <v>1.7617070351571895E-2</v>
      </c>
      <c r="CZ70" s="59">
        <f t="shared" si="546"/>
        <v>1.6482074119634982E-2</v>
      </c>
      <c r="DA70" s="59">
        <f t="shared" si="546"/>
        <v>1.6482074119634982E-2</v>
      </c>
      <c r="DB70" s="59">
        <f t="shared" si="546"/>
        <v>1.6482074119634982E-2</v>
      </c>
      <c r="DC70" s="59">
        <f t="shared" si="546"/>
        <v>1.6482074119634982E-2</v>
      </c>
      <c r="DD70" s="59">
        <f t="shared" si="546"/>
        <v>1.6482074119634982E-2</v>
      </c>
      <c r="DE70" s="59">
        <f t="shared" si="546"/>
        <v>1.6482074119634982E-2</v>
      </c>
      <c r="DF70" s="59">
        <f t="shared" si="546"/>
        <v>1.6482074119634982E-2</v>
      </c>
      <c r="DG70" s="59">
        <f t="shared" si="546"/>
        <v>1.6482074119634982E-2</v>
      </c>
      <c r="DH70" s="59">
        <f t="shared" si="546"/>
        <v>1.6482074119634982E-2</v>
      </c>
      <c r="DI70" s="59">
        <f t="shared" si="546"/>
        <v>1.6482074119634982E-2</v>
      </c>
      <c r="DJ70" s="59">
        <f t="shared" si="546"/>
        <v>1.6482074119634982E-2</v>
      </c>
      <c r="DK70" s="59">
        <f t="shared" si="546"/>
        <v>1.6482074119634982E-2</v>
      </c>
      <c r="DL70" s="59">
        <f t="shared" si="546"/>
        <v>1.6482074119634982E-2</v>
      </c>
      <c r="DM70" s="59">
        <f t="shared" si="546"/>
        <v>1.6482074119634982E-2</v>
      </c>
      <c r="DN70" s="59">
        <f t="shared" si="546"/>
        <v>1.6482074119634982E-2</v>
      </c>
      <c r="DO70" s="59">
        <f t="shared" si="546"/>
        <v>1.6482074119634982E-2</v>
      </c>
      <c r="DP70" s="59">
        <f t="shared" si="546"/>
        <v>1.6482074119634982E-2</v>
      </c>
      <c r="DQ70" s="59">
        <f t="shared" si="546"/>
        <v>1.6482074119634982E-2</v>
      </c>
      <c r="DR70" s="59">
        <f t="shared" si="546"/>
        <v>1.6482074119634982E-2</v>
      </c>
      <c r="DS70" s="59">
        <f t="shared" si="546"/>
        <v>1.6482074119634982E-2</v>
      </c>
      <c r="DT70" s="59">
        <f t="shared" si="546"/>
        <v>1.6482074119634982E-2</v>
      </c>
      <c r="DU70" s="59">
        <f t="shared" si="546"/>
        <v>1.6482074119634982E-2</v>
      </c>
      <c r="DV70" s="59">
        <f t="shared" si="546"/>
        <v>1.6482074119634982E-2</v>
      </c>
      <c r="DW70" s="59">
        <f t="shared" si="546"/>
        <v>1.6482074119634982E-2</v>
      </c>
      <c r="DX70" s="59">
        <f t="shared" si="546"/>
        <v>1.6482074119634982E-2</v>
      </c>
      <c r="DY70" s="59">
        <f t="shared" si="546"/>
        <v>1.6482074119634982E-2</v>
      </c>
      <c r="DZ70" s="59">
        <f t="shared" si="546"/>
        <v>1.6482074119634982E-2</v>
      </c>
      <c r="EA70" s="59">
        <f t="shared" si="546"/>
        <v>1.6482074119634982E-2</v>
      </c>
      <c r="EB70" s="59">
        <f t="shared" si="546"/>
        <v>1.6482074119634982E-2</v>
      </c>
      <c r="EC70" s="59">
        <f t="shared" si="546"/>
        <v>1.6482074119634982E-2</v>
      </c>
      <c r="ED70" s="59">
        <f t="shared" si="546"/>
        <v>1.6482074119634982E-2</v>
      </c>
      <c r="EE70" s="59">
        <f t="shared" si="546"/>
        <v>1.6482074119634982E-2</v>
      </c>
      <c r="EF70" s="59">
        <f t="shared" ref="EF70:GQ70" si="547">+INDEX($F18:$AL18,1,MATCH(YEAR(EF$26),$F$9:$AL$9,0))</f>
        <v>1.6482074119634982E-2</v>
      </c>
      <c r="EG70" s="59">
        <f t="shared" si="547"/>
        <v>1.6482074119634982E-2</v>
      </c>
      <c r="EH70" s="59">
        <f t="shared" si="547"/>
        <v>1.6482074119634982E-2</v>
      </c>
      <c r="EI70" s="59">
        <f t="shared" si="547"/>
        <v>1.6482074119634982E-2</v>
      </c>
      <c r="EJ70" s="59">
        <f t="shared" si="547"/>
        <v>1.6482074119634982E-2</v>
      </c>
      <c r="EK70" s="59">
        <f t="shared" si="547"/>
        <v>1.6482074119634982E-2</v>
      </c>
      <c r="EL70" s="59">
        <f t="shared" si="547"/>
        <v>1.6482074119634982E-2</v>
      </c>
      <c r="EM70" s="59">
        <f t="shared" si="547"/>
        <v>1.6482074119634982E-2</v>
      </c>
      <c r="EN70" s="59">
        <f t="shared" si="547"/>
        <v>1.6482074119634982E-2</v>
      </c>
      <c r="EO70" s="59">
        <f t="shared" si="547"/>
        <v>1.6482074119634982E-2</v>
      </c>
      <c r="EP70" s="59">
        <f t="shared" si="547"/>
        <v>1.6482074119634982E-2</v>
      </c>
      <c r="EQ70" s="59">
        <f t="shared" si="547"/>
        <v>1.6482074119634982E-2</v>
      </c>
      <c r="ER70" s="59">
        <f t="shared" si="547"/>
        <v>1.6482074119634982E-2</v>
      </c>
      <c r="ES70" s="59">
        <f t="shared" si="547"/>
        <v>1.6482074119634982E-2</v>
      </c>
      <c r="ET70" s="59">
        <f t="shared" si="547"/>
        <v>1.6482074119634982E-2</v>
      </c>
      <c r="EU70" s="59">
        <f t="shared" si="547"/>
        <v>1.6482074119634982E-2</v>
      </c>
      <c r="EV70" s="59">
        <f t="shared" si="547"/>
        <v>1.6482074119634982E-2</v>
      </c>
      <c r="EW70" s="59">
        <f t="shared" si="547"/>
        <v>1.6482074119634982E-2</v>
      </c>
      <c r="EX70" s="59">
        <f t="shared" si="547"/>
        <v>1.6482074119634982E-2</v>
      </c>
      <c r="EY70" s="59">
        <f t="shared" si="547"/>
        <v>1.6482074119634982E-2</v>
      </c>
      <c r="EZ70" s="59">
        <f t="shared" si="547"/>
        <v>1.6482074119634982E-2</v>
      </c>
      <c r="FA70" s="59">
        <f t="shared" si="547"/>
        <v>1.6482074119634982E-2</v>
      </c>
      <c r="FB70" s="59">
        <f t="shared" si="547"/>
        <v>1.6482074119634982E-2</v>
      </c>
      <c r="FC70" s="59">
        <f t="shared" si="547"/>
        <v>1.6482074119634982E-2</v>
      </c>
      <c r="FD70" s="59">
        <f t="shared" si="547"/>
        <v>1.6482074119634982E-2</v>
      </c>
      <c r="FE70" s="59">
        <f t="shared" si="547"/>
        <v>1.6482074119634982E-2</v>
      </c>
      <c r="FF70" s="59">
        <f t="shared" si="547"/>
        <v>1.6482074119634982E-2</v>
      </c>
      <c r="FG70" s="59">
        <f t="shared" si="547"/>
        <v>1.6482074119634982E-2</v>
      </c>
      <c r="FH70" s="59">
        <f t="shared" si="547"/>
        <v>1.6482074119634982E-2</v>
      </c>
      <c r="FI70" s="59">
        <f t="shared" si="547"/>
        <v>1.6482074119634982E-2</v>
      </c>
      <c r="FJ70" s="59">
        <f t="shared" si="547"/>
        <v>1.6482074119634982E-2</v>
      </c>
      <c r="FK70" s="59">
        <f t="shared" si="547"/>
        <v>1.6482074119634982E-2</v>
      </c>
      <c r="FL70" s="59">
        <f t="shared" si="547"/>
        <v>1.6482074119634982E-2</v>
      </c>
      <c r="FM70" s="59">
        <f t="shared" si="547"/>
        <v>1.6482074119634982E-2</v>
      </c>
      <c r="FN70" s="59">
        <f t="shared" si="547"/>
        <v>1.6482074119634982E-2</v>
      </c>
      <c r="FO70" s="59">
        <f t="shared" si="547"/>
        <v>1.6482074119634982E-2</v>
      </c>
      <c r="FP70" s="59">
        <f t="shared" si="547"/>
        <v>1.6482074119634982E-2</v>
      </c>
      <c r="FQ70" s="59">
        <f t="shared" si="547"/>
        <v>1.6482074119634982E-2</v>
      </c>
      <c r="FR70" s="59">
        <f t="shared" si="547"/>
        <v>1.6482074119634982E-2</v>
      </c>
      <c r="FS70" s="59">
        <f t="shared" si="547"/>
        <v>1.6482074119634982E-2</v>
      </c>
      <c r="FT70" s="59">
        <f t="shared" si="547"/>
        <v>1.6482074119634982E-2</v>
      </c>
      <c r="FU70" s="59">
        <f t="shared" si="547"/>
        <v>1.6482074119634982E-2</v>
      </c>
      <c r="FV70" s="59">
        <f t="shared" si="547"/>
        <v>1.6482074119634982E-2</v>
      </c>
      <c r="FW70" s="59">
        <f t="shared" si="547"/>
        <v>1.6482074119634982E-2</v>
      </c>
      <c r="FX70" s="59">
        <f t="shared" si="547"/>
        <v>1.6482074119634982E-2</v>
      </c>
      <c r="FY70" s="59">
        <f t="shared" si="547"/>
        <v>1.6482074119634982E-2</v>
      </c>
      <c r="FZ70" s="59">
        <f t="shared" si="547"/>
        <v>1.6482074119634982E-2</v>
      </c>
      <c r="GA70" s="59">
        <f t="shared" si="547"/>
        <v>1.6482074119634982E-2</v>
      </c>
      <c r="GB70" s="59">
        <f t="shared" si="547"/>
        <v>1.6482074119634982E-2</v>
      </c>
      <c r="GC70" s="59">
        <f t="shared" si="547"/>
        <v>1.6482074119634982E-2</v>
      </c>
      <c r="GD70" s="59">
        <f t="shared" si="547"/>
        <v>1.6482074119634982E-2</v>
      </c>
      <c r="GE70" s="59">
        <f t="shared" si="547"/>
        <v>1.6482074119634982E-2</v>
      </c>
      <c r="GF70" s="59">
        <f t="shared" si="547"/>
        <v>1.6482074119634982E-2</v>
      </c>
      <c r="GG70" s="59">
        <f t="shared" si="547"/>
        <v>1.6482074119634982E-2</v>
      </c>
      <c r="GH70" s="59">
        <f t="shared" si="547"/>
        <v>1.6482074119634982E-2</v>
      </c>
      <c r="GI70" s="59">
        <f t="shared" si="547"/>
        <v>1.6482074119634982E-2</v>
      </c>
      <c r="GJ70" s="59">
        <f t="shared" si="547"/>
        <v>1.6482074119634982E-2</v>
      </c>
      <c r="GK70" s="59">
        <f t="shared" si="547"/>
        <v>1.6482074119634982E-2</v>
      </c>
      <c r="GL70" s="59">
        <f t="shared" si="547"/>
        <v>1.6482074119634982E-2</v>
      </c>
      <c r="GM70" s="59">
        <f t="shared" si="547"/>
        <v>1.6482074119634982E-2</v>
      </c>
      <c r="GN70" s="59">
        <f t="shared" si="547"/>
        <v>1.6482074119634982E-2</v>
      </c>
      <c r="GO70" s="59">
        <f t="shared" si="547"/>
        <v>1.6482074119634982E-2</v>
      </c>
      <c r="GP70" s="59">
        <f t="shared" si="547"/>
        <v>1.6482074119634982E-2</v>
      </c>
      <c r="GQ70" s="59">
        <f t="shared" si="547"/>
        <v>1.6482074119634982E-2</v>
      </c>
      <c r="GR70" s="59">
        <f t="shared" ref="GR70:JC70" si="548">+INDEX($F18:$AL18,1,MATCH(YEAR(GR$26),$F$9:$AL$9,0))</f>
        <v>1.6482074119634982E-2</v>
      </c>
      <c r="GS70" s="59">
        <f t="shared" si="548"/>
        <v>1.6482074119634982E-2</v>
      </c>
      <c r="GT70" s="59">
        <f t="shared" si="548"/>
        <v>1.6482074119634982E-2</v>
      </c>
      <c r="GU70" s="59">
        <f t="shared" si="548"/>
        <v>1.6482074119634982E-2</v>
      </c>
      <c r="GV70" s="59">
        <f t="shared" si="548"/>
        <v>1.6482074119634982E-2</v>
      </c>
      <c r="GW70" s="59">
        <f t="shared" si="548"/>
        <v>1.6482074119634982E-2</v>
      </c>
      <c r="GX70" s="59">
        <f t="shared" si="548"/>
        <v>1.6482074119634982E-2</v>
      </c>
      <c r="GY70" s="59">
        <f t="shared" si="548"/>
        <v>1.6482074119634982E-2</v>
      </c>
      <c r="GZ70" s="59">
        <f t="shared" si="548"/>
        <v>1.6482074119634982E-2</v>
      </c>
      <c r="HA70" s="59">
        <f t="shared" si="548"/>
        <v>1.6482074119634982E-2</v>
      </c>
      <c r="HB70" s="59">
        <f t="shared" si="548"/>
        <v>1.6482074119634982E-2</v>
      </c>
      <c r="HC70" s="59">
        <f t="shared" si="548"/>
        <v>1.6482074119634982E-2</v>
      </c>
      <c r="HD70" s="59">
        <f t="shared" si="548"/>
        <v>1.6482074119634982E-2</v>
      </c>
      <c r="HE70" s="59">
        <f t="shared" si="548"/>
        <v>1.6482074119634982E-2</v>
      </c>
      <c r="HF70" s="59">
        <f t="shared" si="548"/>
        <v>1.6482074119634982E-2</v>
      </c>
      <c r="HG70" s="59">
        <f t="shared" si="548"/>
        <v>1.6482074119634982E-2</v>
      </c>
      <c r="HH70" s="59">
        <f t="shared" si="548"/>
        <v>1.6482074119634982E-2</v>
      </c>
      <c r="HI70" s="59">
        <f t="shared" si="548"/>
        <v>1.6482074119634982E-2</v>
      </c>
      <c r="HJ70" s="59">
        <f t="shared" si="548"/>
        <v>1.6482074119634982E-2</v>
      </c>
      <c r="HK70" s="59">
        <f t="shared" si="548"/>
        <v>1.6482074119634982E-2</v>
      </c>
      <c r="HL70" s="59">
        <f t="shared" si="548"/>
        <v>1.6482074119634982E-2</v>
      </c>
      <c r="HM70" s="59">
        <f t="shared" si="548"/>
        <v>1.6482074119634982E-2</v>
      </c>
      <c r="HN70" s="59">
        <f t="shared" si="548"/>
        <v>1.6482074119634982E-2</v>
      </c>
      <c r="HO70" s="59">
        <f t="shared" si="548"/>
        <v>1.6482074119634982E-2</v>
      </c>
      <c r="HP70" s="59">
        <f t="shared" si="548"/>
        <v>1.6482074119634982E-2</v>
      </c>
      <c r="HQ70" s="59">
        <f t="shared" si="548"/>
        <v>1.6482074119634982E-2</v>
      </c>
      <c r="HR70" s="59">
        <f t="shared" si="548"/>
        <v>1.6482074119634982E-2</v>
      </c>
      <c r="HS70" s="59">
        <f t="shared" si="548"/>
        <v>1.6482074119634982E-2</v>
      </c>
      <c r="HT70" s="59">
        <f t="shared" si="548"/>
        <v>1.6482074119634982E-2</v>
      </c>
      <c r="HU70" s="59">
        <f t="shared" si="548"/>
        <v>1.6482074119634982E-2</v>
      </c>
      <c r="HV70" s="59">
        <f t="shared" si="548"/>
        <v>1.6482074119634982E-2</v>
      </c>
      <c r="HW70" s="59">
        <f t="shared" si="548"/>
        <v>1.6482074119634982E-2</v>
      </c>
      <c r="HX70" s="59">
        <f t="shared" si="548"/>
        <v>1.6482074119634982E-2</v>
      </c>
      <c r="HY70" s="59">
        <f t="shared" si="548"/>
        <v>1.6482074119634982E-2</v>
      </c>
      <c r="HZ70" s="59">
        <f t="shared" si="548"/>
        <v>1.6482074119634982E-2</v>
      </c>
      <c r="IA70" s="59">
        <f t="shared" si="548"/>
        <v>1.6482074119634982E-2</v>
      </c>
      <c r="IB70" s="59">
        <f t="shared" si="548"/>
        <v>1.6482074119634982E-2</v>
      </c>
      <c r="IC70" s="59">
        <f t="shared" si="548"/>
        <v>1.6482074119634982E-2</v>
      </c>
      <c r="ID70" s="59">
        <f t="shared" si="548"/>
        <v>1.6482074119634982E-2</v>
      </c>
      <c r="IE70" s="59">
        <f t="shared" si="548"/>
        <v>1.6482074119634982E-2</v>
      </c>
      <c r="IF70" s="59">
        <f t="shared" si="548"/>
        <v>1.6482074119634982E-2</v>
      </c>
      <c r="IG70" s="59">
        <f t="shared" si="548"/>
        <v>1.6482074119634982E-2</v>
      </c>
      <c r="IH70" s="59">
        <f t="shared" si="548"/>
        <v>1.6482074119634982E-2</v>
      </c>
      <c r="II70" s="59">
        <f t="shared" si="548"/>
        <v>1.6482074119634982E-2</v>
      </c>
      <c r="IJ70" s="59">
        <f t="shared" si="548"/>
        <v>1.6482074119634982E-2</v>
      </c>
      <c r="IK70" s="59">
        <f t="shared" si="548"/>
        <v>1.6482074119634982E-2</v>
      </c>
      <c r="IL70" s="59">
        <f t="shared" si="548"/>
        <v>1.6482074119634982E-2</v>
      </c>
      <c r="IM70" s="59">
        <f t="shared" si="548"/>
        <v>1.6482074119634982E-2</v>
      </c>
      <c r="IN70" s="59">
        <f t="shared" si="548"/>
        <v>1.6482074119634982E-2</v>
      </c>
      <c r="IO70" s="59">
        <f t="shared" si="548"/>
        <v>1.6482074119634982E-2</v>
      </c>
      <c r="IP70" s="59">
        <f t="shared" si="548"/>
        <v>1.6482074119634982E-2</v>
      </c>
      <c r="IQ70" s="59">
        <f t="shared" si="548"/>
        <v>1.6482074119634982E-2</v>
      </c>
      <c r="IR70" s="59">
        <f t="shared" si="548"/>
        <v>1.6482074119634982E-2</v>
      </c>
      <c r="IS70" s="59">
        <f t="shared" si="548"/>
        <v>1.6482074119634982E-2</v>
      </c>
      <c r="IT70" s="59">
        <f t="shared" si="548"/>
        <v>1.6482074119634982E-2</v>
      </c>
      <c r="IU70" s="59">
        <f t="shared" si="548"/>
        <v>1.6482074119634982E-2</v>
      </c>
      <c r="IV70" s="59">
        <f t="shared" si="548"/>
        <v>1.6482074119634982E-2</v>
      </c>
      <c r="IW70" s="59">
        <f t="shared" si="548"/>
        <v>1.6482074119634982E-2</v>
      </c>
      <c r="IX70" s="59">
        <f t="shared" si="548"/>
        <v>1.6482074119634982E-2</v>
      </c>
      <c r="IY70" s="59">
        <f t="shared" si="548"/>
        <v>1.6482074119634982E-2</v>
      </c>
      <c r="IZ70" s="59">
        <f t="shared" si="548"/>
        <v>1.6482074119634982E-2</v>
      </c>
      <c r="JA70" s="59">
        <f t="shared" si="548"/>
        <v>1.6482074119634982E-2</v>
      </c>
      <c r="JB70" s="59">
        <f t="shared" si="548"/>
        <v>1.6482074119634982E-2</v>
      </c>
      <c r="JC70" s="59">
        <f t="shared" si="548"/>
        <v>1.6482074119634982E-2</v>
      </c>
      <c r="JD70" s="59">
        <f t="shared" ref="JD70:LO70" si="549">+INDEX($F18:$AL18,1,MATCH(YEAR(JD$26),$F$9:$AL$9,0))</f>
        <v>1.6482074119634982E-2</v>
      </c>
      <c r="JE70" s="59">
        <f t="shared" si="549"/>
        <v>1.6482074119634982E-2</v>
      </c>
      <c r="JF70" s="59">
        <f t="shared" si="549"/>
        <v>1.6482074119634982E-2</v>
      </c>
      <c r="JG70" s="59">
        <f t="shared" si="549"/>
        <v>1.6482074119634982E-2</v>
      </c>
      <c r="JH70" s="59">
        <f t="shared" si="549"/>
        <v>1.6482074119634982E-2</v>
      </c>
      <c r="JI70" s="59">
        <f t="shared" si="549"/>
        <v>1.6482074119634982E-2</v>
      </c>
      <c r="JJ70" s="59">
        <f t="shared" si="549"/>
        <v>1.6482074119634982E-2</v>
      </c>
      <c r="JK70" s="59">
        <f t="shared" si="549"/>
        <v>1.6482074119634982E-2</v>
      </c>
      <c r="JL70" s="59">
        <f t="shared" si="549"/>
        <v>1.6482074119634982E-2</v>
      </c>
      <c r="JM70" s="59">
        <f t="shared" si="549"/>
        <v>1.6482074119634982E-2</v>
      </c>
      <c r="JN70" s="59">
        <f t="shared" si="549"/>
        <v>1.6482074119634982E-2</v>
      </c>
      <c r="JO70" s="59">
        <f t="shared" si="549"/>
        <v>1.6482074119634982E-2</v>
      </c>
      <c r="JP70" s="59">
        <f t="shared" si="549"/>
        <v>1.6482074119634982E-2</v>
      </c>
      <c r="JQ70" s="59">
        <f t="shared" si="549"/>
        <v>1.6482074119634982E-2</v>
      </c>
      <c r="JR70" s="59">
        <f t="shared" si="549"/>
        <v>1.6482074119634982E-2</v>
      </c>
      <c r="JS70" s="59">
        <f t="shared" si="549"/>
        <v>1.6482074119634982E-2</v>
      </c>
      <c r="JT70" s="59">
        <f t="shared" si="549"/>
        <v>1.6482074119634982E-2</v>
      </c>
      <c r="JU70" s="59">
        <f t="shared" si="549"/>
        <v>1.6482074119634982E-2</v>
      </c>
      <c r="JV70" s="59">
        <f t="shared" si="549"/>
        <v>1.6482074119634982E-2</v>
      </c>
      <c r="JW70" s="59">
        <f t="shared" si="549"/>
        <v>1.6482074119634982E-2</v>
      </c>
      <c r="JX70" s="59">
        <f t="shared" si="549"/>
        <v>1.6482074119634982E-2</v>
      </c>
      <c r="JY70" s="59">
        <f t="shared" si="549"/>
        <v>1.6482074119634982E-2</v>
      </c>
      <c r="JZ70" s="59">
        <f t="shared" si="549"/>
        <v>1.6482074119634982E-2</v>
      </c>
      <c r="KA70" s="59">
        <f t="shared" si="549"/>
        <v>1.6482074119634982E-2</v>
      </c>
      <c r="KB70" s="59">
        <f t="shared" si="549"/>
        <v>1.6482074119634982E-2</v>
      </c>
      <c r="KC70" s="59">
        <f t="shared" si="549"/>
        <v>1.6482074119634982E-2</v>
      </c>
      <c r="KD70" s="59">
        <f t="shared" si="549"/>
        <v>1.6482074119634982E-2</v>
      </c>
      <c r="KE70" s="59">
        <f t="shared" si="549"/>
        <v>1.6482074119634982E-2</v>
      </c>
      <c r="KF70" s="59">
        <f t="shared" si="549"/>
        <v>1.6482074119634982E-2</v>
      </c>
      <c r="KG70" s="59">
        <f t="shared" si="549"/>
        <v>1.6482074119634982E-2</v>
      </c>
      <c r="KH70" s="59">
        <f t="shared" si="549"/>
        <v>1.6482074119634982E-2</v>
      </c>
      <c r="KI70" s="59">
        <f t="shared" si="549"/>
        <v>1.6482074119634982E-2</v>
      </c>
      <c r="KJ70" s="59">
        <f t="shared" si="549"/>
        <v>1.6482074119634982E-2</v>
      </c>
      <c r="KK70" s="59">
        <f t="shared" si="549"/>
        <v>1.6482074119634982E-2</v>
      </c>
      <c r="KL70" s="59">
        <f t="shared" si="549"/>
        <v>1.6482074119634982E-2</v>
      </c>
      <c r="KM70" s="59">
        <f t="shared" si="549"/>
        <v>1.6482074119634982E-2</v>
      </c>
      <c r="KN70" s="59">
        <f t="shared" si="549"/>
        <v>1.6482074119634982E-2</v>
      </c>
      <c r="KO70" s="59">
        <f t="shared" si="549"/>
        <v>1.6482074119634982E-2</v>
      </c>
      <c r="KP70" s="59">
        <f t="shared" si="549"/>
        <v>1.6482074119634982E-2</v>
      </c>
      <c r="KQ70" s="59">
        <f t="shared" si="549"/>
        <v>1.6482074119634982E-2</v>
      </c>
      <c r="KR70" s="59">
        <f t="shared" si="549"/>
        <v>1.6482074119634982E-2</v>
      </c>
      <c r="KS70" s="59">
        <f t="shared" si="549"/>
        <v>1.6482074119634982E-2</v>
      </c>
      <c r="KT70" s="59">
        <f t="shared" si="549"/>
        <v>1.6482074119634982E-2</v>
      </c>
      <c r="KU70" s="59">
        <f t="shared" si="549"/>
        <v>1.6482074119634982E-2</v>
      </c>
      <c r="KV70" s="59">
        <f t="shared" si="549"/>
        <v>1.6482074119634982E-2</v>
      </c>
      <c r="KW70" s="59">
        <f t="shared" si="549"/>
        <v>1.6482074119634982E-2</v>
      </c>
      <c r="KX70" s="59">
        <f t="shared" si="549"/>
        <v>1.6482074119634982E-2</v>
      </c>
      <c r="KY70" s="59">
        <f t="shared" si="549"/>
        <v>1.6482074119634982E-2</v>
      </c>
      <c r="KZ70" s="59">
        <f t="shared" si="549"/>
        <v>1.6482074119634982E-2</v>
      </c>
      <c r="LA70" s="59">
        <f t="shared" si="549"/>
        <v>1.6482074119634982E-2</v>
      </c>
      <c r="LB70" s="59">
        <f t="shared" si="549"/>
        <v>1.6482074119634982E-2</v>
      </c>
      <c r="LC70" s="59">
        <f t="shared" si="549"/>
        <v>1.6482074119634982E-2</v>
      </c>
      <c r="LD70" s="59">
        <f t="shared" si="549"/>
        <v>1.6482074119634982E-2</v>
      </c>
      <c r="LE70" s="59">
        <f t="shared" si="549"/>
        <v>1.6482074119634982E-2</v>
      </c>
      <c r="LF70" s="59">
        <f t="shared" si="549"/>
        <v>1.6482074119634982E-2</v>
      </c>
      <c r="LG70" s="59">
        <f t="shared" si="549"/>
        <v>1.6482074119634982E-2</v>
      </c>
      <c r="LH70" s="59">
        <f t="shared" si="549"/>
        <v>1.6482074119634982E-2</v>
      </c>
      <c r="LI70" s="59">
        <f t="shared" si="549"/>
        <v>1.6482074119634982E-2</v>
      </c>
      <c r="LJ70" s="59">
        <f t="shared" si="549"/>
        <v>1.6482074119634982E-2</v>
      </c>
      <c r="LK70" s="59">
        <f t="shared" si="549"/>
        <v>1.6482074119634982E-2</v>
      </c>
      <c r="LL70" s="59">
        <f t="shared" si="549"/>
        <v>1.6482074119634982E-2</v>
      </c>
      <c r="LM70" s="59">
        <f t="shared" si="549"/>
        <v>1.6482074119634982E-2</v>
      </c>
      <c r="LN70" s="59">
        <f t="shared" si="549"/>
        <v>1.6482074119634982E-2</v>
      </c>
      <c r="LO70" s="59">
        <f t="shared" si="549"/>
        <v>1.6482074119634982E-2</v>
      </c>
      <c r="LP70" s="59">
        <f t="shared" ref="LP70:OA70" si="550">+INDEX($F18:$AL18,1,MATCH(YEAR(LP$26),$F$9:$AL$9,0))</f>
        <v>1.6482074119634982E-2</v>
      </c>
      <c r="LQ70" s="59">
        <f t="shared" si="550"/>
        <v>1.6482074119634982E-2</v>
      </c>
      <c r="LR70" s="59">
        <f t="shared" si="550"/>
        <v>1.6482074119634982E-2</v>
      </c>
      <c r="LS70" s="59">
        <f t="shared" si="550"/>
        <v>1.6482074119634982E-2</v>
      </c>
      <c r="LT70" s="59">
        <f t="shared" si="550"/>
        <v>1.6482074119634982E-2</v>
      </c>
      <c r="LU70" s="59">
        <f t="shared" si="550"/>
        <v>1.6482074119634982E-2</v>
      </c>
      <c r="LV70" s="59">
        <f t="shared" si="550"/>
        <v>1.6482074119634982E-2</v>
      </c>
      <c r="LW70" s="59">
        <f t="shared" si="550"/>
        <v>1.6482074119634982E-2</v>
      </c>
      <c r="LX70" s="59">
        <f t="shared" si="550"/>
        <v>1.6482074119634982E-2</v>
      </c>
      <c r="LY70" s="59">
        <f t="shared" si="550"/>
        <v>1.6482074119634982E-2</v>
      </c>
      <c r="LZ70" s="59">
        <f t="shared" si="550"/>
        <v>1.6482074119634982E-2</v>
      </c>
      <c r="MA70" s="59">
        <f t="shared" si="550"/>
        <v>1.6482074119634982E-2</v>
      </c>
      <c r="MB70" s="59">
        <f t="shared" si="550"/>
        <v>1.6482074119634982E-2</v>
      </c>
      <c r="MC70" s="59">
        <f t="shared" si="550"/>
        <v>1.6482074119634982E-2</v>
      </c>
      <c r="MD70" s="59">
        <f t="shared" si="550"/>
        <v>1.6482074119634982E-2</v>
      </c>
      <c r="ME70" s="59">
        <f t="shared" si="550"/>
        <v>1.6482074119634982E-2</v>
      </c>
      <c r="MF70" s="59">
        <f t="shared" si="550"/>
        <v>1.6482074119634982E-2</v>
      </c>
      <c r="MG70" s="59">
        <f t="shared" si="550"/>
        <v>1.6482074119634982E-2</v>
      </c>
      <c r="MH70" s="59">
        <f t="shared" si="550"/>
        <v>1.6482074119634982E-2</v>
      </c>
      <c r="MI70" s="59">
        <f t="shared" si="550"/>
        <v>1.6482074119634982E-2</v>
      </c>
      <c r="MJ70" s="59">
        <f t="shared" si="550"/>
        <v>1.6482074119634982E-2</v>
      </c>
      <c r="MK70" s="59">
        <f t="shared" si="550"/>
        <v>1.6482074119634982E-2</v>
      </c>
      <c r="ML70" s="59">
        <f t="shared" si="550"/>
        <v>1.6482074119634982E-2</v>
      </c>
      <c r="MM70" s="59">
        <f t="shared" si="550"/>
        <v>1.6482074119634982E-2</v>
      </c>
      <c r="MN70" s="59">
        <f t="shared" si="550"/>
        <v>1.6482074119634982E-2</v>
      </c>
      <c r="MO70" s="59">
        <f t="shared" si="550"/>
        <v>1.6482074119634982E-2</v>
      </c>
      <c r="MP70" s="59">
        <f t="shared" si="550"/>
        <v>1.6482074119634982E-2</v>
      </c>
      <c r="MQ70" s="59">
        <f t="shared" si="550"/>
        <v>1.6482074119634982E-2</v>
      </c>
      <c r="MR70" s="59">
        <f t="shared" si="550"/>
        <v>1.6482074119634982E-2</v>
      </c>
      <c r="MS70" s="59">
        <f t="shared" si="550"/>
        <v>1.6482074119634982E-2</v>
      </c>
      <c r="MT70" s="59">
        <f t="shared" si="550"/>
        <v>1.6482074119634982E-2</v>
      </c>
      <c r="MU70" s="59">
        <f t="shared" si="550"/>
        <v>1.6482074119634982E-2</v>
      </c>
      <c r="MV70" s="59">
        <f t="shared" si="550"/>
        <v>1.6482074119634982E-2</v>
      </c>
      <c r="MW70" s="59">
        <f t="shared" si="550"/>
        <v>1.6482074119634982E-2</v>
      </c>
      <c r="MX70" s="59">
        <f t="shared" si="550"/>
        <v>1.6482074119634982E-2</v>
      </c>
      <c r="MY70" s="59">
        <f t="shared" si="550"/>
        <v>1.6482074119634982E-2</v>
      </c>
      <c r="MZ70" s="59">
        <f t="shared" si="550"/>
        <v>1.6482074119634982E-2</v>
      </c>
      <c r="NA70" s="59">
        <f t="shared" si="550"/>
        <v>1.6482074119634982E-2</v>
      </c>
      <c r="NB70" s="59">
        <f t="shared" si="550"/>
        <v>1.6482074119634982E-2</v>
      </c>
      <c r="NC70" s="59">
        <f t="shared" si="550"/>
        <v>1.6482074119634982E-2</v>
      </c>
      <c r="ND70" s="59">
        <f t="shared" si="550"/>
        <v>1.6482074119634982E-2</v>
      </c>
      <c r="NE70" s="59">
        <f t="shared" si="550"/>
        <v>1.6482074119634982E-2</v>
      </c>
      <c r="NF70" s="59">
        <f t="shared" si="550"/>
        <v>1.6482074119634982E-2</v>
      </c>
      <c r="NG70" s="59">
        <f t="shared" si="550"/>
        <v>1.6482074119634982E-2</v>
      </c>
      <c r="NH70" s="59">
        <f t="shared" si="550"/>
        <v>1.6482074119634982E-2</v>
      </c>
      <c r="NI70" s="59">
        <f t="shared" si="550"/>
        <v>1.6482074119634982E-2</v>
      </c>
      <c r="NJ70" s="59">
        <f t="shared" si="550"/>
        <v>1.6482074119634982E-2</v>
      </c>
      <c r="NK70" s="59">
        <f t="shared" si="550"/>
        <v>1.6482074119634982E-2</v>
      </c>
      <c r="NL70" s="59">
        <f t="shared" si="550"/>
        <v>1.6482074119634982E-2</v>
      </c>
      <c r="NM70" s="59">
        <f t="shared" si="550"/>
        <v>1.6482074119634982E-2</v>
      </c>
      <c r="NN70" s="59">
        <f t="shared" si="550"/>
        <v>1.6482074119634982E-2</v>
      </c>
      <c r="NO70" s="59">
        <f t="shared" si="550"/>
        <v>1.6482074119634982E-2</v>
      </c>
      <c r="NP70" s="59">
        <f t="shared" si="550"/>
        <v>1.6482074119634982E-2</v>
      </c>
      <c r="NQ70" s="59">
        <f t="shared" si="550"/>
        <v>1.6482074119634982E-2</v>
      </c>
      <c r="NR70" s="59">
        <f t="shared" si="550"/>
        <v>1.6482074119634982E-2</v>
      </c>
      <c r="NS70" s="59">
        <f t="shared" si="550"/>
        <v>1.6482074119634982E-2</v>
      </c>
      <c r="NT70" s="59">
        <f t="shared" si="550"/>
        <v>1.6482074119634982E-2</v>
      </c>
      <c r="NU70" s="59">
        <f t="shared" si="550"/>
        <v>1.6482074119634982E-2</v>
      </c>
      <c r="NV70" s="59">
        <f t="shared" si="550"/>
        <v>1.6482074119634982E-2</v>
      </c>
      <c r="NW70" s="59">
        <f t="shared" si="550"/>
        <v>1.6482074119634982E-2</v>
      </c>
      <c r="NX70" s="59">
        <f t="shared" si="550"/>
        <v>1.6482074119634982E-2</v>
      </c>
      <c r="NY70" s="59">
        <f t="shared" si="550"/>
        <v>1.6482074119634982E-2</v>
      </c>
      <c r="NZ70" s="59">
        <f t="shared" si="550"/>
        <v>1.6482074119634982E-2</v>
      </c>
      <c r="OA70" s="59">
        <f t="shared" si="550"/>
        <v>1.6482074119634982E-2</v>
      </c>
      <c r="OB70" s="59">
        <f t="shared" ref="OB70:OM70" si="551">+INDEX($F18:$AL18,1,MATCH(YEAR(OB$26),$F$9:$AL$9,0))</f>
        <v>1.6482074119634982E-2</v>
      </c>
      <c r="OC70" s="59">
        <f t="shared" si="551"/>
        <v>1.6482074119634982E-2</v>
      </c>
      <c r="OD70" s="59">
        <f t="shared" si="551"/>
        <v>1.6482074119634982E-2</v>
      </c>
      <c r="OE70" s="59">
        <f t="shared" si="551"/>
        <v>1.6482074119634982E-2</v>
      </c>
      <c r="OF70" s="59">
        <f t="shared" si="551"/>
        <v>1.6482074119634982E-2</v>
      </c>
      <c r="OG70" s="59">
        <f t="shared" si="551"/>
        <v>1.6482074119634982E-2</v>
      </c>
      <c r="OH70" s="59">
        <f t="shared" si="551"/>
        <v>1.6482074119634982E-2</v>
      </c>
      <c r="OI70" s="59">
        <f t="shared" si="551"/>
        <v>1.6482074119634982E-2</v>
      </c>
      <c r="OJ70" s="59">
        <f t="shared" si="551"/>
        <v>1.6482074119634982E-2</v>
      </c>
      <c r="OK70" s="59">
        <f t="shared" si="551"/>
        <v>1.6482074119634982E-2</v>
      </c>
      <c r="OL70" s="59">
        <f t="shared" si="551"/>
        <v>1.6482074119634982E-2</v>
      </c>
      <c r="OM70" s="59">
        <f t="shared" si="551"/>
        <v>1.6482074119634982E-2</v>
      </c>
      <c r="ON70" s="43" t="s">
        <v>24</v>
      </c>
    </row>
    <row r="71" spans="3:404" x14ac:dyDescent="0.2">
      <c r="D71" s="43" t="str">
        <f t="shared" si="544"/>
        <v>O&amp;M - Replacement Labor</v>
      </c>
      <c r="G71" s="58"/>
      <c r="H71" s="59">
        <f t="shared" ref="H71:BS71" si="552">+INDEX($F19:$AL19,1,MATCH(YEAR(H$26),$F$9:$AL$9,0))</f>
        <v>2.344034208142487E-2</v>
      </c>
      <c r="I71" s="59">
        <f t="shared" si="552"/>
        <v>2.344034208142487E-2</v>
      </c>
      <c r="J71" s="59">
        <f t="shared" si="552"/>
        <v>2.344034208142487E-2</v>
      </c>
      <c r="K71" s="59">
        <f t="shared" si="552"/>
        <v>2.344034208142487E-2</v>
      </c>
      <c r="L71" s="59">
        <f t="shared" si="552"/>
        <v>2.344034208142487E-2</v>
      </c>
      <c r="M71" s="59">
        <f t="shared" si="552"/>
        <v>2.344034208142487E-2</v>
      </c>
      <c r="N71" s="59">
        <f t="shared" si="552"/>
        <v>2.344034208142487E-2</v>
      </c>
      <c r="O71" s="59">
        <f t="shared" si="552"/>
        <v>2.344034208142487E-2</v>
      </c>
      <c r="P71" s="59">
        <f t="shared" si="552"/>
        <v>2.344034208142487E-2</v>
      </c>
      <c r="Q71" s="59">
        <f t="shared" si="552"/>
        <v>2.344034208142487E-2</v>
      </c>
      <c r="R71" s="59">
        <f t="shared" si="552"/>
        <v>2.344034208142487E-2</v>
      </c>
      <c r="S71" s="59">
        <f t="shared" si="552"/>
        <v>2.344034208142487E-2</v>
      </c>
      <c r="T71" s="59">
        <f t="shared" si="552"/>
        <v>3.1437639587097443E-2</v>
      </c>
      <c r="U71" s="59">
        <f t="shared" si="552"/>
        <v>3.1437639587097443E-2</v>
      </c>
      <c r="V71" s="59">
        <f t="shared" si="552"/>
        <v>3.1437639587097443E-2</v>
      </c>
      <c r="W71" s="59">
        <f t="shared" si="552"/>
        <v>3.1437639587097443E-2</v>
      </c>
      <c r="X71" s="59">
        <f t="shared" si="552"/>
        <v>3.1437639587097443E-2</v>
      </c>
      <c r="Y71" s="59">
        <f t="shared" si="552"/>
        <v>3.1437639587097443E-2</v>
      </c>
      <c r="Z71" s="59">
        <f t="shared" si="552"/>
        <v>3.1437639587097443E-2</v>
      </c>
      <c r="AA71" s="59">
        <f t="shared" si="552"/>
        <v>3.1437639587097443E-2</v>
      </c>
      <c r="AB71" s="59">
        <f t="shared" si="552"/>
        <v>3.1437639587097443E-2</v>
      </c>
      <c r="AC71" s="59">
        <f t="shared" si="552"/>
        <v>3.1437639587097443E-2</v>
      </c>
      <c r="AD71" s="59">
        <f t="shared" si="552"/>
        <v>3.1437639587097443E-2</v>
      </c>
      <c r="AE71" s="59">
        <f t="shared" si="552"/>
        <v>3.1437639587097443E-2</v>
      </c>
      <c r="AF71" s="59">
        <f t="shared" si="552"/>
        <v>3.0989791870325911E-2</v>
      </c>
      <c r="AG71" s="59">
        <f t="shared" si="552"/>
        <v>3.0989791870325911E-2</v>
      </c>
      <c r="AH71" s="59">
        <f t="shared" si="552"/>
        <v>3.0989791870325911E-2</v>
      </c>
      <c r="AI71" s="59">
        <f t="shared" si="552"/>
        <v>3.0989791870325911E-2</v>
      </c>
      <c r="AJ71" s="59">
        <f t="shared" si="552"/>
        <v>3.0989791870325911E-2</v>
      </c>
      <c r="AK71" s="59">
        <f t="shared" si="552"/>
        <v>3.0989791870325911E-2</v>
      </c>
      <c r="AL71" s="59">
        <f t="shared" si="552"/>
        <v>3.0989791870325911E-2</v>
      </c>
      <c r="AM71" s="59">
        <f t="shared" si="552"/>
        <v>3.0989791870325911E-2</v>
      </c>
      <c r="AN71" s="59">
        <f t="shared" si="552"/>
        <v>3.0989791870325911E-2</v>
      </c>
      <c r="AO71" s="59">
        <f t="shared" si="552"/>
        <v>3.0989791870325911E-2</v>
      </c>
      <c r="AP71" s="59">
        <f t="shared" si="552"/>
        <v>3.0989791870325911E-2</v>
      </c>
      <c r="AQ71" s="59">
        <f t="shared" si="552"/>
        <v>3.0989791870325911E-2</v>
      </c>
      <c r="AR71" s="59">
        <f t="shared" si="552"/>
        <v>2.8979213260238001E-2</v>
      </c>
      <c r="AS71" s="59">
        <f t="shared" si="552"/>
        <v>2.8979213260238001E-2</v>
      </c>
      <c r="AT71" s="59">
        <f t="shared" si="552"/>
        <v>2.8979213260238001E-2</v>
      </c>
      <c r="AU71" s="59">
        <f t="shared" si="552"/>
        <v>2.8979213260238001E-2</v>
      </c>
      <c r="AV71" s="59">
        <f t="shared" si="552"/>
        <v>2.8979213260238001E-2</v>
      </c>
      <c r="AW71" s="59">
        <f t="shared" si="552"/>
        <v>2.8979213260238001E-2</v>
      </c>
      <c r="AX71" s="59">
        <f t="shared" si="552"/>
        <v>2.8979213260238001E-2</v>
      </c>
      <c r="AY71" s="59">
        <f t="shared" si="552"/>
        <v>2.8979213260238001E-2</v>
      </c>
      <c r="AZ71" s="59">
        <f t="shared" si="552"/>
        <v>2.8979213260238001E-2</v>
      </c>
      <c r="BA71" s="59">
        <f t="shared" si="552"/>
        <v>2.8979213260238001E-2</v>
      </c>
      <c r="BB71" s="59">
        <f t="shared" si="552"/>
        <v>2.8979213260238001E-2</v>
      </c>
      <c r="BC71" s="59">
        <f t="shared" si="552"/>
        <v>2.8979213260238001E-2</v>
      </c>
      <c r="BD71" s="59">
        <f t="shared" si="552"/>
        <v>2.7968160942029252E-2</v>
      </c>
      <c r="BE71" s="59">
        <f t="shared" si="552"/>
        <v>2.7968160942029252E-2</v>
      </c>
      <c r="BF71" s="59">
        <f t="shared" si="552"/>
        <v>2.7968160942029252E-2</v>
      </c>
      <c r="BG71" s="59">
        <f t="shared" si="552"/>
        <v>2.7968160942029252E-2</v>
      </c>
      <c r="BH71" s="59">
        <f t="shared" si="552"/>
        <v>2.7968160942029252E-2</v>
      </c>
      <c r="BI71" s="59">
        <f t="shared" si="552"/>
        <v>2.7968160942029252E-2</v>
      </c>
      <c r="BJ71" s="59">
        <f t="shared" si="552"/>
        <v>2.7968160942029252E-2</v>
      </c>
      <c r="BK71" s="59">
        <f t="shared" si="552"/>
        <v>2.7968160942029252E-2</v>
      </c>
      <c r="BL71" s="59">
        <f t="shared" si="552"/>
        <v>2.7968160942029252E-2</v>
      </c>
      <c r="BM71" s="59">
        <f t="shared" si="552"/>
        <v>2.7968160942029252E-2</v>
      </c>
      <c r="BN71" s="59">
        <f t="shared" si="552"/>
        <v>2.7968160942029252E-2</v>
      </c>
      <c r="BO71" s="59">
        <f t="shared" si="552"/>
        <v>2.7968160942029252E-2</v>
      </c>
      <c r="BP71" s="59">
        <f t="shared" si="552"/>
        <v>2.8070582564999613E-2</v>
      </c>
      <c r="BQ71" s="59">
        <f t="shared" si="552"/>
        <v>2.8070582564999613E-2</v>
      </c>
      <c r="BR71" s="59">
        <f t="shared" si="552"/>
        <v>2.8070582564999613E-2</v>
      </c>
      <c r="BS71" s="59">
        <f t="shared" si="552"/>
        <v>2.8070582564999613E-2</v>
      </c>
      <c r="BT71" s="59">
        <f t="shared" ref="BT71:EE71" si="553">+INDEX($F19:$AL19,1,MATCH(YEAR(BT$26),$F$9:$AL$9,0))</f>
        <v>2.8070582564999613E-2</v>
      </c>
      <c r="BU71" s="59">
        <f t="shared" si="553"/>
        <v>2.8070582564999613E-2</v>
      </c>
      <c r="BV71" s="59">
        <f t="shared" si="553"/>
        <v>2.8070582564999613E-2</v>
      </c>
      <c r="BW71" s="59">
        <f t="shared" si="553"/>
        <v>2.8070582564999613E-2</v>
      </c>
      <c r="BX71" s="59">
        <f t="shared" si="553"/>
        <v>2.8070582564999613E-2</v>
      </c>
      <c r="BY71" s="59">
        <f t="shared" si="553"/>
        <v>2.8070582564999613E-2</v>
      </c>
      <c r="BZ71" s="59">
        <f t="shared" si="553"/>
        <v>2.8070582564999613E-2</v>
      </c>
      <c r="CA71" s="59">
        <f t="shared" si="553"/>
        <v>2.8070582564999613E-2</v>
      </c>
      <c r="CB71" s="59">
        <f t="shared" si="553"/>
        <v>2.7816598026002115E-2</v>
      </c>
      <c r="CC71" s="59">
        <f t="shared" si="553"/>
        <v>2.7816598026002115E-2</v>
      </c>
      <c r="CD71" s="59">
        <f t="shared" si="553"/>
        <v>2.7816598026002115E-2</v>
      </c>
      <c r="CE71" s="59">
        <f t="shared" si="553"/>
        <v>2.7816598026002115E-2</v>
      </c>
      <c r="CF71" s="59">
        <f t="shared" si="553"/>
        <v>2.7816598026002115E-2</v>
      </c>
      <c r="CG71" s="59">
        <f t="shared" si="553"/>
        <v>2.7816598026002115E-2</v>
      </c>
      <c r="CH71" s="59">
        <f t="shared" si="553"/>
        <v>2.7816598026002115E-2</v>
      </c>
      <c r="CI71" s="59">
        <f t="shared" si="553"/>
        <v>2.7816598026002115E-2</v>
      </c>
      <c r="CJ71" s="59">
        <f t="shared" si="553"/>
        <v>2.7816598026002115E-2</v>
      </c>
      <c r="CK71" s="59">
        <f t="shared" si="553"/>
        <v>2.7816598026002115E-2</v>
      </c>
      <c r="CL71" s="59">
        <f t="shared" si="553"/>
        <v>2.7816598026002115E-2</v>
      </c>
      <c r="CM71" s="59">
        <f t="shared" si="553"/>
        <v>2.7816598026002115E-2</v>
      </c>
      <c r="CN71" s="59">
        <f t="shared" si="553"/>
        <v>2.8168708623520944E-2</v>
      </c>
      <c r="CO71" s="59">
        <f t="shared" si="553"/>
        <v>2.8168708623520944E-2</v>
      </c>
      <c r="CP71" s="59">
        <f t="shared" si="553"/>
        <v>2.8168708623520944E-2</v>
      </c>
      <c r="CQ71" s="59">
        <f t="shared" si="553"/>
        <v>2.8168708623520944E-2</v>
      </c>
      <c r="CR71" s="59">
        <f t="shared" si="553"/>
        <v>2.8168708623520944E-2</v>
      </c>
      <c r="CS71" s="59">
        <f t="shared" si="553"/>
        <v>2.8168708623520944E-2</v>
      </c>
      <c r="CT71" s="59">
        <f t="shared" si="553"/>
        <v>2.8168708623520944E-2</v>
      </c>
      <c r="CU71" s="59">
        <f t="shared" si="553"/>
        <v>2.8168708623520944E-2</v>
      </c>
      <c r="CV71" s="59">
        <f t="shared" si="553"/>
        <v>2.8168708623520944E-2</v>
      </c>
      <c r="CW71" s="59">
        <f t="shared" si="553"/>
        <v>2.8168708623520944E-2</v>
      </c>
      <c r="CX71" s="59">
        <f t="shared" si="553"/>
        <v>2.8168708623520944E-2</v>
      </c>
      <c r="CY71" s="59">
        <f t="shared" si="553"/>
        <v>2.8168708623520944E-2</v>
      </c>
      <c r="CZ71" s="59">
        <f t="shared" si="553"/>
        <v>2.8121257282271106E-2</v>
      </c>
      <c r="DA71" s="59">
        <f t="shared" si="553"/>
        <v>2.8121257282271106E-2</v>
      </c>
      <c r="DB71" s="59">
        <f t="shared" si="553"/>
        <v>2.8121257282271106E-2</v>
      </c>
      <c r="DC71" s="59">
        <f t="shared" si="553"/>
        <v>2.8121257282271106E-2</v>
      </c>
      <c r="DD71" s="59">
        <f t="shared" si="553"/>
        <v>2.8121257282271106E-2</v>
      </c>
      <c r="DE71" s="59">
        <f t="shared" si="553"/>
        <v>2.8121257282271106E-2</v>
      </c>
      <c r="DF71" s="59">
        <f t="shared" si="553"/>
        <v>2.8121257282271106E-2</v>
      </c>
      <c r="DG71" s="59">
        <f t="shared" si="553"/>
        <v>2.8121257282271106E-2</v>
      </c>
      <c r="DH71" s="59">
        <f t="shared" si="553"/>
        <v>2.8121257282271106E-2</v>
      </c>
      <c r="DI71" s="59">
        <f t="shared" si="553"/>
        <v>2.8121257282271106E-2</v>
      </c>
      <c r="DJ71" s="59">
        <f t="shared" si="553"/>
        <v>2.8121257282271106E-2</v>
      </c>
      <c r="DK71" s="59">
        <f t="shared" si="553"/>
        <v>2.8121257282271106E-2</v>
      </c>
      <c r="DL71" s="59">
        <f t="shared" si="553"/>
        <v>2.8121257282271106E-2</v>
      </c>
      <c r="DM71" s="59">
        <f t="shared" si="553"/>
        <v>2.8121257282271106E-2</v>
      </c>
      <c r="DN71" s="59">
        <f t="shared" si="553"/>
        <v>2.8121257282271106E-2</v>
      </c>
      <c r="DO71" s="59">
        <f t="shared" si="553"/>
        <v>2.8121257282271106E-2</v>
      </c>
      <c r="DP71" s="59">
        <f t="shared" si="553"/>
        <v>2.8121257282271106E-2</v>
      </c>
      <c r="DQ71" s="59">
        <f t="shared" si="553"/>
        <v>2.8121257282271106E-2</v>
      </c>
      <c r="DR71" s="59">
        <f t="shared" si="553"/>
        <v>2.8121257282271106E-2</v>
      </c>
      <c r="DS71" s="59">
        <f t="shared" si="553"/>
        <v>2.8121257282271106E-2</v>
      </c>
      <c r="DT71" s="59">
        <f t="shared" si="553"/>
        <v>2.8121257282271106E-2</v>
      </c>
      <c r="DU71" s="59">
        <f t="shared" si="553"/>
        <v>2.8121257282271106E-2</v>
      </c>
      <c r="DV71" s="59">
        <f t="shared" si="553"/>
        <v>2.8121257282271106E-2</v>
      </c>
      <c r="DW71" s="59">
        <f t="shared" si="553"/>
        <v>2.8121257282271106E-2</v>
      </c>
      <c r="DX71" s="59">
        <f t="shared" si="553"/>
        <v>2.8121257282271106E-2</v>
      </c>
      <c r="DY71" s="59">
        <f t="shared" si="553"/>
        <v>2.8121257282271106E-2</v>
      </c>
      <c r="DZ71" s="59">
        <f t="shared" si="553"/>
        <v>2.8121257282271106E-2</v>
      </c>
      <c r="EA71" s="59">
        <f t="shared" si="553"/>
        <v>2.8121257282271106E-2</v>
      </c>
      <c r="EB71" s="59">
        <f t="shared" si="553"/>
        <v>2.8121257282271106E-2</v>
      </c>
      <c r="EC71" s="59">
        <f t="shared" si="553"/>
        <v>2.8121257282271106E-2</v>
      </c>
      <c r="ED71" s="59">
        <f t="shared" si="553"/>
        <v>2.8121257282271106E-2</v>
      </c>
      <c r="EE71" s="59">
        <f t="shared" si="553"/>
        <v>2.8121257282271106E-2</v>
      </c>
      <c r="EF71" s="59">
        <f t="shared" ref="EF71:GQ71" si="554">+INDEX($F19:$AL19,1,MATCH(YEAR(EF$26),$F$9:$AL$9,0))</f>
        <v>2.8121257282271106E-2</v>
      </c>
      <c r="EG71" s="59">
        <f t="shared" si="554"/>
        <v>2.8121257282271106E-2</v>
      </c>
      <c r="EH71" s="59">
        <f t="shared" si="554"/>
        <v>2.8121257282271106E-2</v>
      </c>
      <c r="EI71" s="59">
        <f t="shared" si="554"/>
        <v>2.8121257282271106E-2</v>
      </c>
      <c r="EJ71" s="59">
        <f t="shared" si="554"/>
        <v>2.8121257282271106E-2</v>
      </c>
      <c r="EK71" s="59">
        <f t="shared" si="554"/>
        <v>2.8121257282271106E-2</v>
      </c>
      <c r="EL71" s="59">
        <f t="shared" si="554"/>
        <v>2.8121257282271106E-2</v>
      </c>
      <c r="EM71" s="59">
        <f t="shared" si="554"/>
        <v>2.8121257282271106E-2</v>
      </c>
      <c r="EN71" s="59">
        <f t="shared" si="554"/>
        <v>2.8121257282271106E-2</v>
      </c>
      <c r="EO71" s="59">
        <f t="shared" si="554"/>
        <v>2.8121257282271106E-2</v>
      </c>
      <c r="EP71" s="59">
        <f t="shared" si="554"/>
        <v>2.8121257282271106E-2</v>
      </c>
      <c r="EQ71" s="59">
        <f t="shared" si="554"/>
        <v>2.8121257282271106E-2</v>
      </c>
      <c r="ER71" s="59">
        <f t="shared" si="554"/>
        <v>2.8121257282271106E-2</v>
      </c>
      <c r="ES71" s="59">
        <f t="shared" si="554"/>
        <v>2.8121257282271106E-2</v>
      </c>
      <c r="ET71" s="59">
        <f t="shared" si="554"/>
        <v>2.8121257282271106E-2</v>
      </c>
      <c r="EU71" s="59">
        <f t="shared" si="554"/>
        <v>2.8121257282271106E-2</v>
      </c>
      <c r="EV71" s="59">
        <f t="shared" si="554"/>
        <v>2.8121257282271106E-2</v>
      </c>
      <c r="EW71" s="59">
        <f t="shared" si="554"/>
        <v>2.8121257282271106E-2</v>
      </c>
      <c r="EX71" s="59">
        <f t="shared" si="554"/>
        <v>2.8121257282271106E-2</v>
      </c>
      <c r="EY71" s="59">
        <f t="shared" si="554"/>
        <v>2.8121257282271106E-2</v>
      </c>
      <c r="EZ71" s="59">
        <f t="shared" si="554"/>
        <v>2.8121257282271106E-2</v>
      </c>
      <c r="FA71" s="59">
        <f t="shared" si="554"/>
        <v>2.8121257282271106E-2</v>
      </c>
      <c r="FB71" s="59">
        <f t="shared" si="554"/>
        <v>2.8121257282271106E-2</v>
      </c>
      <c r="FC71" s="59">
        <f t="shared" si="554"/>
        <v>2.8121257282271106E-2</v>
      </c>
      <c r="FD71" s="59">
        <f t="shared" si="554"/>
        <v>2.8121257282271106E-2</v>
      </c>
      <c r="FE71" s="59">
        <f t="shared" si="554"/>
        <v>2.8121257282271106E-2</v>
      </c>
      <c r="FF71" s="59">
        <f t="shared" si="554"/>
        <v>2.8121257282271106E-2</v>
      </c>
      <c r="FG71" s="59">
        <f t="shared" si="554"/>
        <v>2.8121257282271106E-2</v>
      </c>
      <c r="FH71" s="59">
        <f t="shared" si="554"/>
        <v>2.8121257282271106E-2</v>
      </c>
      <c r="FI71" s="59">
        <f t="shared" si="554"/>
        <v>2.8121257282271106E-2</v>
      </c>
      <c r="FJ71" s="59">
        <f t="shared" si="554"/>
        <v>2.8121257282271106E-2</v>
      </c>
      <c r="FK71" s="59">
        <f t="shared" si="554"/>
        <v>2.8121257282271106E-2</v>
      </c>
      <c r="FL71" s="59">
        <f t="shared" si="554"/>
        <v>2.8121257282271106E-2</v>
      </c>
      <c r="FM71" s="59">
        <f t="shared" si="554"/>
        <v>2.8121257282271106E-2</v>
      </c>
      <c r="FN71" s="59">
        <f t="shared" si="554"/>
        <v>2.8121257282271106E-2</v>
      </c>
      <c r="FO71" s="59">
        <f t="shared" si="554"/>
        <v>2.8121257282271106E-2</v>
      </c>
      <c r="FP71" s="59">
        <f t="shared" si="554"/>
        <v>2.8121257282271106E-2</v>
      </c>
      <c r="FQ71" s="59">
        <f t="shared" si="554"/>
        <v>2.8121257282271106E-2</v>
      </c>
      <c r="FR71" s="59">
        <f t="shared" si="554"/>
        <v>2.8121257282271106E-2</v>
      </c>
      <c r="FS71" s="59">
        <f t="shared" si="554"/>
        <v>2.8121257282271106E-2</v>
      </c>
      <c r="FT71" s="59">
        <f t="shared" si="554"/>
        <v>2.8121257282271106E-2</v>
      </c>
      <c r="FU71" s="59">
        <f t="shared" si="554"/>
        <v>2.8121257282271106E-2</v>
      </c>
      <c r="FV71" s="59">
        <f t="shared" si="554"/>
        <v>2.8121257282271106E-2</v>
      </c>
      <c r="FW71" s="59">
        <f t="shared" si="554"/>
        <v>2.8121257282271106E-2</v>
      </c>
      <c r="FX71" s="59">
        <f t="shared" si="554"/>
        <v>2.8121257282271106E-2</v>
      </c>
      <c r="FY71" s="59">
        <f t="shared" si="554"/>
        <v>2.8121257282271106E-2</v>
      </c>
      <c r="FZ71" s="59">
        <f t="shared" si="554"/>
        <v>2.8121257282271106E-2</v>
      </c>
      <c r="GA71" s="59">
        <f t="shared" si="554"/>
        <v>2.8121257282271106E-2</v>
      </c>
      <c r="GB71" s="59">
        <f t="shared" si="554"/>
        <v>2.8121257282271106E-2</v>
      </c>
      <c r="GC71" s="59">
        <f t="shared" si="554"/>
        <v>2.8121257282271106E-2</v>
      </c>
      <c r="GD71" s="59">
        <f t="shared" si="554"/>
        <v>2.8121257282271106E-2</v>
      </c>
      <c r="GE71" s="59">
        <f t="shared" si="554"/>
        <v>2.8121257282271106E-2</v>
      </c>
      <c r="GF71" s="59">
        <f t="shared" si="554"/>
        <v>2.8121257282271106E-2</v>
      </c>
      <c r="GG71" s="59">
        <f t="shared" si="554"/>
        <v>2.8121257282271106E-2</v>
      </c>
      <c r="GH71" s="59">
        <f t="shared" si="554"/>
        <v>2.8121257282271106E-2</v>
      </c>
      <c r="GI71" s="59">
        <f t="shared" si="554"/>
        <v>2.8121257282271106E-2</v>
      </c>
      <c r="GJ71" s="59">
        <f t="shared" si="554"/>
        <v>2.8121257282271106E-2</v>
      </c>
      <c r="GK71" s="59">
        <f t="shared" si="554"/>
        <v>2.8121257282271106E-2</v>
      </c>
      <c r="GL71" s="59">
        <f t="shared" si="554"/>
        <v>2.8121257282271106E-2</v>
      </c>
      <c r="GM71" s="59">
        <f t="shared" si="554"/>
        <v>2.8121257282271106E-2</v>
      </c>
      <c r="GN71" s="59">
        <f t="shared" si="554"/>
        <v>2.8121257282271106E-2</v>
      </c>
      <c r="GO71" s="59">
        <f t="shared" si="554"/>
        <v>2.8121257282271106E-2</v>
      </c>
      <c r="GP71" s="59">
        <f t="shared" si="554"/>
        <v>2.8121257282271106E-2</v>
      </c>
      <c r="GQ71" s="59">
        <f t="shared" si="554"/>
        <v>2.8121257282271106E-2</v>
      </c>
      <c r="GR71" s="59">
        <f t="shared" ref="GR71:JC71" si="555">+INDEX($F19:$AL19,1,MATCH(YEAR(GR$26),$F$9:$AL$9,0))</f>
        <v>2.8121257282271106E-2</v>
      </c>
      <c r="GS71" s="59">
        <f t="shared" si="555"/>
        <v>2.8121257282271106E-2</v>
      </c>
      <c r="GT71" s="59">
        <f t="shared" si="555"/>
        <v>2.8121257282271106E-2</v>
      </c>
      <c r="GU71" s="59">
        <f t="shared" si="555"/>
        <v>2.8121257282271106E-2</v>
      </c>
      <c r="GV71" s="59">
        <f t="shared" si="555"/>
        <v>2.8121257282271106E-2</v>
      </c>
      <c r="GW71" s="59">
        <f t="shared" si="555"/>
        <v>2.8121257282271106E-2</v>
      </c>
      <c r="GX71" s="59">
        <f t="shared" si="555"/>
        <v>2.8121257282271106E-2</v>
      </c>
      <c r="GY71" s="59">
        <f t="shared" si="555"/>
        <v>2.8121257282271106E-2</v>
      </c>
      <c r="GZ71" s="59">
        <f t="shared" si="555"/>
        <v>2.8121257282271106E-2</v>
      </c>
      <c r="HA71" s="59">
        <f t="shared" si="555"/>
        <v>2.8121257282271106E-2</v>
      </c>
      <c r="HB71" s="59">
        <f t="shared" si="555"/>
        <v>2.8121257282271106E-2</v>
      </c>
      <c r="HC71" s="59">
        <f t="shared" si="555"/>
        <v>2.8121257282271106E-2</v>
      </c>
      <c r="HD71" s="59">
        <f t="shared" si="555"/>
        <v>2.8121257282271106E-2</v>
      </c>
      <c r="HE71" s="59">
        <f t="shared" si="555"/>
        <v>2.8121257282271106E-2</v>
      </c>
      <c r="HF71" s="59">
        <f t="shared" si="555"/>
        <v>2.8121257282271106E-2</v>
      </c>
      <c r="HG71" s="59">
        <f t="shared" si="555"/>
        <v>2.8121257282271106E-2</v>
      </c>
      <c r="HH71" s="59">
        <f t="shared" si="555"/>
        <v>2.8121257282271106E-2</v>
      </c>
      <c r="HI71" s="59">
        <f t="shared" si="555"/>
        <v>2.8121257282271106E-2</v>
      </c>
      <c r="HJ71" s="59">
        <f t="shared" si="555"/>
        <v>2.8121257282271106E-2</v>
      </c>
      <c r="HK71" s="59">
        <f t="shared" si="555"/>
        <v>2.8121257282271106E-2</v>
      </c>
      <c r="HL71" s="59">
        <f t="shared" si="555"/>
        <v>2.8121257282271106E-2</v>
      </c>
      <c r="HM71" s="59">
        <f t="shared" si="555"/>
        <v>2.8121257282271106E-2</v>
      </c>
      <c r="HN71" s="59">
        <f t="shared" si="555"/>
        <v>2.8121257282271106E-2</v>
      </c>
      <c r="HO71" s="59">
        <f t="shared" si="555"/>
        <v>2.8121257282271106E-2</v>
      </c>
      <c r="HP71" s="59">
        <f t="shared" si="555"/>
        <v>2.8121257282271106E-2</v>
      </c>
      <c r="HQ71" s="59">
        <f t="shared" si="555"/>
        <v>2.8121257282271106E-2</v>
      </c>
      <c r="HR71" s="59">
        <f t="shared" si="555"/>
        <v>2.8121257282271106E-2</v>
      </c>
      <c r="HS71" s="59">
        <f t="shared" si="555"/>
        <v>2.8121257282271106E-2</v>
      </c>
      <c r="HT71" s="59">
        <f t="shared" si="555"/>
        <v>2.8121257282271106E-2</v>
      </c>
      <c r="HU71" s="59">
        <f t="shared" si="555"/>
        <v>2.8121257282271106E-2</v>
      </c>
      <c r="HV71" s="59">
        <f t="shared" si="555"/>
        <v>2.8121257282271106E-2</v>
      </c>
      <c r="HW71" s="59">
        <f t="shared" si="555"/>
        <v>2.8121257282271106E-2</v>
      </c>
      <c r="HX71" s="59">
        <f t="shared" si="555"/>
        <v>2.8121257282271106E-2</v>
      </c>
      <c r="HY71" s="59">
        <f t="shared" si="555"/>
        <v>2.8121257282271106E-2</v>
      </c>
      <c r="HZ71" s="59">
        <f t="shared" si="555"/>
        <v>2.8121257282271106E-2</v>
      </c>
      <c r="IA71" s="59">
        <f t="shared" si="555"/>
        <v>2.8121257282271106E-2</v>
      </c>
      <c r="IB71" s="59">
        <f t="shared" si="555"/>
        <v>2.8121257282271106E-2</v>
      </c>
      <c r="IC71" s="59">
        <f t="shared" si="555"/>
        <v>2.8121257282271106E-2</v>
      </c>
      <c r="ID71" s="59">
        <f t="shared" si="555"/>
        <v>2.8121257282271106E-2</v>
      </c>
      <c r="IE71" s="59">
        <f t="shared" si="555"/>
        <v>2.8121257282271106E-2</v>
      </c>
      <c r="IF71" s="59">
        <f t="shared" si="555"/>
        <v>2.8121257282271106E-2</v>
      </c>
      <c r="IG71" s="59">
        <f t="shared" si="555"/>
        <v>2.8121257282271106E-2</v>
      </c>
      <c r="IH71" s="59">
        <f t="shared" si="555"/>
        <v>2.8121257282271106E-2</v>
      </c>
      <c r="II71" s="59">
        <f t="shared" si="555"/>
        <v>2.8121257282271106E-2</v>
      </c>
      <c r="IJ71" s="59">
        <f t="shared" si="555"/>
        <v>2.8121257282271106E-2</v>
      </c>
      <c r="IK71" s="59">
        <f t="shared" si="555"/>
        <v>2.8121257282271106E-2</v>
      </c>
      <c r="IL71" s="59">
        <f t="shared" si="555"/>
        <v>2.8121257282271106E-2</v>
      </c>
      <c r="IM71" s="59">
        <f t="shared" si="555"/>
        <v>2.8121257282271106E-2</v>
      </c>
      <c r="IN71" s="59">
        <f t="shared" si="555"/>
        <v>2.8121257282271106E-2</v>
      </c>
      <c r="IO71" s="59">
        <f t="shared" si="555"/>
        <v>2.8121257282271106E-2</v>
      </c>
      <c r="IP71" s="59">
        <f t="shared" si="555"/>
        <v>2.8121257282271106E-2</v>
      </c>
      <c r="IQ71" s="59">
        <f t="shared" si="555"/>
        <v>2.8121257282271106E-2</v>
      </c>
      <c r="IR71" s="59">
        <f t="shared" si="555"/>
        <v>2.8121257282271106E-2</v>
      </c>
      <c r="IS71" s="59">
        <f t="shared" si="555"/>
        <v>2.8121257282271106E-2</v>
      </c>
      <c r="IT71" s="59">
        <f t="shared" si="555"/>
        <v>2.8121257282271106E-2</v>
      </c>
      <c r="IU71" s="59">
        <f t="shared" si="555"/>
        <v>2.8121257282271106E-2</v>
      </c>
      <c r="IV71" s="59">
        <f t="shared" si="555"/>
        <v>2.8121257282271106E-2</v>
      </c>
      <c r="IW71" s="59">
        <f t="shared" si="555"/>
        <v>2.8121257282271106E-2</v>
      </c>
      <c r="IX71" s="59">
        <f t="shared" si="555"/>
        <v>2.8121257282271106E-2</v>
      </c>
      <c r="IY71" s="59">
        <f t="shared" si="555"/>
        <v>2.8121257282271106E-2</v>
      </c>
      <c r="IZ71" s="59">
        <f t="shared" si="555"/>
        <v>2.8121257282271106E-2</v>
      </c>
      <c r="JA71" s="59">
        <f t="shared" si="555"/>
        <v>2.8121257282271106E-2</v>
      </c>
      <c r="JB71" s="59">
        <f t="shared" si="555"/>
        <v>2.8121257282271106E-2</v>
      </c>
      <c r="JC71" s="59">
        <f t="shared" si="555"/>
        <v>2.8121257282271106E-2</v>
      </c>
      <c r="JD71" s="59">
        <f t="shared" ref="JD71:LO71" si="556">+INDEX($F19:$AL19,1,MATCH(YEAR(JD$26),$F$9:$AL$9,0))</f>
        <v>2.8121257282271106E-2</v>
      </c>
      <c r="JE71" s="59">
        <f t="shared" si="556"/>
        <v>2.8121257282271106E-2</v>
      </c>
      <c r="JF71" s="59">
        <f t="shared" si="556"/>
        <v>2.8121257282271106E-2</v>
      </c>
      <c r="JG71" s="59">
        <f t="shared" si="556"/>
        <v>2.8121257282271106E-2</v>
      </c>
      <c r="JH71" s="59">
        <f t="shared" si="556"/>
        <v>2.8121257282271106E-2</v>
      </c>
      <c r="JI71" s="59">
        <f t="shared" si="556"/>
        <v>2.8121257282271106E-2</v>
      </c>
      <c r="JJ71" s="59">
        <f t="shared" si="556"/>
        <v>2.8121257282271106E-2</v>
      </c>
      <c r="JK71" s="59">
        <f t="shared" si="556"/>
        <v>2.8121257282271106E-2</v>
      </c>
      <c r="JL71" s="59">
        <f t="shared" si="556"/>
        <v>2.8121257282271106E-2</v>
      </c>
      <c r="JM71" s="59">
        <f t="shared" si="556"/>
        <v>2.8121257282271106E-2</v>
      </c>
      <c r="JN71" s="59">
        <f t="shared" si="556"/>
        <v>2.8121257282271106E-2</v>
      </c>
      <c r="JO71" s="59">
        <f t="shared" si="556"/>
        <v>2.8121257282271106E-2</v>
      </c>
      <c r="JP71" s="59">
        <f t="shared" si="556"/>
        <v>2.8121257282271106E-2</v>
      </c>
      <c r="JQ71" s="59">
        <f t="shared" si="556"/>
        <v>2.8121257282271106E-2</v>
      </c>
      <c r="JR71" s="59">
        <f t="shared" si="556"/>
        <v>2.8121257282271106E-2</v>
      </c>
      <c r="JS71" s="59">
        <f t="shared" si="556"/>
        <v>2.8121257282271106E-2</v>
      </c>
      <c r="JT71" s="59">
        <f t="shared" si="556"/>
        <v>2.8121257282271106E-2</v>
      </c>
      <c r="JU71" s="59">
        <f t="shared" si="556"/>
        <v>2.8121257282271106E-2</v>
      </c>
      <c r="JV71" s="59">
        <f t="shared" si="556"/>
        <v>2.8121257282271106E-2</v>
      </c>
      <c r="JW71" s="59">
        <f t="shared" si="556"/>
        <v>2.8121257282271106E-2</v>
      </c>
      <c r="JX71" s="59">
        <f t="shared" si="556"/>
        <v>2.8121257282271106E-2</v>
      </c>
      <c r="JY71" s="59">
        <f t="shared" si="556"/>
        <v>2.8121257282271106E-2</v>
      </c>
      <c r="JZ71" s="59">
        <f t="shared" si="556"/>
        <v>2.8121257282271106E-2</v>
      </c>
      <c r="KA71" s="59">
        <f t="shared" si="556"/>
        <v>2.8121257282271106E-2</v>
      </c>
      <c r="KB71" s="59">
        <f t="shared" si="556"/>
        <v>2.8121257282271106E-2</v>
      </c>
      <c r="KC71" s="59">
        <f t="shared" si="556"/>
        <v>2.8121257282271106E-2</v>
      </c>
      <c r="KD71" s="59">
        <f t="shared" si="556"/>
        <v>2.8121257282271106E-2</v>
      </c>
      <c r="KE71" s="59">
        <f t="shared" si="556"/>
        <v>2.8121257282271106E-2</v>
      </c>
      <c r="KF71" s="59">
        <f t="shared" si="556"/>
        <v>2.8121257282271106E-2</v>
      </c>
      <c r="KG71" s="59">
        <f t="shared" si="556"/>
        <v>2.8121257282271106E-2</v>
      </c>
      <c r="KH71" s="59">
        <f t="shared" si="556"/>
        <v>2.8121257282271106E-2</v>
      </c>
      <c r="KI71" s="59">
        <f t="shared" si="556"/>
        <v>2.8121257282271106E-2</v>
      </c>
      <c r="KJ71" s="59">
        <f t="shared" si="556"/>
        <v>2.8121257282271106E-2</v>
      </c>
      <c r="KK71" s="59">
        <f t="shared" si="556"/>
        <v>2.8121257282271106E-2</v>
      </c>
      <c r="KL71" s="59">
        <f t="shared" si="556"/>
        <v>2.8121257282271106E-2</v>
      </c>
      <c r="KM71" s="59">
        <f t="shared" si="556"/>
        <v>2.8121257282271106E-2</v>
      </c>
      <c r="KN71" s="59">
        <f t="shared" si="556"/>
        <v>2.8121257282271106E-2</v>
      </c>
      <c r="KO71" s="59">
        <f t="shared" si="556"/>
        <v>2.8121257282271106E-2</v>
      </c>
      <c r="KP71" s="59">
        <f t="shared" si="556"/>
        <v>2.8121257282271106E-2</v>
      </c>
      <c r="KQ71" s="59">
        <f t="shared" si="556"/>
        <v>2.8121257282271106E-2</v>
      </c>
      <c r="KR71" s="59">
        <f t="shared" si="556"/>
        <v>2.8121257282271106E-2</v>
      </c>
      <c r="KS71" s="59">
        <f t="shared" si="556"/>
        <v>2.8121257282271106E-2</v>
      </c>
      <c r="KT71" s="59">
        <f t="shared" si="556"/>
        <v>2.8121257282271106E-2</v>
      </c>
      <c r="KU71" s="59">
        <f t="shared" si="556"/>
        <v>2.8121257282271106E-2</v>
      </c>
      <c r="KV71" s="59">
        <f t="shared" si="556"/>
        <v>2.8121257282271106E-2</v>
      </c>
      <c r="KW71" s="59">
        <f t="shared" si="556"/>
        <v>2.8121257282271106E-2</v>
      </c>
      <c r="KX71" s="59">
        <f t="shared" si="556"/>
        <v>2.8121257282271106E-2</v>
      </c>
      <c r="KY71" s="59">
        <f t="shared" si="556"/>
        <v>2.8121257282271106E-2</v>
      </c>
      <c r="KZ71" s="59">
        <f t="shared" si="556"/>
        <v>2.8121257282271106E-2</v>
      </c>
      <c r="LA71" s="59">
        <f t="shared" si="556"/>
        <v>2.8121257282271106E-2</v>
      </c>
      <c r="LB71" s="59">
        <f t="shared" si="556"/>
        <v>2.8121257282271106E-2</v>
      </c>
      <c r="LC71" s="59">
        <f t="shared" si="556"/>
        <v>2.8121257282271106E-2</v>
      </c>
      <c r="LD71" s="59">
        <f t="shared" si="556"/>
        <v>2.8121257282271106E-2</v>
      </c>
      <c r="LE71" s="59">
        <f t="shared" si="556"/>
        <v>2.8121257282271106E-2</v>
      </c>
      <c r="LF71" s="59">
        <f t="shared" si="556"/>
        <v>2.8121257282271106E-2</v>
      </c>
      <c r="LG71" s="59">
        <f t="shared" si="556"/>
        <v>2.8121257282271106E-2</v>
      </c>
      <c r="LH71" s="59">
        <f t="shared" si="556"/>
        <v>2.8121257282271106E-2</v>
      </c>
      <c r="LI71" s="59">
        <f t="shared" si="556"/>
        <v>2.8121257282271106E-2</v>
      </c>
      <c r="LJ71" s="59">
        <f t="shared" si="556"/>
        <v>2.8121257282271106E-2</v>
      </c>
      <c r="LK71" s="59">
        <f t="shared" si="556"/>
        <v>2.8121257282271106E-2</v>
      </c>
      <c r="LL71" s="59">
        <f t="shared" si="556"/>
        <v>2.8121257282271106E-2</v>
      </c>
      <c r="LM71" s="59">
        <f t="shared" si="556"/>
        <v>2.8121257282271106E-2</v>
      </c>
      <c r="LN71" s="59">
        <f t="shared" si="556"/>
        <v>2.8121257282271106E-2</v>
      </c>
      <c r="LO71" s="59">
        <f t="shared" si="556"/>
        <v>2.8121257282271106E-2</v>
      </c>
      <c r="LP71" s="59">
        <f t="shared" ref="LP71:OA71" si="557">+INDEX($F19:$AL19,1,MATCH(YEAR(LP$26),$F$9:$AL$9,0))</f>
        <v>2.8121257282271106E-2</v>
      </c>
      <c r="LQ71" s="59">
        <f t="shared" si="557"/>
        <v>2.8121257282271106E-2</v>
      </c>
      <c r="LR71" s="59">
        <f t="shared" si="557"/>
        <v>2.8121257282271106E-2</v>
      </c>
      <c r="LS71" s="59">
        <f t="shared" si="557"/>
        <v>2.8121257282271106E-2</v>
      </c>
      <c r="LT71" s="59">
        <f t="shared" si="557"/>
        <v>2.8121257282271106E-2</v>
      </c>
      <c r="LU71" s="59">
        <f t="shared" si="557"/>
        <v>2.8121257282271106E-2</v>
      </c>
      <c r="LV71" s="59">
        <f t="shared" si="557"/>
        <v>2.8121257282271106E-2</v>
      </c>
      <c r="LW71" s="59">
        <f t="shared" si="557"/>
        <v>2.8121257282271106E-2</v>
      </c>
      <c r="LX71" s="59">
        <f t="shared" si="557"/>
        <v>2.8121257282271106E-2</v>
      </c>
      <c r="LY71" s="59">
        <f t="shared" si="557"/>
        <v>2.8121257282271106E-2</v>
      </c>
      <c r="LZ71" s="59">
        <f t="shared" si="557"/>
        <v>2.8121257282271106E-2</v>
      </c>
      <c r="MA71" s="59">
        <f t="shared" si="557"/>
        <v>2.8121257282271106E-2</v>
      </c>
      <c r="MB71" s="59">
        <f t="shared" si="557"/>
        <v>2.8121257282271106E-2</v>
      </c>
      <c r="MC71" s="59">
        <f t="shared" si="557"/>
        <v>2.8121257282271106E-2</v>
      </c>
      <c r="MD71" s="59">
        <f t="shared" si="557"/>
        <v>2.8121257282271106E-2</v>
      </c>
      <c r="ME71" s="59">
        <f t="shared" si="557"/>
        <v>2.8121257282271106E-2</v>
      </c>
      <c r="MF71" s="59">
        <f t="shared" si="557"/>
        <v>2.8121257282271106E-2</v>
      </c>
      <c r="MG71" s="59">
        <f t="shared" si="557"/>
        <v>2.8121257282271106E-2</v>
      </c>
      <c r="MH71" s="59">
        <f t="shared" si="557"/>
        <v>2.8121257282271106E-2</v>
      </c>
      <c r="MI71" s="59">
        <f t="shared" si="557"/>
        <v>2.8121257282271106E-2</v>
      </c>
      <c r="MJ71" s="59">
        <f t="shared" si="557"/>
        <v>2.8121257282271106E-2</v>
      </c>
      <c r="MK71" s="59">
        <f t="shared" si="557"/>
        <v>2.8121257282271106E-2</v>
      </c>
      <c r="ML71" s="59">
        <f t="shared" si="557"/>
        <v>2.8121257282271106E-2</v>
      </c>
      <c r="MM71" s="59">
        <f t="shared" si="557"/>
        <v>2.8121257282271106E-2</v>
      </c>
      <c r="MN71" s="59">
        <f t="shared" si="557"/>
        <v>2.8121257282271106E-2</v>
      </c>
      <c r="MO71" s="59">
        <f t="shared" si="557"/>
        <v>2.8121257282271106E-2</v>
      </c>
      <c r="MP71" s="59">
        <f t="shared" si="557"/>
        <v>2.8121257282271106E-2</v>
      </c>
      <c r="MQ71" s="59">
        <f t="shared" si="557"/>
        <v>2.8121257282271106E-2</v>
      </c>
      <c r="MR71" s="59">
        <f t="shared" si="557"/>
        <v>2.8121257282271106E-2</v>
      </c>
      <c r="MS71" s="59">
        <f t="shared" si="557"/>
        <v>2.8121257282271106E-2</v>
      </c>
      <c r="MT71" s="59">
        <f t="shared" si="557"/>
        <v>2.8121257282271106E-2</v>
      </c>
      <c r="MU71" s="59">
        <f t="shared" si="557"/>
        <v>2.8121257282271106E-2</v>
      </c>
      <c r="MV71" s="59">
        <f t="shared" si="557"/>
        <v>2.8121257282271106E-2</v>
      </c>
      <c r="MW71" s="59">
        <f t="shared" si="557"/>
        <v>2.8121257282271106E-2</v>
      </c>
      <c r="MX71" s="59">
        <f t="shared" si="557"/>
        <v>2.8121257282271106E-2</v>
      </c>
      <c r="MY71" s="59">
        <f t="shared" si="557"/>
        <v>2.8121257282271106E-2</v>
      </c>
      <c r="MZ71" s="59">
        <f t="shared" si="557"/>
        <v>2.8121257282271106E-2</v>
      </c>
      <c r="NA71" s="59">
        <f t="shared" si="557"/>
        <v>2.8121257282271106E-2</v>
      </c>
      <c r="NB71" s="59">
        <f t="shared" si="557"/>
        <v>2.8121257282271106E-2</v>
      </c>
      <c r="NC71" s="59">
        <f t="shared" si="557"/>
        <v>2.8121257282271106E-2</v>
      </c>
      <c r="ND71" s="59">
        <f t="shared" si="557"/>
        <v>2.8121257282271106E-2</v>
      </c>
      <c r="NE71" s="59">
        <f t="shared" si="557"/>
        <v>2.8121257282271106E-2</v>
      </c>
      <c r="NF71" s="59">
        <f t="shared" si="557"/>
        <v>2.8121257282271106E-2</v>
      </c>
      <c r="NG71" s="59">
        <f t="shared" si="557"/>
        <v>2.8121257282271106E-2</v>
      </c>
      <c r="NH71" s="59">
        <f t="shared" si="557"/>
        <v>2.8121257282271106E-2</v>
      </c>
      <c r="NI71" s="59">
        <f t="shared" si="557"/>
        <v>2.8121257282271106E-2</v>
      </c>
      <c r="NJ71" s="59">
        <f t="shared" si="557"/>
        <v>2.8121257282271106E-2</v>
      </c>
      <c r="NK71" s="59">
        <f t="shared" si="557"/>
        <v>2.8121257282271106E-2</v>
      </c>
      <c r="NL71" s="59">
        <f t="shared" si="557"/>
        <v>2.8121257282271106E-2</v>
      </c>
      <c r="NM71" s="59">
        <f t="shared" si="557"/>
        <v>2.8121257282271106E-2</v>
      </c>
      <c r="NN71" s="59">
        <f t="shared" si="557"/>
        <v>2.8121257282271106E-2</v>
      </c>
      <c r="NO71" s="59">
        <f t="shared" si="557"/>
        <v>2.8121257282271106E-2</v>
      </c>
      <c r="NP71" s="59">
        <f t="shared" si="557"/>
        <v>2.8121257282271106E-2</v>
      </c>
      <c r="NQ71" s="59">
        <f t="shared" si="557"/>
        <v>2.8121257282271106E-2</v>
      </c>
      <c r="NR71" s="59">
        <f t="shared" si="557"/>
        <v>2.8121257282271106E-2</v>
      </c>
      <c r="NS71" s="59">
        <f t="shared" si="557"/>
        <v>2.8121257282271106E-2</v>
      </c>
      <c r="NT71" s="59">
        <f t="shared" si="557"/>
        <v>2.8121257282271106E-2</v>
      </c>
      <c r="NU71" s="59">
        <f t="shared" si="557"/>
        <v>2.8121257282271106E-2</v>
      </c>
      <c r="NV71" s="59">
        <f t="shared" si="557"/>
        <v>2.8121257282271106E-2</v>
      </c>
      <c r="NW71" s="59">
        <f t="shared" si="557"/>
        <v>2.8121257282271106E-2</v>
      </c>
      <c r="NX71" s="59">
        <f t="shared" si="557"/>
        <v>2.8121257282271106E-2</v>
      </c>
      <c r="NY71" s="59">
        <f t="shared" si="557"/>
        <v>2.8121257282271106E-2</v>
      </c>
      <c r="NZ71" s="59">
        <f t="shared" si="557"/>
        <v>2.8121257282271106E-2</v>
      </c>
      <c r="OA71" s="59">
        <f t="shared" si="557"/>
        <v>2.8121257282271106E-2</v>
      </c>
      <c r="OB71" s="59">
        <f t="shared" ref="OB71:OM71" si="558">+INDEX($F19:$AL19,1,MATCH(YEAR(OB$26),$F$9:$AL$9,0))</f>
        <v>2.8121257282271106E-2</v>
      </c>
      <c r="OC71" s="59">
        <f t="shared" si="558"/>
        <v>2.8121257282271106E-2</v>
      </c>
      <c r="OD71" s="59">
        <f t="shared" si="558"/>
        <v>2.8121257282271106E-2</v>
      </c>
      <c r="OE71" s="59">
        <f t="shared" si="558"/>
        <v>2.8121257282271106E-2</v>
      </c>
      <c r="OF71" s="59">
        <f t="shared" si="558"/>
        <v>2.8121257282271106E-2</v>
      </c>
      <c r="OG71" s="59">
        <f t="shared" si="558"/>
        <v>2.8121257282271106E-2</v>
      </c>
      <c r="OH71" s="59">
        <f t="shared" si="558"/>
        <v>2.8121257282271106E-2</v>
      </c>
      <c r="OI71" s="59">
        <f t="shared" si="558"/>
        <v>2.8121257282271106E-2</v>
      </c>
      <c r="OJ71" s="59">
        <f t="shared" si="558"/>
        <v>2.8121257282271106E-2</v>
      </c>
      <c r="OK71" s="59">
        <f t="shared" si="558"/>
        <v>2.8121257282271106E-2</v>
      </c>
      <c r="OL71" s="59">
        <f t="shared" si="558"/>
        <v>2.8121257282271106E-2</v>
      </c>
      <c r="OM71" s="59">
        <f t="shared" si="558"/>
        <v>2.8121257282271106E-2</v>
      </c>
      <c r="ON71" s="43" t="s">
        <v>24</v>
      </c>
    </row>
    <row r="72" spans="3:404" x14ac:dyDescent="0.2">
      <c r="D72" s="43" t="str">
        <f>+D55</f>
        <v>O&amp;M - Non-Labor</v>
      </c>
      <c r="G72" s="58"/>
      <c r="H72" s="59">
        <f t="shared" ref="H72:BS72" si="559">+INDEX($F20:$AL20,1,MATCH(YEAR(H$26),$F$9:$AL$9,0))</f>
        <v>1.6424220002466461E-2</v>
      </c>
      <c r="I72" s="59">
        <f t="shared" si="559"/>
        <v>1.6424220002466461E-2</v>
      </c>
      <c r="J72" s="59">
        <f t="shared" si="559"/>
        <v>1.6424220002466461E-2</v>
      </c>
      <c r="K72" s="59">
        <f t="shared" si="559"/>
        <v>1.6424220002466461E-2</v>
      </c>
      <c r="L72" s="59">
        <f t="shared" si="559"/>
        <v>1.6424220002466461E-2</v>
      </c>
      <c r="M72" s="59">
        <f t="shared" si="559"/>
        <v>1.6424220002466461E-2</v>
      </c>
      <c r="N72" s="59">
        <f t="shared" si="559"/>
        <v>1.6424220002466461E-2</v>
      </c>
      <c r="O72" s="59">
        <f t="shared" si="559"/>
        <v>1.6424220002466461E-2</v>
      </c>
      <c r="P72" s="59">
        <f t="shared" si="559"/>
        <v>1.6424220002466461E-2</v>
      </c>
      <c r="Q72" s="59">
        <f t="shared" si="559"/>
        <v>1.6424220002466461E-2</v>
      </c>
      <c r="R72" s="59">
        <f t="shared" si="559"/>
        <v>1.6424220002466461E-2</v>
      </c>
      <c r="S72" s="59">
        <f t="shared" si="559"/>
        <v>1.6424220002466461E-2</v>
      </c>
      <c r="T72" s="59">
        <f t="shared" si="559"/>
        <v>1.9559864230160207E-2</v>
      </c>
      <c r="U72" s="59">
        <f t="shared" si="559"/>
        <v>1.9559864230160207E-2</v>
      </c>
      <c r="V72" s="59">
        <f t="shared" si="559"/>
        <v>1.9559864230160207E-2</v>
      </c>
      <c r="W72" s="59">
        <f t="shared" si="559"/>
        <v>1.9559864230160207E-2</v>
      </c>
      <c r="X72" s="59">
        <f t="shared" si="559"/>
        <v>1.9559864230160207E-2</v>
      </c>
      <c r="Y72" s="59">
        <f t="shared" si="559"/>
        <v>1.9559864230160207E-2</v>
      </c>
      <c r="Z72" s="59">
        <f t="shared" si="559"/>
        <v>1.9559864230160207E-2</v>
      </c>
      <c r="AA72" s="59">
        <f t="shared" si="559"/>
        <v>1.9559864230160207E-2</v>
      </c>
      <c r="AB72" s="59">
        <f t="shared" si="559"/>
        <v>1.9559864230160207E-2</v>
      </c>
      <c r="AC72" s="59">
        <f t="shared" si="559"/>
        <v>1.9559864230160207E-2</v>
      </c>
      <c r="AD72" s="59">
        <f t="shared" si="559"/>
        <v>1.9559864230160207E-2</v>
      </c>
      <c r="AE72" s="59">
        <f t="shared" si="559"/>
        <v>1.9559864230160207E-2</v>
      </c>
      <c r="AF72" s="59">
        <f t="shared" si="559"/>
        <v>2.0487897755670392E-2</v>
      </c>
      <c r="AG72" s="59">
        <f t="shared" si="559"/>
        <v>2.0487897755670392E-2</v>
      </c>
      <c r="AH72" s="59">
        <f t="shared" si="559"/>
        <v>2.0487897755670392E-2</v>
      </c>
      <c r="AI72" s="59">
        <f t="shared" si="559"/>
        <v>2.0487897755670392E-2</v>
      </c>
      <c r="AJ72" s="59">
        <f t="shared" si="559"/>
        <v>2.0487897755670392E-2</v>
      </c>
      <c r="AK72" s="59">
        <f t="shared" si="559"/>
        <v>2.0487897755670392E-2</v>
      </c>
      <c r="AL72" s="59">
        <f t="shared" si="559"/>
        <v>2.0487897755670392E-2</v>
      </c>
      <c r="AM72" s="59">
        <f t="shared" si="559"/>
        <v>2.0487897755670392E-2</v>
      </c>
      <c r="AN72" s="59">
        <f t="shared" si="559"/>
        <v>2.0487897755670392E-2</v>
      </c>
      <c r="AO72" s="59">
        <f t="shared" si="559"/>
        <v>2.0487897755670392E-2</v>
      </c>
      <c r="AP72" s="59">
        <f t="shared" si="559"/>
        <v>2.0487897755670392E-2</v>
      </c>
      <c r="AQ72" s="59">
        <f t="shared" si="559"/>
        <v>2.0487897755670392E-2</v>
      </c>
      <c r="AR72" s="59">
        <f t="shared" si="559"/>
        <v>2.0544878193490934E-2</v>
      </c>
      <c r="AS72" s="59">
        <f t="shared" si="559"/>
        <v>2.0544878193490934E-2</v>
      </c>
      <c r="AT72" s="59">
        <f t="shared" si="559"/>
        <v>2.0544878193490934E-2</v>
      </c>
      <c r="AU72" s="59">
        <f t="shared" si="559"/>
        <v>2.0544878193490934E-2</v>
      </c>
      <c r="AV72" s="59">
        <f t="shared" si="559"/>
        <v>2.0544878193490934E-2</v>
      </c>
      <c r="AW72" s="59">
        <f t="shared" si="559"/>
        <v>2.0544878193490934E-2</v>
      </c>
      <c r="AX72" s="59">
        <f t="shared" si="559"/>
        <v>2.0544878193490934E-2</v>
      </c>
      <c r="AY72" s="59">
        <f t="shared" si="559"/>
        <v>2.0544878193490934E-2</v>
      </c>
      <c r="AZ72" s="59">
        <f t="shared" si="559"/>
        <v>2.0544878193490934E-2</v>
      </c>
      <c r="BA72" s="59">
        <f t="shared" si="559"/>
        <v>2.0544878193490934E-2</v>
      </c>
      <c r="BB72" s="59">
        <f t="shared" si="559"/>
        <v>2.0544878193490934E-2</v>
      </c>
      <c r="BC72" s="59">
        <f t="shared" si="559"/>
        <v>2.0544878193490934E-2</v>
      </c>
      <c r="BD72" s="59">
        <f t="shared" si="559"/>
        <v>1.9091948674962333E-2</v>
      </c>
      <c r="BE72" s="59">
        <f t="shared" si="559"/>
        <v>1.9091948674962333E-2</v>
      </c>
      <c r="BF72" s="59">
        <f t="shared" si="559"/>
        <v>1.9091948674962333E-2</v>
      </c>
      <c r="BG72" s="59">
        <f t="shared" si="559"/>
        <v>1.9091948674962333E-2</v>
      </c>
      <c r="BH72" s="59">
        <f t="shared" si="559"/>
        <v>1.9091948674962333E-2</v>
      </c>
      <c r="BI72" s="59">
        <f t="shared" si="559"/>
        <v>1.9091948674962333E-2</v>
      </c>
      <c r="BJ72" s="59">
        <f t="shared" si="559"/>
        <v>1.9091948674962333E-2</v>
      </c>
      <c r="BK72" s="59">
        <f t="shared" si="559"/>
        <v>1.9091948674962333E-2</v>
      </c>
      <c r="BL72" s="59">
        <f t="shared" si="559"/>
        <v>1.9091948674962333E-2</v>
      </c>
      <c r="BM72" s="59">
        <f t="shared" si="559"/>
        <v>1.9091948674962333E-2</v>
      </c>
      <c r="BN72" s="59">
        <f t="shared" si="559"/>
        <v>1.9091948674962333E-2</v>
      </c>
      <c r="BO72" s="59">
        <f t="shared" si="559"/>
        <v>1.9091948674962333E-2</v>
      </c>
      <c r="BP72" s="59">
        <f t="shared" si="559"/>
        <v>1.8693013889698573E-2</v>
      </c>
      <c r="BQ72" s="59">
        <f t="shared" si="559"/>
        <v>1.8693013889698573E-2</v>
      </c>
      <c r="BR72" s="59">
        <f t="shared" si="559"/>
        <v>1.8693013889698573E-2</v>
      </c>
      <c r="BS72" s="59">
        <f t="shared" si="559"/>
        <v>1.8693013889698573E-2</v>
      </c>
      <c r="BT72" s="59">
        <f t="shared" ref="BT72:EE72" si="560">+INDEX($F20:$AL20,1,MATCH(YEAR(BT$26),$F$9:$AL$9,0))</f>
        <v>1.8693013889698573E-2</v>
      </c>
      <c r="BU72" s="59">
        <f t="shared" si="560"/>
        <v>1.8693013889698573E-2</v>
      </c>
      <c r="BV72" s="59">
        <f t="shared" si="560"/>
        <v>1.8693013889698573E-2</v>
      </c>
      <c r="BW72" s="59">
        <f t="shared" si="560"/>
        <v>1.8693013889698573E-2</v>
      </c>
      <c r="BX72" s="59">
        <f t="shared" si="560"/>
        <v>1.8693013889698573E-2</v>
      </c>
      <c r="BY72" s="59">
        <f t="shared" si="560"/>
        <v>1.8693013889698573E-2</v>
      </c>
      <c r="BZ72" s="59">
        <f t="shared" si="560"/>
        <v>1.8693013889698573E-2</v>
      </c>
      <c r="CA72" s="59">
        <f t="shared" si="560"/>
        <v>1.8693013889698573E-2</v>
      </c>
      <c r="CB72" s="59">
        <f t="shared" si="560"/>
        <v>1.8512012468136385E-2</v>
      </c>
      <c r="CC72" s="59">
        <f t="shared" si="560"/>
        <v>1.8512012468136385E-2</v>
      </c>
      <c r="CD72" s="59">
        <f t="shared" si="560"/>
        <v>1.8512012468136385E-2</v>
      </c>
      <c r="CE72" s="59">
        <f t="shared" si="560"/>
        <v>1.8512012468136385E-2</v>
      </c>
      <c r="CF72" s="59">
        <f t="shared" si="560"/>
        <v>1.8512012468136385E-2</v>
      </c>
      <c r="CG72" s="59">
        <f t="shared" si="560"/>
        <v>1.8512012468136385E-2</v>
      </c>
      <c r="CH72" s="59">
        <f t="shared" si="560"/>
        <v>1.8512012468136385E-2</v>
      </c>
      <c r="CI72" s="59">
        <f t="shared" si="560"/>
        <v>1.8512012468136385E-2</v>
      </c>
      <c r="CJ72" s="59">
        <f t="shared" si="560"/>
        <v>1.8512012468136385E-2</v>
      </c>
      <c r="CK72" s="59">
        <f t="shared" si="560"/>
        <v>1.8512012468136385E-2</v>
      </c>
      <c r="CL72" s="59">
        <f t="shared" si="560"/>
        <v>1.8512012468136385E-2</v>
      </c>
      <c r="CM72" s="59">
        <f t="shared" si="560"/>
        <v>1.8512012468136385E-2</v>
      </c>
      <c r="CN72" s="59">
        <f t="shared" si="560"/>
        <v>1.7617070351571895E-2</v>
      </c>
      <c r="CO72" s="59">
        <f t="shared" si="560"/>
        <v>1.7617070351571895E-2</v>
      </c>
      <c r="CP72" s="59">
        <f t="shared" si="560"/>
        <v>1.7617070351571895E-2</v>
      </c>
      <c r="CQ72" s="59">
        <f t="shared" si="560"/>
        <v>1.7617070351571895E-2</v>
      </c>
      <c r="CR72" s="59">
        <f t="shared" si="560"/>
        <v>1.7617070351571895E-2</v>
      </c>
      <c r="CS72" s="59">
        <f t="shared" si="560"/>
        <v>1.7617070351571895E-2</v>
      </c>
      <c r="CT72" s="59">
        <f t="shared" si="560"/>
        <v>1.7617070351571895E-2</v>
      </c>
      <c r="CU72" s="59">
        <f t="shared" si="560"/>
        <v>1.7617070351571895E-2</v>
      </c>
      <c r="CV72" s="59">
        <f t="shared" si="560"/>
        <v>1.7617070351571895E-2</v>
      </c>
      <c r="CW72" s="59">
        <f t="shared" si="560"/>
        <v>1.7617070351571895E-2</v>
      </c>
      <c r="CX72" s="59">
        <f t="shared" si="560"/>
        <v>1.7617070351571895E-2</v>
      </c>
      <c r="CY72" s="59">
        <f t="shared" si="560"/>
        <v>1.7617070351571895E-2</v>
      </c>
      <c r="CZ72" s="59">
        <f t="shared" si="560"/>
        <v>1.6482074119634982E-2</v>
      </c>
      <c r="DA72" s="59">
        <f t="shared" si="560"/>
        <v>1.6482074119634982E-2</v>
      </c>
      <c r="DB72" s="59">
        <f t="shared" si="560"/>
        <v>1.6482074119634982E-2</v>
      </c>
      <c r="DC72" s="59">
        <f t="shared" si="560"/>
        <v>1.6482074119634982E-2</v>
      </c>
      <c r="DD72" s="59">
        <f t="shared" si="560"/>
        <v>1.6482074119634982E-2</v>
      </c>
      <c r="DE72" s="59">
        <f t="shared" si="560"/>
        <v>1.6482074119634982E-2</v>
      </c>
      <c r="DF72" s="59">
        <f t="shared" si="560"/>
        <v>1.6482074119634982E-2</v>
      </c>
      <c r="DG72" s="59">
        <f t="shared" si="560"/>
        <v>1.6482074119634982E-2</v>
      </c>
      <c r="DH72" s="59">
        <f t="shared" si="560"/>
        <v>1.6482074119634982E-2</v>
      </c>
      <c r="DI72" s="59">
        <f t="shared" si="560"/>
        <v>1.6482074119634982E-2</v>
      </c>
      <c r="DJ72" s="59">
        <f t="shared" si="560"/>
        <v>1.6482074119634982E-2</v>
      </c>
      <c r="DK72" s="59">
        <f t="shared" si="560"/>
        <v>1.6482074119634982E-2</v>
      </c>
      <c r="DL72" s="59">
        <f t="shared" si="560"/>
        <v>1.6482074119634982E-2</v>
      </c>
      <c r="DM72" s="59">
        <f t="shared" si="560"/>
        <v>1.6482074119634982E-2</v>
      </c>
      <c r="DN72" s="59">
        <f t="shared" si="560"/>
        <v>1.6482074119634982E-2</v>
      </c>
      <c r="DO72" s="59">
        <f t="shared" si="560"/>
        <v>1.6482074119634982E-2</v>
      </c>
      <c r="DP72" s="59">
        <f t="shared" si="560"/>
        <v>1.6482074119634982E-2</v>
      </c>
      <c r="DQ72" s="59">
        <f t="shared" si="560"/>
        <v>1.6482074119634982E-2</v>
      </c>
      <c r="DR72" s="59">
        <f t="shared" si="560"/>
        <v>1.6482074119634982E-2</v>
      </c>
      <c r="DS72" s="59">
        <f t="shared" si="560"/>
        <v>1.6482074119634982E-2</v>
      </c>
      <c r="DT72" s="59">
        <f t="shared" si="560"/>
        <v>1.6482074119634982E-2</v>
      </c>
      <c r="DU72" s="59">
        <f t="shared" si="560"/>
        <v>1.6482074119634982E-2</v>
      </c>
      <c r="DV72" s="59">
        <f t="shared" si="560"/>
        <v>1.6482074119634982E-2</v>
      </c>
      <c r="DW72" s="59">
        <f t="shared" si="560"/>
        <v>1.6482074119634982E-2</v>
      </c>
      <c r="DX72" s="59">
        <f t="shared" si="560"/>
        <v>1.6482074119634982E-2</v>
      </c>
      <c r="DY72" s="59">
        <f t="shared" si="560"/>
        <v>1.6482074119634982E-2</v>
      </c>
      <c r="DZ72" s="59">
        <f t="shared" si="560"/>
        <v>1.6482074119634982E-2</v>
      </c>
      <c r="EA72" s="59">
        <f t="shared" si="560"/>
        <v>1.6482074119634982E-2</v>
      </c>
      <c r="EB72" s="59">
        <f t="shared" si="560"/>
        <v>1.6482074119634982E-2</v>
      </c>
      <c r="EC72" s="59">
        <f t="shared" si="560"/>
        <v>1.6482074119634982E-2</v>
      </c>
      <c r="ED72" s="59">
        <f t="shared" si="560"/>
        <v>1.6482074119634982E-2</v>
      </c>
      <c r="EE72" s="59">
        <f t="shared" si="560"/>
        <v>1.6482074119634982E-2</v>
      </c>
      <c r="EF72" s="59">
        <f t="shared" ref="EF72:GQ72" si="561">+INDEX($F20:$AL20,1,MATCH(YEAR(EF$26),$F$9:$AL$9,0))</f>
        <v>1.6482074119634982E-2</v>
      </c>
      <c r="EG72" s="59">
        <f t="shared" si="561"/>
        <v>1.6482074119634982E-2</v>
      </c>
      <c r="EH72" s="59">
        <f t="shared" si="561"/>
        <v>1.6482074119634982E-2</v>
      </c>
      <c r="EI72" s="59">
        <f t="shared" si="561"/>
        <v>1.6482074119634982E-2</v>
      </c>
      <c r="EJ72" s="59">
        <f t="shared" si="561"/>
        <v>1.6482074119634982E-2</v>
      </c>
      <c r="EK72" s="59">
        <f t="shared" si="561"/>
        <v>1.6482074119634982E-2</v>
      </c>
      <c r="EL72" s="59">
        <f t="shared" si="561"/>
        <v>1.6482074119634982E-2</v>
      </c>
      <c r="EM72" s="59">
        <f t="shared" si="561"/>
        <v>1.6482074119634982E-2</v>
      </c>
      <c r="EN72" s="59">
        <f t="shared" si="561"/>
        <v>1.6482074119634982E-2</v>
      </c>
      <c r="EO72" s="59">
        <f t="shared" si="561"/>
        <v>1.6482074119634982E-2</v>
      </c>
      <c r="EP72" s="59">
        <f t="shared" si="561"/>
        <v>1.6482074119634982E-2</v>
      </c>
      <c r="EQ72" s="59">
        <f t="shared" si="561"/>
        <v>1.6482074119634982E-2</v>
      </c>
      <c r="ER72" s="59">
        <f t="shared" si="561"/>
        <v>1.6482074119634982E-2</v>
      </c>
      <c r="ES72" s="59">
        <f t="shared" si="561"/>
        <v>1.6482074119634982E-2</v>
      </c>
      <c r="ET72" s="59">
        <f t="shared" si="561"/>
        <v>1.6482074119634982E-2</v>
      </c>
      <c r="EU72" s="59">
        <f t="shared" si="561"/>
        <v>1.6482074119634982E-2</v>
      </c>
      <c r="EV72" s="59">
        <f t="shared" si="561"/>
        <v>1.6482074119634982E-2</v>
      </c>
      <c r="EW72" s="59">
        <f t="shared" si="561"/>
        <v>1.6482074119634982E-2</v>
      </c>
      <c r="EX72" s="59">
        <f t="shared" si="561"/>
        <v>1.6482074119634982E-2</v>
      </c>
      <c r="EY72" s="59">
        <f t="shared" si="561"/>
        <v>1.6482074119634982E-2</v>
      </c>
      <c r="EZ72" s="59">
        <f t="shared" si="561"/>
        <v>1.6482074119634982E-2</v>
      </c>
      <c r="FA72" s="59">
        <f t="shared" si="561"/>
        <v>1.6482074119634982E-2</v>
      </c>
      <c r="FB72" s="59">
        <f t="shared" si="561"/>
        <v>1.6482074119634982E-2</v>
      </c>
      <c r="FC72" s="59">
        <f t="shared" si="561"/>
        <v>1.6482074119634982E-2</v>
      </c>
      <c r="FD72" s="59">
        <f t="shared" si="561"/>
        <v>1.6482074119634982E-2</v>
      </c>
      <c r="FE72" s="59">
        <f t="shared" si="561"/>
        <v>1.6482074119634982E-2</v>
      </c>
      <c r="FF72" s="59">
        <f t="shared" si="561"/>
        <v>1.6482074119634982E-2</v>
      </c>
      <c r="FG72" s="59">
        <f t="shared" si="561"/>
        <v>1.6482074119634982E-2</v>
      </c>
      <c r="FH72" s="59">
        <f t="shared" si="561"/>
        <v>1.6482074119634982E-2</v>
      </c>
      <c r="FI72" s="59">
        <f t="shared" si="561"/>
        <v>1.6482074119634982E-2</v>
      </c>
      <c r="FJ72" s="59">
        <f t="shared" si="561"/>
        <v>1.6482074119634982E-2</v>
      </c>
      <c r="FK72" s="59">
        <f t="shared" si="561"/>
        <v>1.6482074119634982E-2</v>
      </c>
      <c r="FL72" s="59">
        <f t="shared" si="561"/>
        <v>1.6482074119634982E-2</v>
      </c>
      <c r="FM72" s="59">
        <f t="shared" si="561"/>
        <v>1.6482074119634982E-2</v>
      </c>
      <c r="FN72" s="59">
        <f t="shared" si="561"/>
        <v>1.6482074119634982E-2</v>
      </c>
      <c r="FO72" s="59">
        <f t="shared" si="561"/>
        <v>1.6482074119634982E-2</v>
      </c>
      <c r="FP72" s="59">
        <f t="shared" si="561"/>
        <v>1.6482074119634982E-2</v>
      </c>
      <c r="FQ72" s="59">
        <f t="shared" si="561"/>
        <v>1.6482074119634982E-2</v>
      </c>
      <c r="FR72" s="59">
        <f t="shared" si="561"/>
        <v>1.6482074119634982E-2</v>
      </c>
      <c r="FS72" s="59">
        <f t="shared" si="561"/>
        <v>1.6482074119634982E-2</v>
      </c>
      <c r="FT72" s="59">
        <f t="shared" si="561"/>
        <v>1.6482074119634982E-2</v>
      </c>
      <c r="FU72" s="59">
        <f t="shared" si="561"/>
        <v>1.6482074119634982E-2</v>
      </c>
      <c r="FV72" s="59">
        <f t="shared" si="561"/>
        <v>1.6482074119634982E-2</v>
      </c>
      <c r="FW72" s="59">
        <f t="shared" si="561"/>
        <v>1.6482074119634982E-2</v>
      </c>
      <c r="FX72" s="59">
        <f t="shared" si="561"/>
        <v>1.6482074119634982E-2</v>
      </c>
      <c r="FY72" s="59">
        <f t="shared" si="561"/>
        <v>1.6482074119634982E-2</v>
      </c>
      <c r="FZ72" s="59">
        <f t="shared" si="561"/>
        <v>1.6482074119634982E-2</v>
      </c>
      <c r="GA72" s="59">
        <f t="shared" si="561"/>
        <v>1.6482074119634982E-2</v>
      </c>
      <c r="GB72" s="59">
        <f t="shared" si="561"/>
        <v>1.6482074119634982E-2</v>
      </c>
      <c r="GC72" s="59">
        <f t="shared" si="561"/>
        <v>1.6482074119634982E-2</v>
      </c>
      <c r="GD72" s="59">
        <f t="shared" si="561"/>
        <v>1.6482074119634982E-2</v>
      </c>
      <c r="GE72" s="59">
        <f t="shared" si="561"/>
        <v>1.6482074119634982E-2</v>
      </c>
      <c r="GF72" s="59">
        <f t="shared" si="561"/>
        <v>1.6482074119634982E-2</v>
      </c>
      <c r="GG72" s="59">
        <f t="shared" si="561"/>
        <v>1.6482074119634982E-2</v>
      </c>
      <c r="GH72" s="59">
        <f t="shared" si="561"/>
        <v>1.6482074119634982E-2</v>
      </c>
      <c r="GI72" s="59">
        <f t="shared" si="561"/>
        <v>1.6482074119634982E-2</v>
      </c>
      <c r="GJ72" s="59">
        <f t="shared" si="561"/>
        <v>1.6482074119634982E-2</v>
      </c>
      <c r="GK72" s="59">
        <f t="shared" si="561"/>
        <v>1.6482074119634982E-2</v>
      </c>
      <c r="GL72" s="59">
        <f t="shared" si="561"/>
        <v>1.6482074119634982E-2</v>
      </c>
      <c r="GM72" s="59">
        <f t="shared" si="561"/>
        <v>1.6482074119634982E-2</v>
      </c>
      <c r="GN72" s="59">
        <f t="shared" si="561"/>
        <v>1.6482074119634982E-2</v>
      </c>
      <c r="GO72" s="59">
        <f t="shared" si="561"/>
        <v>1.6482074119634982E-2</v>
      </c>
      <c r="GP72" s="59">
        <f t="shared" si="561"/>
        <v>1.6482074119634982E-2</v>
      </c>
      <c r="GQ72" s="59">
        <f t="shared" si="561"/>
        <v>1.6482074119634982E-2</v>
      </c>
      <c r="GR72" s="59">
        <f t="shared" ref="GR72:JC72" si="562">+INDEX($F20:$AL20,1,MATCH(YEAR(GR$26),$F$9:$AL$9,0))</f>
        <v>1.6482074119634982E-2</v>
      </c>
      <c r="GS72" s="59">
        <f t="shared" si="562"/>
        <v>1.6482074119634982E-2</v>
      </c>
      <c r="GT72" s="59">
        <f t="shared" si="562"/>
        <v>1.6482074119634982E-2</v>
      </c>
      <c r="GU72" s="59">
        <f t="shared" si="562"/>
        <v>1.6482074119634982E-2</v>
      </c>
      <c r="GV72" s="59">
        <f t="shared" si="562"/>
        <v>1.6482074119634982E-2</v>
      </c>
      <c r="GW72" s="59">
        <f t="shared" si="562"/>
        <v>1.6482074119634982E-2</v>
      </c>
      <c r="GX72" s="59">
        <f t="shared" si="562"/>
        <v>1.6482074119634982E-2</v>
      </c>
      <c r="GY72" s="59">
        <f t="shared" si="562"/>
        <v>1.6482074119634982E-2</v>
      </c>
      <c r="GZ72" s="59">
        <f t="shared" si="562"/>
        <v>1.6482074119634982E-2</v>
      </c>
      <c r="HA72" s="59">
        <f t="shared" si="562"/>
        <v>1.6482074119634982E-2</v>
      </c>
      <c r="HB72" s="59">
        <f t="shared" si="562"/>
        <v>1.6482074119634982E-2</v>
      </c>
      <c r="HC72" s="59">
        <f t="shared" si="562"/>
        <v>1.6482074119634982E-2</v>
      </c>
      <c r="HD72" s="59">
        <f t="shared" si="562"/>
        <v>1.6482074119634982E-2</v>
      </c>
      <c r="HE72" s="59">
        <f t="shared" si="562"/>
        <v>1.6482074119634982E-2</v>
      </c>
      <c r="HF72" s="59">
        <f t="shared" si="562"/>
        <v>1.6482074119634982E-2</v>
      </c>
      <c r="HG72" s="59">
        <f t="shared" si="562"/>
        <v>1.6482074119634982E-2</v>
      </c>
      <c r="HH72" s="59">
        <f t="shared" si="562"/>
        <v>1.6482074119634982E-2</v>
      </c>
      <c r="HI72" s="59">
        <f t="shared" si="562"/>
        <v>1.6482074119634982E-2</v>
      </c>
      <c r="HJ72" s="59">
        <f t="shared" si="562"/>
        <v>1.6482074119634982E-2</v>
      </c>
      <c r="HK72" s="59">
        <f t="shared" si="562"/>
        <v>1.6482074119634982E-2</v>
      </c>
      <c r="HL72" s="59">
        <f t="shared" si="562"/>
        <v>1.6482074119634982E-2</v>
      </c>
      <c r="HM72" s="59">
        <f t="shared" si="562"/>
        <v>1.6482074119634982E-2</v>
      </c>
      <c r="HN72" s="59">
        <f t="shared" si="562"/>
        <v>1.6482074119634982E-2</v>
      </c>
      <c r="HO72" s="59">
        <f t="shared" si="562"/>
        <v>1.6482074119634982E-2</v>
      </c>
      <c r="HP72" s="59">
        <f t="shared" si="562"/>
        <v>1.6482074119634982E-2</v>
      </c>
      <c r="HQ72" s="59">
        <f t="shared" si="562"/>
        <v>1.6482074119634982E-2</v>
      </c>
      <c r="HR72" s="59">
        <f t="shared" si="562"/>
        <v>1.6482074119634982E-2</v>
      </c>
      <c r="HS72" s="59">
        <f t="shared" si="562"/>
        <v>1.6482074119634982E-2</v>
      </c>
      <c r="HT72" s="59">
        <f t="shared" si="562"/>
        <v>1.6482074119634982E-2</v>
      </c>
      <c r="HU72" s="59">
        <f t="shared" si="562"/>
        <v>1.6482074119634982E-2</v>
      </c>
      <c r="HV72" s="59">
        <f t="shared" si="562"/>
        <v>1.6482074119634982E-2</v>
      </c>
      <c r="HW72" s="59">
        <f t="shared" si="562"/>
        <v>1.6482074119634982E-2</v>
      </c>
      <c r="HX72" s="59">
        <f t="shared" si="562"/>
        <v>1.6482074119634982E-2</v>
      </c>
      <c r="HY72" s="59">
        <f t="shared" si="562"/>
        <v>1.6482074119634982E-2</v>
      </c>
      <c r="HZ72" s="59">
        <f t="shared" si="562"/>
        <v>1.6482074119634982E-2</v>
      </c>
      <c r="IA72" s="59">
        <f t="shared" si="562"/>
        <v>1.6482074119634982E-2</v>
      </c>
      <c r="IB72" s="59">
        <f t="shared" si="562"/>
        <v>1.6482074119634982E-2</v>
      </c>
      <c r="IC72" s="59">
        <f t="shared" si="562"/>
        <v>1.6482074119634982E-2</v>
      </c>
      <c r="ID72" s="59">
        <f t="shared" si="562"/>
        <v>1.6482074119634982E-2</v>
      </c>
      <c r="IE72" s="59">
        <f t="shared" si="562"/>
        <v>1.6482074119634982E-2</v>
      </c>
      <c r="IF72" s="59">
        <f t="shared" si="562"/>
        <v>1.6482074119634982E-2</v>
      </c>
      <c r="IG72" s="59">
        <f t="shared" si="562"/>
        <v>1.6482074119634982E-2</v>
      </c>
      <c r="IH72" s="59">
        <f t="shared" si="562"/>
        <v>1.6482074119634982E-2</v>
      </c>
      <c r="II72" s="59">
        <f t="shared" si="562"/>
        <v>1.6482074119634982E-2</v>
      </c>
      <c r="IJ72" s="59">
        <f t="shared" si="562"/>
        <v>1.6482074119634982E-2</v>
      </c>
      <c r="IK72" s="59">
        <f t="shared" si="562"/>
        <v>1.6482074119634982E-2</v>
      </c>
      <c r="IL72" s="59">
        <f t="shared" si="562"/>
        <v>1.6482074119634982E-2</v>
      </c>
      <c r="IM72" s="59">
        <f t="shared" si="562"/>
        <v>1.6482074119634982E-2</v>
      </c>
      <c r="IN72" s="59">
        <f t="shared" si="562"/>
        <v>1.6482074119634982E-2</v>
      </c>
      <c r="IO72" s="59">
        <f t="shared" si="562"/>
        <v>1.6482074119634982E-2</v>
      </c>
      <c r="IP72" s="59">
        <f t="shared" si="562"/>
        <v>1.6482074119634982E-2</v>
      </c>
      <c r="IQ72" s="59">
        <f t="shared" si="562"/>
        <v>1.6482074119634982E-2</v>
      </c>
      <c r="IR72" s="59">
        <f t="shared" si="562"/>
        <v>1.6482074119634982E-2</v>
      </c>
      <c r="IS72" s="59">
        <f t="shared" si="562"/>
        <v>1.6482074119634982E-2</v>
      </c>
      <c r="IT72" s="59">
        <f t="shared" si="562"/>
        <v>1.6482074119634982E-2</v>
      </c>
      <c r="IU72" s="59">
        <f t="shared" si="562"/>
        <v>1.6482074119634982E-2</v>
      </c>
      <c r="IV72" s="59">
        <f t="shared" si="562"/>
        <v>1.6482074119634982E-2</v>
      </c>
      <c r="IW72" s="59">
        <f t="shared" si="562"/>
        <v>1.6482074119634982E-2</v>
      </c>
      <c r="IX72" s="59">
        <f t="shared" si="562"/>
        <v>1.6482074119634982E-2</v>
      </c>
      <c r="IY72" s="59">
        <f t="shared" si="562"/>
        <v>1.6482074119634982E-2</v>
      </c>
      <c r="IZ72" s="59">
        <f t="shared" si="562"/>
        <v>1.6482074119634982E-2</v>
      </c>
      <c r="JA72" s="59">
        <f t="shared" si="562"/>
        <v>1.6482074119634982E-2</v>
      </c>
      <c r="JB72" s="59">
        <f t="shared" si="562"/>
        <v>1.6482074119634982E-2</v>
      </c>
      <c r="JC72" s="59">
        <f t="shared" si="562"/>
        <v>1.6482074119634982E-2</v>
      </c>
      <c r="JD72" s="59">
        <f t="shared" ref="JD72:LO72" si="563">+INDEX($F20:$AL20,1,MATCH(YEAR(JD$26),$F$9:$AL$9,0))</f>
        <v>1.6482074119634982E-2</v>
      </c>
      <c r="JE72" s="59">
        <f t="shared" si="563"/>
        <v>1.6482074119634982E-2</v>
      </c>
      <c r="JF72" s="59">
        <f t="shared" si="563"/>
        <v>1.6482074119634982E-2</v>
      </c>
      <c r="JG72" s="59">
        <f t="shared" si="563"/>
        <v>1.6482074119634982E-2</v>
      </c>
      <c r="JH72" s="59">
        <f t="shared" si="563"/>
        <v>1.6482074119634982E-2</v>
      </c>
      <c r="JI72" s="59">
        <f t="shared" si="563"/>
        <v>1.6482074119634982E-2</v>
      </c>
      <c r="JJ72" s="59">
        <f t="shared" si="563"/>
        <v>1.6482074119634982E-2</v>
      </c>
      <c r="JK72" s="59">
        <f t="shared" si="563"/>
        <v>1.6482074119634982E-2</v>
      </c>
      <c r="JL72" s="59">
        <f t="shared" si="563"/>
        <v>1.6482074119634982E-2</v>
      </c>
      <c r="JM72" s="59">
        <f t="shared" si="563"/>
        <v>1.6482074119634982E-2</v>
      </c>
      <c r="JN72" s="59">
        <f t="shared" si="563"/>
        <v>1.6482074119634982E-2</v>
      </c>
      <c r="JO72" s="59">
        <f t="shared" si="563"/>
        <v>1.6482074119634982E-2</v>
      </c>
      <c r="JP72" s="59">
        <f t="shared" si="563"/>
        <v>1.6482074119634982E-2</v>
      </c>
      <c r="JQ72" s="59">
        <f t="shared" si="563"/>
        <v>1.6482074119634982E-2</v>
      </c>
      <c r="JR72" s="59">
        <f t="shared" si="563"/>
        <v>1.6482074119634982E-2</v>
      </c>
      <c r="JS72" s="59">
        <f t="shared" si="563"/>
        <v>1.6482074119634982E-2</v>
      </c>
      <c r="JT72" s="59">
        <f t="shared" si="563"/>
        <v>1.6482074119634982E-2</v>
      </c>
      <c r="JU72" s="59">
        <f t="shared" si="563"/>
        <v>1.6482074119634982E-2</v>
      </c>
      <c r="JV72" s="59">
        <f t="shared" si="563"/>
        <v>1.6482074119634982E-2</v>
      </c>
      <c r="JW72" s="59">
        <f t="shared" si="563"/>
        <v>1.6482074119634982E-2</v>
      </c>
      <c r="JX72" s="59">
        <f t="shared" si="563"/>
        <v>1.6482074119634982E-2</v>
      </c>
      <c r="JY72" s="59">
        <f t="shared" si="563"/>
        <v>1.6482074119634982E-2</v>
      </c>
      <c r="JZ72" s="59">
        <f t="shared" si="563"/>
        <v>1.6482074119634982E-2</v>
      </c>
      <c r="KA72" s="59">
        <f t="shared" si="563"/>
        <v>1.6482074119634982E-2</v>
      </c>
      <c r="KB72" s="59">
        <f t="shared" si="563"/>
        <v>1.6482074119634982E-2</v>
      </c>
      <c r="KC72" s="59">
        <f t="shared" si="563"/>
        <v>1.6482074119634982E-2</v>
      </c>
      <c r="KD72" s="59">
        <f t="shared" si="563"/>
        <v>1.6482074119634982E-2</v>
      </c>
      <c r="KE72" s="59">
        <f t="shared" si="563"/>
        <v>1.6482074119634982E-2</v>
      </c>
      <c r="KF72" s="59">
        <f t="shared" si="563"/>
        <v>1.6482074119634982E-2</v>
      </c>
      <c r="KG72" s="59">
        <f t="shared" si="563"/>
        <v>1.6482074119634982E-2</v>
      </c>
      <c r="KH72" s="59">
        <f t="shared" si="563"/>
        <v>1.6482074119634982E-2</v>
      </c>
      <c r="KI72" s="59">
        <f t="shared" si="563"/>
        <v>1.6482074119634982E-2</v>
      </c>
      <c r="KJ72" s="59">
        <f t="shared" si="563"/>
        <v>1.6482074119634982E-2</v>
      </c>
      <c r="KK72" s="59">
        <f t="shared" si="563"/>
        <v>1.6482074119634982E-2</v>
      </c>
      <c r="KL72" s="59">
        <f t="shared" si="563"/>
        <v>1.6482074119634982E-2</v>
      </c>
      <c r="KM72" s="59">
        <f t="shared" si="563"/>
        <v>1.6482074119634982E-2</v>
      </c>
      <c r="KN72" s="59">
        <f t="shared" si="563"/>
        <v>1.6482074119634982E-2</v>
      </c>
      <c r="KO72" s="59">
        <f t="shared" si="563"/>
        <v>1.6482074119634982E-2</v>
      </c>
      <c r="KP72" s="59">
        <f t="shared" si="563"/>
        <v>1.6482074119634982E-2</v>
      </c>
      <c r="KQ72" s="59">
        <f t="shared" si="563"/>
        <v>1.6482074119634982E-2</v>
      </c>
      <c r="KR72" s="59">
        <f t="shared" si="563"/>
        <v>1.6482074119634982E-2</v>
      </c>
      <c r="KS72" s="59">
        <f t="shared" si="563"/>
        <v>1.6482074119634982E-2</v>
      </c>
      <c r="KT72" s="59">
        <f t="shared" si="563"/>
        <v>1.6482074119634982E-2</v>
      </c>
      <c r="KU72" s="59">
        <f t="shared" si="563"/>
        <v>1.6482074119634982E-2</v>
      </c>
      <c r="KV72" s="59">
        <f t="shared" si="563"/>
        <v>1.6482074119634982E-2</v>
      </c>
      <c r="KW72" s="59">
        <f t="shared" si="563"/>
        <v>1.6482074119634982E-2</v>
      </c>
      <c r="KX72" s="59">
        <f t="shared" si="563"/>
        <v>1.6482074119634982E-2</v>
      </c>
      <c r="KY72" s="59">
        <f t="shared" si="563"/>
        <v>1.6482074119634982E-2</v>
      </c>
      <c r="KZ72" s="59">
        <f t="shared" si="563"/>
        <v>1.6482074119634982E-2</v>
      </c>
      <c r="LA72" s="59">
        <f t="shared" si="563"/>
        <v>1.6482074119634982E-2</v>
      </c>
      <c r="LB72" s="59">
        <f t="shared" si="563"/>
        <v>1.6482074119634982E-2</v>
      </c>
      <c r="LC72" s="59">
        <f t="shared" si="563"/>
        <v>1.6482074119634982E-2</v>
      </c>
      <c r="LD72" s="59">
        <f t="shared" si="563"/>
        <v>1.6482074119634982E-2</v>
      </c>
      <c r="LE72" s="59">
        <f t="shared" si="563"/>
        <v>1.6482074119634982E-2</v>
      </c>
      <c r="LF72" s="59">
        <f t="shared" si="563"/>
        <v>1.6482074119634982E-2</v>
      </c>
      <c r="LG72" s="59">
        <f t="shared" si="563"/>
        <v>1.6482074119634982E-2</v>
      </c>
      <c r="LH72" s="59">
        <f t="shared" si="563"/>
        <v>1.6482074119634982E-2</v>
      </c>
      <c r="LI72" s="59">
        <f t="shared" si="563"/>
        <v>1.6482074119634982E-2</v>
      </c>
      <c r="LJ72" s="59">
        <f t="shared" si="563"/>
        <v>1.6482074119634982E-2</v>
      </c>
      <c r="LK72" s="59">
        <f t="shared" si="563"/>
        <v>1.6482074119634982E-2</v>
      </c>
      <c r="LL72" s="59">
        <f t="shared" si="563"/>
        <v>1.6482074119634982E-2</v>
      </c>
      <c r="LM72" s="59">
        <f t="shared" si="563"/>
        <v>1.6482074119634982E-2</v>
      </c>
      <c r="LN72" s="59">
        <f t="shared" si="563"/>
        <v>1.6482074119634982E-2</v>
      </c>
      <c r="LO72" s="59">
        <f t="shared" si="563"/>
        <v>1.6482074119634982E-2</v>
      </c>
      <c r="LP72" s="59">
        <f t="shared" ref="LP72:OA72" si="564">+INDEX($F20:$AL20,1,MATCH(YEAR(LP$26),$F$9:$AL$9,0))</f>
        <v>1.6482074119634982E-2</v>
      </c>
      <c r="LQ72" s="59">
        <f t="shared" si="564"/>
        <v>1.6482074119634982E-2</v>
      </c>
      <c r="LR72" s="59">
        <f t="shared" si="564"/>
        <v>1.6482074119634982E-2</v>
      </c>
      <c r="LS72" s="59">
        <f t="shared" si="564"/>
        <v>1.6482074119634982E-2</v>
      </c>
      <c r="LT72" s="59">
        <f t="shared" si="564"/>
        <v>1.6482074119634982E-2</v>
      </c>
      <c r="LU72" s="59">
        <f t="shared" si="564"/>
        <v>1.6482074119634982E-2</v>
      </c>
      <c r="LV72" s="59">
        <f t="shared" si="564"/>
        <v>1.6482074119634982E-2</v>
      </c>
      <c r="LW72" s="59">
        <f t="shared" si="564"/>
        <v>1.6482074119634982E-2</v>
      </c>
      <c r="LX72" s="59">
        <f t="shared" si="564"/>
        <v>1.6482074119634982E-2</v>
      </c>
      <c r="LY72" s="59">
        <f t="shared" si="564"/>
        <v>1.6482074119634982E-2</v>
      </c>
      <c r="LZ72" s="59">
        <f t="shared" si="564"/>
        <v>1.6482074119634982E-2</v>
      </c>
      <c r="MA72" s="59">
        <f t="shared" si="564"/>
        <v>1.6482074119634982E-2</v>
      </c>
      <c r="MB72" s="59">
        <f t="shared" si="564"/>
        <v>1.6482074119634982E-2</v>
      </c>
      <c r="MC72" s="59">
        <f t="shared" si="564"/>
        <v>1.6482074119634982E-2</v>
      </c>
      <c r="MD72" s="59">
        <f t="shared" si="564"/>
        <v>1.6482074119634982E-2</v>
      </c>
      <c r="ME72" s="59">
        <f t="shared" si="564"/>
        <v>1.6482074119634982E-2</v>
      </c>
      <c r="MF72" s="59">
        <f t="shared" si="564"/>
        <v>1.6482074119634982E-2</v>
      </c>
      <c r="MG72" s="59">
        <f t="shared" si="564"/>
        <v>1.6482074119634982E-2</v>
      </c>
      <c r="MH72" s="59">
        <f t="shared" si="564"/>
        <v>1.6482074119634982E-2</v>
      </c>
      <c r="MI72" s="59">
        <f t="shared" si="564"/>
        <v>1.6482074119634982E-2</v>
      </c>
      <c r="MJ72" s="59">
        <f t="shared" si="564"/>
        <v>1.6482074119634982E-2</v>
      </c>
      <c r="MK72" s="59">
        <f t="shared" si="564"/>
        <v>1.6482074119634982E-2</v>
      </c>
      <c r="ML72" s="59">
        <f t="shared" si="564"/>
        <v>1.6482074119634982E-2</v>
      </c>
      <c r="MM72" s="59">
        <f t="shared" si="564"/>
        <v>1.6482074119634982E-2</v>
      </c>
      <c r="MN72" s="59">
        <f t="shared" si="564"/>
        <v>1.6482074119634982E-2</v>
      </c>
      <c r="MO72" s="59">
        <f t="shared" si="564"/>
        <v>1.6482074119634982E-2</v>
      </c>
      <c r="MP72" s="59">
        <f t="shared" si="564"/>
        <v>1.6482074119634982E-2</v>
      </c>
      <c r="MQ72" s="59">
        <f t="shared" si="564"/>
        <v>1.6482074119634982E-2</v>
      </c>
      <c r="MR72" s="59">
        <f t="shared" si="564"/>
        <v>1.6482074119634982E-2</v>
      </c>
      <c r="MS72" s="59">
        <f t="shared" si="564"/>
        <v>1.6482074119634982E-2</v>
      </c>
      <c r="MT72" s="59">
        <f t="shared" si="564"/>
        <v>1.6482074119634982E-2</v>
      </c>
      <c r="MU72" s="59">
        <f t="shared" si="564"/>
        <v>1.6482074119634982E-2</v>
      </c>
      <c r="MV72" s="59">
        <f t="shared" si="564"/>
        <v>1.6482074119634982E-2</v>
      </c>
      <c r="MW72" s="59">
        <f t="shared" si="564"/>
        <v>1.6482074119634982E-2</v>
      </c>
      <c r="MX72" s="59">
        <f t="shared" si="564"/>
        <v>1.6482074119634982E-2</v>
      </c>
      <c r="MY72" s="59">
        <f t="shared" si="564"/>
        <v>1.6482074119634982E-2</v>
      </c>
      <c r="MZ72" s="59">
        <f t="shared" si="564"/>
        <v>1.6482074119634982E-2</v>
      </c>
      <c r="NA72" s="59">
        <f t="shared" si="564"/>
        <v>1.6482074119634982E-2</v>
      </c>
      <c r="NB72" s="59">
        <f t="shared" si="564"/>
        <v>1.6482074119634982E-2</v>
      </c>
      <c r="NC72" s="59">
        <f t="shared" si="564"/>
        <v>1.6482074119634982E-2</v>
      </c>
      <c r="ND72" s="59">
        <f t="shared" si="564"/>
        <v>1.6482074119634982E-2</v>
      </c>
      <c r="NE72" s="59">
        <f t="shared" si="564"/>
        <v>1.6482074119634982E-2</v>
      </c>
      <c r="NF72" s="59">
        <f t="shared" si="564"/>
        <v>1.6482074119634982E-2</v>
      </c>
      <c r="NG72" s="59">
        <f t="shared" si="564"/>
        <v>1.6482074119634982E-2</v>
      </c>
      <c r="NH72" s="59">
        <f t="shared" si="564"/>
        <v>1.6482074119634982E-2</v>
      </c>
      <c r="NI72" s="59">
        <f t="shared" si="564"/>
        <v>1.6482074119634982E-2</v>
      </c>
      <c r="NJ72" s="59">
        <f t="shared" si="564"/>
        <v>1.6482074119634982E-2</v>
      </c>
      <c r="NK72" s="59">
        <f t="shared" si="564"/>
        <v>1.6482074119634982E-2</v>
      </c>
      <c r="NL72" s="59">
        <f t="shared" si="564"/>
        <v>1.6482074119634982E-2</v>
      </c>
      <c r="NM72" s="59">
        <f t="shared" si="564"/>
        <v>1.6482074119634982E-2</v>
      </c>
      <c r="NN72" s="59">
        <f t="shared" si="564"/>
        <v>1.6482074119634982E-2</v>
      </c>
      <c r="NO72" s="59">
        <f t="shared" si="564"/>
        <v>1.6482074119634982E-2</v>
      </c>
      <c r="NP72" s="59">
        <f t="shared" si="564"/>
        <v>1.6482074119634982E-2</v>
      </c>
      <c r="NQ72" s="59">
        <f t="shared" si="564"/>
        <v>1.6482074119634982E-2</v>
      </c>
      <c r="NR72" s="59">
        <f t="shared" si="564"/>
        <v>1.6482074119634982E-2</v>
      </c>
      <c r="NS72" s="59">
        <f t="shared" si="564"/>
        <v>1.6482074119634982E-2</v>
      </c>
      <c r="NT72" s="59">
        <f t="shared" si="564"/>
        <v>1.6482074119634982E-2</v>
      </c>
      <c r="NU72" s="59">
        <f t="shared" si="564"/>
        <v>1.6482074119634982E-2</v>
      </c>
      <c r="NV72" s="59">
        <f t="shared" si="564"/>
        <v>1.6482074119634982E-2</v>
      </c>
      <c r="NW72" s="59">
        <f t="shared" si="564"/>
        <v>1.6482074119634982E-2</v>
      </c>
      <c r="NX72" s="59">
        <f t="shared" si="564"/>
        <v>1.6482074119634982E-2</v>
      </c>
      <c r="NY72" s="59">
        <f t="shared" si="564"/>
        <v>1.6482074119634982E-2</v>
      </c>
      <c r="NZ72" s="59">
        <f t="shared" si="564"/>
        <v>1.6482074119634982E-2</v>
      </c>
      <c r="OA72" s="59">
        <f t="shared" si="564"/>
        <v>1.6482074119634982E-2</v>
      </c>
      <c r="OB72" s="59">
        <f t="shared" ref="OB72:OM72" si="565">+INDEX($F20:$AL20,1,MATCH(YEAR(OB$26),$F$9:$AL$9,0))</f>
        <v>1.6482074119634982E-2</v>
      </c>
      <c r="OC72" s="59">
        <f t="shared" si="565"/>
        <v>1.6482074119634982E-2</v>
      </c>
      <c r="OD72" s="59">
        <f t="shared" si="565"/>
        <v>1.6482074119634982E-2</v>
      </c>
      <c r="OE72" s="59">
        <f t="shared" si="565"/>
        <v>1.6482074119634982E-2</v>
      </c>
      <c r="OF72" s="59">
        <f t="shared" si="565"/>
        <v>1.6482074119634982E-2</v>
      </c>
      <c r="OG72" s="59">
        <f t="shared" si="565"/>
        <v>1.6482074119634982E-2</v>
      </c>
      <c r="OH72" s="59">
        <f t="shared" si="565"/>
        <v>1.6482074119634982E-2</v>
      </c>
      <c r="OI72" s="59">
        <f t="shared" si="565"/>
        <v>1.6482074119634982E-2</v>
      </c>
      <c r="OJ72" s="59">
        <f t="shared" si="565"/>
        <v>1.6482074119634982E-2</v>
      </c>
      <c r="OK72" s="59">
        <f t="shared" si="565"/>
        <v>1.6482074119634982E-2</v>
      </c>
      <c r="OL72" s="59">
        <f t="shared" si="565"/>
        <v>1.6482074119634982E-2</v>
      </c>
      <c r="OM72" s="59">
        <f t="shared" si="565"/>
        <v>1.6482074119634982E-2</v>
      </c>
      <c r="ON72" s="43" t="s">
        <v>24</v>
      </c>
    </row>
    <row r="73" spans="3:404" x14ac:dyDescent="0.2">
      <c r="D73" s="43" t="str">
        <f>+D56</f>
        <v>O&amp;M - Labor</v>
      </c>
      <c r="G73" s="58"/>
      <c r="H73" s="59">
        <f t="shared" ref="H73:AM73" si="566">+INDEX($F21:$AL21,1,MATCH(YEAR(H$26),$F$9:$AL$9,0))</f>
        <v>2.344034208142487E-2</v>
      </c>
      <c r="I73" s="59">
        <f t="shared" si="566"/>
        <v>2.344034208142487E-2</v>
      </c>
      <c r="J73" s="59">
        <f t="shared" si="566"/>
        <v>2.344034208142487E-2</v>
      </c>
      <c r="K73" s="59">
        <f t="shared" si="566"/>
        <v>2.344034208142487E-2</v>
      </c>
      <c r="L73" s="59">
        <f t="shared" si="566"/>
        <v>2.344034208142487E-2</v>
      </c>
      <c r="M73" s="59">
        <f t="shared" si="566"/>
        <v>2.344034208142487E-2</v>
      </c>
      <c r="N73" s="59">
        <f t="shared" si="566"/>
        <v>2.344034208142487E-2</v>
      </c>
      <c r="O73" s="59">
        <f t="shared" si="566"/>
        <v>2.344034208142487E-2</v>
      </c>
      <c r="P73" s="59">
        <f t="shared" si="566"/>
        <v>2.344034208142487E-2</v>
      </c>
      <c r="Q73" s="59">
        <f t="shared" si="566"/>
        <v>2.344034208142487E-2</v>
      </c>
      <c r="R73" s="59">
        <f t="shared" si="566"/>
        <v>2.344034208142487E-2</v>
      </c>
      <c r="S73" s="59">
        <f t="shared" si="566"/>
        <v>2.344034208142487E-2</v>
      </c>
      <c r="T73" s="59">
        <f t="shared" si="566"/>
        <v>3.1437639587097443E-2</v>
      </c>
      <c r="U73" s="59">
        <f t="shared" si="566"/>
        <v>3.1437639587097443E-2</v>
      </c>
      <c r="V73" s="59">
        <f t="shared" si="566"/>
        <v>3.1437639587097443E-2</v>
      </c>
      <c r="W73" s="59">
        <f t="shared" si="566"/>
        <v>3.1437639587097443E-2</v>
      </c>
      <c r="X73" s="59">
        <f t="shared" si="566"/>
        <v>3.1437639587097443E-2</v>
      </c>
      <c r="Y73" s="59">
        <f t="shared" si="566"/>
        <v>3.1437639587097443E-2</v>
      </c>
      <c r="Z73" s="59">
        <f t="shared" si="566"/>
        <v>3.1437639587097443E-2</v>
      </c>
      <c r="AA73" s="59">
        <f t="shared" si="566"/>
        <v>3.1437639587097443E-2</v>
      </c>
      <c r="AB73" s="59">
        <f t="shared" si="566"/>
        <v>3.1437639587097443E-2</v>
      </c>
      <c r="AC73" s="59">
        <f t="shared" si="566"/>
        <v>3.1437639587097443E-2</v>
      </c>
      <c r="AD73" s="59">
        <f t="shared" si="566"/>
        <v>3.1437639587097443E-2</v>
      </c>
      <c r="AE73" s="59">
        <f t="shared" si="566"/>
        <v>3.1437639587097443E-2</v>
      </c>
      <c r="AF73" s="59">
        <f t="shared" si="566"/>
        <v>3.0989791870325911E-2</v>
      </c>
      <c r="AG73" s="59">
        <f t="shared" si="566"/>
        <v>3.0989791870325911E-2</v>
      </c>
      <c r="AH73" s="59">
        <f t="shared" si="566"/>
        <v>3.0989791870325911E-2</v>
      </c>
      <c r="AI73" s="59">
        <f t="shared" si="566"/>
        <v>3.0989791870325911E-2</v>
      </c>
      <c r="AJ73" s="59">
        <f t="shared" si="566"/>
        <v>3.0989791870325911E-2</v>
      </c>
      <c r="AK73" s="59">
        <f t="shared" si="566"/>
        <v>3.0989791870325911E-2</v>
      </c>
      <c r="AL73" s="59">
        <f t="shared" si="566"/>
        <v>3.0989791870325911E-2</v>
      </c>
      <c r="AM73" s="59">
        <f t="shared" si="566"/>
        <v>3.0989791870325911E-2</v>
      </c>
      <c r="AN73" s="59">
        <f t="shared" ref="AN73:BS73" si="567">+INDEX($F21:$AL21,1,MATCH(YEAR(AN$26),$F$9:$AL$9,0))</f>
        <v>3.0989791870325911E-2</v>
      </c>
      <c r="AO73" s="59">
        <f t="shared" si="567"/>
        <v>3.0989791870325911E-2</v>
      </c>
      <c r="AP73" s="59">
        <f t="shared" si="567"/>
        <v>3.0989791870325911E-2</v>
      </c>
      <c r="AQ73" s="59">
        <f t="shared" si="567"/>
        <v>3.0989791870325911E-2</v>
      </c>
      <c r="AR73" s="59">
        <f t="shared" si="567"/>
        <v>2.8979213260238001E-2</v>
      </c>
      <c r="AS73" s="59">
        <f t="shared" si="567"/>
        <v>2.8979213260238001E-2</v>
      </c>
      <c r="AT73" s="59">
        <f t="shared" si="567"/>
        <v>2.8979213260238001E-2</v>
      </c>
      <c r="AU73" s="59">
        <f t="shared" si="567"/>
        <v>2.8979213260238001E-2</v>
      </c>
      <c r="AV73" s="59">
        <f t="shared" si="567"/>
        <v>2.8979213260238001E-2</v>
      </c>
      <c r="AW73" s="59">
        <f t="shared" si="567"/>
        <v>2.8979213260238001E-2</v>
      </c>
      <c r="AX73" s="59">
        <f t="shared" si="567"/>
        <v>2.8979213260238001E-2</v>
      </c>
      <c r="AY73" s="59">
        <f t="shared" si="567"/>
        <v>2.8979213260238001E-2</v>
      </c>
      <c r="AZ73" s="59">
        <f t="shared" si="567"/>
        <v>2.8979213260238001E-2</v>
      </c>
      <c r="BA73" s="59">
        <f t="shared" si="567"/>
        <v>2.8979213260238001E-2</v>
      </c>
      <c r="BB73" s="59">
        <f t="shared" si="567"/>
        <v>2.8979213260238001E-2</v>
      </c>
      <c r="BC73" s="59">
        <f t="shared" si="567"/>
        <v>2.8979213260238001E-2</v>
      </c>
      <c r="BD73" s="59">
        <f t="shared" si="567"/>
        <v>2.7968160942029252E-2</v>
      </c>
      <c r="BE73" s="59">
        <f t="shared" si="567"/>
        <v>2.7968160942029252E-2</v>
      </c>
      <c r="BF73" s="59">
        <f t="shared" si="567"/>
        <v>2.7968160942029252E-2</v>
      </c>
      <c r="BG73" s="59">
        <f t="shared" si="567"/>
        <v>2.7968160942029252E-2</v>
      </c>
      <c r="BH73" s="59">
        <f t="shared" si="567"/>
        <v>2.7968160942029252E-2</v>
      </c>
      <c r="BI73" s="59">
        <f t="shared" si="567"/>
        <v>2.7968160942029252E-2</v>
      </c>
      <c r="BJ73" s="59">
        <f t="shared" si="567"/>
        <v>2.7968160942029252E-2</v>
      </c>
      <c r="BK73" s="59">
        <f t="shared" si="567"/>
        <v>2.7968160942029252E-2</v>
      </c>
      <c r="BL73" s="59">
        <f t="shared" si="567"/>
        <v>2.7968160942029252E-2</v>
      </c>
      <c r="BM73" s="59">
        <f t="shared" si="567"/>
        <v>2.7968160942029252E-2</v>
      </c>
      <c r="BN73" s="59">
        <f t="shared" si="567"/>
        <v>2.7968160942029252E-2</v>
      </c>
      <c r="BO73" s="59">
        <f t="shared" si="567"/>
        <v>2.7968160942029252E-2</v>
      </c>
      <c r="BP73" s="59">
        <f t="shared" si="567"/>
        <v>2.8070582564999613E-2</v>
      </c>
      <c r="BQ73" s="59">
        <f t="shared" si="567"/>
        <v>2.8070582564999613E-2</v>
      </c>
      <c r="BR73" s="59">
        <f t="shared" si="567"/>
        <v>2.8070582564999613E-2</v>
      </c>
      <c r="BS73" s="59">
        <f t="shared" si="567"/>
        <v>2.8070582564999613E-2</v>
      </c>
      <c r="BT73" s="59">
        <f t="shared" ref="BT73:EE73" si="568">+INDEX($F21:$AL21,1,MATCH(YEAR(BT$26),$F$9:$AL$9,0))</f>
        <v>2.8070582564999613E-2</v>
      </c>
      <c r="BU73" s="59">
        <f t="shared" si="568"/>
        <v>2.8070582564999613E-2</v>
      </c>
      <c r="BV73" s="59">
        <f t="shared" si="568"/>
        <v>2.8070582564999613E-2</v>
      </c>
      <c r="BW73" s="59">
        <f t="shared" si="568"/>
        <v>2.8070582564999613E-2</v>
      </c>
      <c r="BX73" s="59">
        <f t="shared" si="568"/>
        <v>2.8070582564999613E-2</v>
      </c>
      <c r="BY73" s="59">
        <f t="shared" si="568"/>
        <v>2.8070582564999613E-2</v>
      </c>
      <c r="BZ73" s="59">
        <f t="shared" si="568"/>
        <v>2.8070582564999613E-2</v>
      </c>
      <c r="CA73" s="59">
        <f t="shared" si="568"/>
        <v>2.8070582564999613E-2</v>
      </c>
      <c r="CB73" s="59">
        <f t="shared" si="568"/>
        <v>2.7816598026002115E-2</v>
      </c>
      <c r="CC73" s="59">
        <f t="shared" si="568"/>
        <v>2.7816598026002115E-2</v>
      </c>
      <c r="CD73" s="59">
        <f t="shared" si="568"/>
        <v>2.7816598026002115E-2</v>
      </c>
      <c r="CE73" s="59">
        <f t="shared" si="568"/>
        <v>2.7816598026002115E-2</v>
      </c>
      <c r="CF73" s="59">
        <f t="shared" si="568"/>
        <v>2.7816598026002115E-2</v>
      </c>
      <c r="CG73" s="59">
        <f t="shared" si="568"/>
        <v>2.7816598026002115E-2</v>
      </c>
      <c r="CH73" s="59">
        <f t="shared" si="568"/>
        <v>2.7816598026002115E-2</v>
      </c>
      <c r="CI73" s="59">
        <f t="shared" si="568"/>
        <v>2.7816598026002115E-2</v>
      </c>
      <c r="CJ73" s="59">
        <f t="shared" si="568"/>
        <v>2.7816598026002115E-2</v>
      </c>
      <c r="CK73" s="59">
        <f t="shared" si="568"/>
        <v>2.7816598026002115E-2</v>
      </c>
      <c r="CL73" s="59">
        <f t="shared" si="568"/>
        <v>2.7816598026002115E-2</v>
      </c>
      <c r="CM73" s="59">
        <f t="shared" si="568"/>
        <v>2.7816598026002115E-2</v>
      </c>
      <c r="CN73" s="59">
        <f t="shared" si="568"/>
        <v>2.8168708623520944E-2</v>
      </c>
      <c r="CO73" s="59">
        <f t="shared" si="568"/>
        <v>2.8168708623520944E-2</v>
      </c>
      <c r="CP73" s="59">
        <f t="shared" si="568"/>
        <v>2.8168708623520944E-2</v>
      </c>
      <c r="CQ73" s="59">
        <f t="shared" si="568"/>
        <v>2.8168708623520944E-2</v>
      </c>
      <c r="CR73" s="59">
        <f t="shared" si="568"/>
        <v>2.8168708623520944E-2</v>
      </c>
      <c r="CS73" s="59">
        <f t="shared" si="568"/>
        <v>2.8168708623520944E-2</v>
      </c>
      <c r="CT73" s="59">
        <f t="shared" si="568"/>
        <v>2.8168708623520944E-2</v>
      </c>
      <c r="CU73" s="59">
        <f t="shared" si="568"/>
        <v>2.8168708623520944E-2</v>
      </c>
      <c r="CV73" s="59">
        <f t="shared" si="568"/>
        <v>2.8168708623520944E-2</v>
      </c>
      <c r="CW73" s="59">
        <f t="shared" si="568"/>
        <v>2.8168708623520944E-2</v>
      </c>
      <c r="CX73" s="59">
        <f t="shared" si="568"/>
        <v>2.8168708623520944E-2</v>
      </c>
      <c r="CY73" s="59">
        <f t="shared" si="568"/>
        <v>2.8168708623520944E-2</v>
      </c>
      <c r="CZ73" s="59">
        <f t="shared" si="568"/>
        <v>2.8121257282271106E-2</v>
      </c>
      <c r="DA73" s="59">
        <f t="shared" si="568"/>
        <v>2.8121257282271106E-2</v>
      </c>
      <c r="DB73" s="59">
        <f t="shared" si="568"/>
        <v>2.8121257282271106E-2</v>
      </c>
      <c r="DC73" s="59">
        <f t="shared" si="568"/>
        <v>2.8121257282271106E-2</v>
      </c>
      <c r="DD73" s="59">
        <f t="shared" si="568"/>
        <v>2.8121257282271106E-2</v>
      </c>
      <c r="DE73" s="59">
        <f t="shared" si="568"/>
        <v>2.8121257282271106E-2</v>
      </c>
      <c r="DF73" s="59">
        <f t="shared" si="568"/>
        <v>2.8121257282271106E-2</v>
      </c>
      <c r="DG73" s="59">
        <f t="shared" si="568"/>
        <v>2.8121257282271106E-2</v>
      </c>
      <c r="DH73" s="59">
        <f t="shared" si="568"/>
        <v>2.8121257282271106E-2</v>
      </c>
      <c r="DI73" s="59">
        <f t="shared" si="568"/>
        <v>2.8121257282271106E-2</v>
      </c>
      <c r="DJ73" s="59">
        <f t="shared" si="568"/>
        <v>2.8121257282271106E-2</v>
      </c>
      <c r="DK73" s="59">
        <f t="shared" si="568"/>
        <v>2.8121257282271106E-2</v>
      </c>
      <c r="DL73" s="59">
        <f t="shared" si="568"/>
        <v>2.8121257282271106E-2</v>
      </c>
      <c r="DM73" s="59">
        <f t="shared" si="568"/>
        <v>2.8121257282271106E-2</v>
      </c>
      <c r="DN73" s="59">
        <f t="shared" si="568"/>
        <v>2.8121257282271106E-2</v>
      </c>
      <c r="DO73" s="59">
        <f t="shared" si="568"/>
        <v>2.8121257282271106E-2</v>
      </c>
      <c r="DP73" s="59">
        <f t="shared" si="568"/>
        <v>2.8121257282271106E-2</v>
      </c>
      <c r="DQ73" s="59">
        <f t="shared" si="568"/>
        <v>2.8121257282271106E-2</v>
      </c>
      <c r="DR73" s="59">
        <f t="shared" si="568"/>
        <v>2.8121257282271106E-2</v>
      </c>
      <c r="DS73" s="59">
        <f t="shared" si="568"/>
        <v>2.8121257282271106E-2</v>
      </c>
      <c r="DT73" s="59">
        <f t="shared" si="568"/>
        <v>2.8121257282271106E-2</v>
      </c>
      <c r="DU73" s="59">
        <f t="shared" si="568"/>
        <v>2.8121257282271106E-2</v>
      </c>
      <c r="DV73" s="59">
        <f t="shared" si="568"/>
        <v>2.8121257282271106E-2</v>
      </c>
      <c r="DW73" s="59">
        <f t="shared" si="568"/>
        <v>2.8121257282271106E-2</v>
      </c>
      <c r="DX73" s="59">
        <f t="shared" si="568"/>
        <v>2.8121257282271106E-2</v>
      </c>
      <c r="DY73" s="59">
        <f t="shared" si="568"/>
        <v>2.8121257282271106E-2</v>
      </c>
      <c r="DZ73" s="59">
        <f t="shared" si="568"/>
        <v>2.8121257282271106E-2</v>
      </c>
      <c r="EA73" s="59">
        <f t="shared" si="568"/>
        <v>2.8121257282271106E-2</v>
      </c>
      <c r="EB73" s="59">
        <f t="shared" si="568"/>
        <v>2.8121257282271106E-2</v>
      </c>
      <c r="EC73" s="59">
        <f t="shared" si="568"/>
        <v>2.8121257282271106E-2</v>
      </c>
      <c r="ED73" s="59">
        <f t="shared" si="568"/>
        <v>2.8121257282271106E-2</v>
      </c>
      <c r="EE73" s="59">
        <f t="shared" si="568"/>
        <v>2.8121257282271106E-2</v>
      </c>
      <c r="EF73" s="59">
        <f t="shared" ref="EF73:FK73" si="569">+INDEX($F21:$AL21,1,MATCH(YEAR(EF$26),$F$9:$AL$9,0))</f>
        <v>2.8121257282271106E-2</v>
      </c>
      <c r="EG73" s="59">
        <f t="shared" si="569"/>
        <v>2.8121257282271106E-2</v>
      </c>
      <c r="EH73" s="59">
        <f t="shared" si="569"/>
        <v>2.8121257282271106E-2</v>
      </c>
      <c r="EI73" s="59">
        <f t="shared" si="569"/>
        <v>2.8121257282271106E-2</v>
      </c>
      <c r="EJ73" s="59">
        <f t="shared" si="569"/>
        <v>2.8121257282271106E-2</v>
      </c>
      <c r="EK73" s="59">
        <f t="shared" si="569"/>
        <v>2.8121257282271106E-2</v>
      </c>
      <c r="EL73" s="59">
        <f t="shared" si="569"/>
        <v>2.8121257282271106E-2</v>
      </c>
      <c r="EM73" s="59">
        <f t="shared" si="569"/>
        <v>2.8121257282271106E-2</v>
      </c>
      <c r="EN73" s="59">
        <f t="shared" si="569"/>
        <v>2.8121257282271106E-2</v>
      </c>
      <c r="EO73" s="59">
        <f t="shared" si="569"/>
        <v>2.8121257282271106E-2</v>
      </c>
      <c r="EP73" s="59">
        <f t="shared" si="569"/>
        <v>2.8121257282271106E-2</v>
      </c>
      <c r="EQ73" s="59">
        <f t="shared" si="569"/>
        <v>2.8121257282271106E-2</v>
      </c>
      <c r="ER73" s="59">
        <f t="shared" si="569"/>
        <v>2.8121257282271106E-2</v>
      </c>
      <c r="ES73" s="59">
        <f t="shared" si="569"/>
        <v>2.8121257282271106E-2</v>
      </c>
      <c r="ET73" s="59">
        <f t="shared" si="569"/>
        <v>2.8121257282271106E-2</v>
      </c>
      <c r="EU73" s="59">
        <f t="shared" si="569"/>
        <v>2.8121257282271106E-2</v>
      </c>
      <c r="EV73" s="59">
        <f t="shared" si="569"/>
        <v>2.8121257282271106E-2</v>
      </c>
      <c r="EW73" s="59">
        <f t="shared" si="569"/>
        <v>2.8121257282271106E-2</v>
      </c>
      <c r="EX73" s="59">
        <f t="shared" si="569"/>
        <v>2.8121257282271106E-2</v>
      </c>
      <c r="EY73" s="59">
        <f t="shared" si="569"/>
        <v>2.8121257282271106E-2</v>
      </c>
      <c r="EZ73" s="59">
        <f t="shared" si="569"/>
        <v>2.8121257282271106E-2</v>
      </c>
      <c r="FA73" s="59">
        <f t="shared" si="569"/>
        <v>2.8121257282271106E-2</v>
      </c>
      <c r="FB73" s="59">
        <f t="shared" si="569"/>
        <v>2.8121257282271106E-2</v>
      </c>
      <c r="FC73" s="59">
        <f t="shared" si="569"/>
        <v>2.8121257282271106E-2</v>
      </c>
      <c r="FD73" s="59">
        <f t="shared" si="569"/>
        <v>2.8121257282271106E-2</v>
      </c>
      <c r="FE73" s="59">
        <f t="shared" si="569"/>
        <v>2.8121257282271106E-2</v>
      </c>
      <c r="FF73" s="59">
        <f t="shared" si="569"/>
        <v>2.8121257282271106E-2</v>
      </c>
      <c r="FG73" s="59">
        <f t="shared" si="569"/>
        <v>2.8121257282271106E-2</v>
      </c>
      <c r="FH73" s="59">
        <f t="shared" si="569"/>
        <v>2.8121257282271106E-2</v>
      </c>
      <c r="FI73" s="59">
        <f t="shared" si="569"/>
        <v>2.8121257282271106E-2</v>
      </c>
      <c r="FJ73" s="59">
        <f t="shared" si="569"/>
        <v>2.8121257282271106E-2</v>
      </c>
      <c r="FK73" s="59">
        <f t="shared" si="569"/>
        <v>2.8121257282271106E-2</v>
      </c>
      <c r="FL73" s="59">
        <f t="shared" ref="FL73:GT73" si="570">+INDEX($F21:$AL21,1,MATCH(YEAR(FL$26),$F$9:$AL$9,0))</f>
        <v>2.8121257282271106E-2</v>
      </c>
      <c r="FM73" s="59">
        <f t="shared" si="570"/>
        <v>2.8121257282271106E-2</v>
      </c>
      <c r="FN73" s="59">
        <f t="shared" si="570"/>
        <v>2.8121257282271106E-2</v>
      </c>
      <c r="FO73" s="59">
        <f t="shared" si="570"/>
        <v>2.8121257282271106E-2</v>
      </c>
      <c r="FP73" s="59">
        <f t="shared" si="570"/>
        <v>2.8121257282271106E-2</v>
      </c>
      <c r="FQ73" s="59">
        <f t="shared" si="570"/>
        <v>2.8121257282271106E-2</v>
      </c>
      <c r="FR73" s="59">
        <f t="shared" si="570"/>
        <v>2.8121257282271106E-2</v>
      </c>
      <c r="FS73" s="59">
        <f t="shared" si="570"/>
        <v>2.8121257282271106E-2</v>
      </c>
      <c r="FT73" s="59">
        <f t="shared" si="570"/>
        <v>2.8121257282271106E-2</v>
      </c>
      <c r="FU73" s="59">
        <f t="shared" si="570"/>
        <v>2.8121257282271106E-2</v>
      </c>
      <c r="FV73" s="59">
        <f t="shared" si="570"/>
        <v>2.8121257282271106E-2</v>
      </c>
      <c r="FW73" s="59">
        <f t="shared" si="570"/>
        <v>2.8121257282271106E-2</v>
      </c>
      <c r="FX73" s="59">
        <f t="shared" si="570"/>
        <v>2.8121257282271106E-2</v>
      </c>
      <c r="FY73" s="59">
        <f t="shared" si="570"/>
        <v>2.8121257282271106E-2</v>
      </c>
      <c r="FZ73" s="59">
        <f t="shared" si="570"/>
        <v>2.8121257282271106E-2</v>
      </c>
      <c r="GA73" s="59">
        <f t="shared" si="570"/>
        <v>2.8121257282271106E-2</v>
      </c>
      <c r="GB73" s="59">
        <f t="shared" si="570"/>
        <v>2.8121257282271106E-2</v>
      </c>
      <c r="GC73" s="59">
        <f t="shared" si="570"/>
        <v>2.8121257282271106E-2</v>
      </c>
      <c r="GD73" s="59">
        <f t="shared" si="570"/>
        <v>2.8121257282271106E-2</v>
      </c>
      <c r="GE73" s="59">
        <f t="shared" si="570"/>
        <v>2.8121257282271106E-2</v>
      </c>
      <c r="GF73" s="59">
        <f t="shared" si="570"/>
        <v>2.8121257282271106E-2</v>
      </c>
      <c r="GG73" s="59">
        <f t="shared" si="570"/>
        <v>2.8121257282271106E-2</v>
      </c>
      <c r="GH73" s="59">
        <f t="shared" si="570"/>
        <v>2.8121257282271106E-2</v>
      </c>
      <c r="GI73" s="59">
        <f t="shared" si="570"/>
        <v>2.8121257282271106E-2</v>
      </c>
      <c r="GJ73" s="59">
        <f t="shared" si="570"/>
        <v>2.8121257282271106E-2</v>
      </c>
      <c r="GK73" s="59">
        <f t="shared" si="570"/>
        <v>2.8121257282271106E-2</v>
      </c>
      <c r="GL73" s="59">
        <f t="shared" si="570"/>
        <v>2.8121257282271106E-2</v>
      </c>
      <c r="GM73" s="59">
        <f t="shared" si="570"/>
        <v>2.8121257282271106E-2</v>
      </c>
      <c r="GN73" s="59">
        <f t="shared" si="570"/>
        <v>2.8121257282271106E-2</v>
      </c>
      <c r="GO73" s="59">
        <f t="shared" si="570"/>
        <v>2.8121257282271106E-2</v>
      </c>
      <c r="GP73" s="59">
        <f t="shared" si="570"/>
        <v>2.8121257282271106E-2</v>
      </c>
      <c r="GQ73" s="59">
        <f t="shared" si="570"/>
        <v>2.8121257282271106E-2</v>
      </c>
      <c r="GR73" s="59">
        <f t="shared" si="570"/>
        <v>2.8121257282271106E-2</v>
      </c>
      <c r="GS73" s="59">
        <f t="shared" si="570"/>
        <v>2.8121257282271106E-2</v>
      </c>
      <c r="GT73" s="59">
        <f t="shared" si="570"/>
        <v>2.8121257282271106E-2</v>
      </c>
      <c r="GU73" s="59">
        <f t="shared" ref="GU73:JF73" si="571">+INDEX($F21:$AL21,1,MATCH(YEAR(GU$26),$F$9:$AL$9,0))</f>
        <v>2.8121257282271106E-2</v>
      </c>
      <c r="GV73" s="59">
        <f t="shared" si="571"/>
        <v>2.8121257282271106E-2</v>
      </c>
      <c r="GW73" s="59">
        <f t="shared" si="571"/>
        <v>2.8121257282271106E-2</v>
      </c>
      <c r="GX73" s="59">
        <f t="shared" si="571"/>
        <v>2.8121257282271106E-2</v>
      </c>
      <c r="GY73" s="59">
        <f t="shared" si="571"/>
        <v>2.8121257282271106E-2</v>
      </c>
      <c r="GZ73" s="59">
        <f t="shared" si="571"/>
        <v>2.8121257282271106E-2</v>
      </c>
      <c r="HA73" s="59">
        <f t="shared" si="571"/>
        <v>2.8121257282271106E-2</v>
      </c>
      <c r="HB73" s="59">
        <f t="shared" si="571"/>
        <v>2.8121257282271106E-2</v>
      </c>
      <c r="HC73" s="59">
        <f t="shared" si="571"/>
        <v>2.8121257282271106E-2</v>
      </c>
      <c r="HD73" s="59">
        <f t="shared" si="571"/>
        <v>2.8121257282271106E-2</v>
      </c>
      <c r="HE73" s="59">
        <f t="shared" si="571"/>
        <v>2.8121257282271106E-2</v>
      </c>
      <c r="HF73" s="59">
        <f t="shared" si="571"/>
        <v>2.8121257282271106E-2</v>
      </c>
      <c r="HG73" s="59">
        <f t="shared" si="571"/>
        <v>2.8121257282271106E-2</v>
      </c>
      <c r="HH73" s="59">
        <f t="shared" si="571"/>
        <v>2.8121257282271106E-2</v>
      </c>
      <c r="HI73" s="59">
        <f t="shared" si="571"/>
        <v>2.8121257282271106E-2</v>
      </c>
      <c r="HJ73" s="59">
        <f t="shared" si="571"/>
        <v>2.8121257282271106E-2</v>
      </c>
      <c r="HK73" s="59">
        <f t="shared" si="571"/>
        <v>2.8121257282271106E-2</v>
      </c>
      <c r="HL73" s="59">
        <f t="shared" si="571"/>
        <v>2.8121257282271106E-2</v>
      </c>
      <c r="HM73" s="59">
        <f t="shared" si="571"/>
        <v>2.8121257282271106E-2</v>
      </c>
      <c r="HN73" s="59">
        <f t="shared" si="571"/>
        <v>2.8121257282271106E-2</v>
      </c>
      <c r="HO73" s="59">
        <f t="shared" si="571"/>
        <v>2.8121257282271106E-2</v>
      </c>
      <c r="HP73" s="59">
        <f t="shared" si="571"/>
        <v>2.8121257282271106E-2</v>
      </c>
      <c r="HQ73" s="59">
        <f t="shared" si="571"/>
        <v>2.8121257282271106E-2</v>
      </c>
      <c r="HR73" s="59">
        <f t="shared" si="571"/>
        <v>2.8121257282271106E-2</v>
      </c>
      <c r="HS73" s="59">
        <f t="shared" si="571"/>
        <v>2.8121257282271106E-2</v>
      </c>
      <c r="HT73" s="59">
        <f t="shared" si="571"/>
        <v>2.8121257282271106E-2</v>
      </c>
      <c r="HU73" s="59">
        <f t="shared" si="571"/>
        <v>2.8121257282271106E-2</v>
      </c>
      <c r="HV73" s="59">
        <f t="shared" si="571"/>
        <v>2.8121257282271106E-2</v>
      </c>
      <c r="HW73" s="59">
        <f t="shared" si="571"/>
        <v>2.8121257282271106E-2</v>
      </c>
      <c r="HX73" s="59">
        <f t="shared" si="571"/>
        <v>2.8121257282271106E-2</v>
      </c>
      <c r="HY73" s="59">
        <f t="shared" si="571"/>
        <v>2.8121257282271106E-2</v>
      </c>
      <c r="HZ73" s="59">
        <f t="shared" si="571"/>
        <v>2.8121257282271106E-2</v>
      </c>
      <c r="IA73" s="59">
        <f t="shared" si="571"/>
        <v>2.8121257282271106E-2</v>
      </c>
      <c r="IB73" s="59">
        <f t="shared" si="571"/>
        <v>2.8121257282271106E-2</v>
      </c>
      <c r="IC73" s="59">
        <f t="shared" si="571"/>
        <v>2.8121257282271106E-2</v>
      </c>
      <c r="ID73" s="59">
        <f t="shared" si="571"/>
        <v>2.8121257282271106E-2</v>
      </c>
      <c r="IE73" s="59">
        <f t="shared" si="571"/>
        <v>2.8121257282271106E-2</v>
      </c>
      <c r="IF73" s="59">
        <f t="shared" si="571"/>
        <v>2.8121257282271106E-2</v>
      </c>
      <c r="IG73" s="59">
        <f t="shared" si="571"/>
        <v>2.8121257282271106E-2</v>
      </c>
      <c r="IH73" s="59">
        <f t="shared" si="571"/>
        <v>2.8121257282271106E-2</v>
      </c>
      <c r="II73" s="59">
        <f t="shared" si="571"/>
        <v>2.8121257282271106E-2</v>
      </c>
      <c r="IJ73" s="59">
        <f t="shared" si="571"/>
        <v>2.8121257282271106E-2</v>
      </c>
      <c r="IK73" s="59">
        <f t="shared" si="571"/>
        <v>2.8121257282271106E-2</v>
      </c>
      <c r="IL73" s="59">
        <f t="shared" si="571"/>
        <v>2.8121257282271106E-2</v>
      </c>
      <c r="IM73" s="59">
        <f t="shared" si="571"/>
        <v>2.8121257282271106E-2</v>
      </c>
      <c r="IN73" s="59">
        <f t="shared" si="571"/>
        <v>2.8121257282271106E-2</v>
      </c>
      <c r="IO73" s="59">
        <f t="shared" si="571"/>
        <v>2.8121257282271106E-2</v>
      </c>
      <c r="IP73" s="59">
        <f t="shared" si="571"/>
        <v>2.8121257282271106E-2</v>
      </c>
      <c r="IQ73" s="59">
        <f t="shared" si="571"/>
        <v>2.8121257282271106E-2</v>
      </c>
      <c r="IR73" s="59">
        <f t="shared" si="571"/>
        <v>2.8121257282271106E-2</v>
      </c>
      <c r="IS73" s="59">
        <f t="shared" si="571"/>
        <v>2.8121257282271106E-2</v>
      </c>
      <c r="IT73" s="59">
        <f t="shared" si="571"/>
        <v>2.8121257282271106E-2</v>
      </c>
      <c r="IU73" s="59">
        <f t="shared" si="571"/>
        <v>2.8121257282271106E-2</v>
      </c>
      <c r="IV73" s="59">
        <f t="shared" si="571"/>
        <v>2.8121257282271106E-2</v>
      </c>
      <c r="IW73" s="59">
        <f t="shared" si="571"/>
        <v>2.8121257282271106E-2</v>
      </c>
      <c r="IX73" s="59">
        <f t="shared" si="571"/>
        <v>2.8121257282271106E-2</v>
      </c>
      <c r="IY73" s="59">
        <f t="shared" si="571"/>
        <v>2.8121257282271106E-2</v>
      </c>
      <c r="IZ73" s="59">
        <f t="shared" si="571"/>
        <v>2.8121257282271106E-2</v>
      </c>
      <c r="JA73" s="59">
        <f t="shared" si="571"/>
        <v>2.8121257282271106E-2</v>
      </c>
      <c r="JB73" s="59">
        <f t="shared" si="571"/>
        <v>2.8121257282271106E-2</v>
      </c>
      <c r="JC73" s="59">
        <f t="shared" si="571"/>
        <v>2.8121257282271106E-2</v>
      </c>
      <c r="JD73" s="59">
        <f t="shared" si="571"/>
        <v>2.8121257282271106E-2</v>
      </c>
      <c r="JE73" s="59">
        <f t="shared" si="571"/>
        <v>2.8121257282271106E-2</v>
      </c>
      <c r="JF73" s="59">
        <f t="shared" si="571"/>
        <v>2.8121257282271106E-2</v>
      </c>
      <c r="JG73" s="59">
        <f t="shared" ref="JG73:KL73" si="572">+INDEX($F21:$AL21,1,MATCH(YEAR(JG$26),$F$9:$AL$9,0))</f>
        <v>2.8121257282271106E-2</v>
      </c>
      <c r="JH73" s="59">
        <f t="shared" si="572"/>
        <v>2.8121257282271106E-2</v>
      </c>
      <c r="JI73" s="59">
        <f t="shared" si="572"/>
        <v>2.8121257282271106E-2</v>
      </c>
      <c r="JJ73" s="59">
        <f t="shared" si="572"/>
        <v>2.8121257282271106E-2</v>
      </c>
      <c r="JK73" s="59">
        <f t="shared" si="572"/>
        <v>2.8121257282271106E-2</v>
      </c>
      <c r="JL73" s="59">
        <f t="shared" si="572"/>
        <v>2.8121257282271106E-2</v>
      </c>
      <c r="JM73" s="59">
        <f t="shared" si="572"/>
        <v>2.8121257282271106E-2</v>
      </c>
      <c r="JN73" s="59">
        <f t="shared" si="572"/>
        <v>2.8121257282271106E-2</v>
      </c>
      <c r="JO73" s="59">
        <f t="shared" si="572"/>
        <v>2.8121257282271106E-2</v>
      </c>
      <c r="JP73" s="59">
        <f t="shared" si="572"/>
        <v>2.8121257282271106E-2</v>
      </c>
      <c r="JQ73" s="59">
        <f t="shared" si="572"/>
        <v>2.8121257282271106E-2</v>
      </c>
      <c r="JR73" s="59">
        <f t="shared" si="572"/>
        <v>2.8121257282271106E-2</v>
      </c>
      <c r="JS73" s="59">
        <f t="shared" si="572"/>
        <v>2.8121257282271106E-2</v>
      </c>
      <c r="JT73" s="59">
        <f t="shared" si="572"/>
        <v>2.8121257282271106E-2</v>
      </c>
      <c r="JU73" s="59">
        <f t="shared" si="572"/>
        <v>2.8121257282271106E-2</v>
      </c>
      <c r="JV73" s="59">
        <f t="shared" si="572"/>
        <v>2.8121257282271106E-2</v>
      </c>
      <c r="JW73" s="59">
        <f t="shared" si="572"/>
        <v>2.8121257282271106E-2</v>
      </c>
      <c r="JX73" s="59">
        <f t="shared" si="572"/>
        <v>2.8121257282271106E-2</v>
      </c>
      <c r="JY73" s="59">
        <f t="shared" si="572"/>
        <v>2.8121257282271106E-2</v>
      </c>
      <c r="JZ73" s="59">
        <f t="shared" si="572"/>
        <v>2.8121257282271106E-2</v>
      </c>
      <c r="KA73" s="59">
        <f t="shared" si="572"/>
        <v>2.8121257282271106E-2</v>
      </c>
      <c r="KB73" s="59">
        <f t="shared" si="572"/>
        <v>2.8121257282271106E-2</v>
      </c>
      <c r="KC73" s="59">
        <f t="shared" si="572"/>
        <v>2.8121257282271106E-2</v>
      </c>
      <c r="KD73" s="59">
        <f t="shared" si="572"/>
        <v>2.8121257282271106E-2</v>
      </c>
      <c r="KE73" s="59">
        <f t="shared" si="572"/>
        <v>2.8121257282271106E-2</v>
      </c>
      <c r="KF73" s="59">
        <f t="shared" si="572"/>
        <v>2.8121257282271106E-2</v>
      </c>
      <c r="KG73" s="59">
        <f t="shared" si="572"/>
        <v>2.8121257282271106E-2</v>
      </c>
      <c r="KH73" s="59">
        <f t="shared" si="572"/>
        <v>2.8121257282271106E-2</v>
      </c>
      <c r="KI73" s="59">
        <f t="shared" si="572"/>
        <v>2.8121257282271106E-2</v>
      </c>
      <c r="KJ73" s="59">
        <f t="shared" si="572"/>
        <v>2.8121257282271106E-2</v>
      </c>
      <c r="KK73" s="59">
        <f t="shared" si="572"/>
        <v>2.8121257282271106E-2</v>
      </c>
      <c r="KL73" s="59">
        <f t="shared" si="572"/>
        <v>2.8121257282271106E-2</v>
      </c>
      <c r="KM73" s="59">
        <f t="shared" ref="KM73:LR73" si="573">+INDEX($F21:$AL21,1,MATCH(YEAR(KM$26),$F$9:$AL$9,0))</f>
        <v>2.8121257282271106E-2</v>
      </c>
      <c r="KN73" s="59">
        <f t="shared" si="573"/>
        <v>2.8121257282271106E-2</v>
      </c>
      <c r="KO73" s="59">
        <f t="shared" si="573"/>
        <v>2.8121257282271106E-2</v>
      </c>
      <c r="KP73" s="59">
        <f t="shared" si="573"/>
        <v>2.8121257282271106E-2</v>
      </c>
      <c r="KQ73" s="59">
        <f t="shared" si="573"/>
        <v>2.8121257282271106E-2</v>
      </c>
      <c r="KR73" s="59">
        <f t="shared" si="573"/>
        <v>2.8121257282271106E-2</v>
      </c>
      <c r="KS73" s="59">
        <f t="shared" si="573"/>
        <v>2.8121257282271106E-2</v>
      </c>
      <c r="KT73" s="59">
        <f t="shared" si="573"/>
        <v>2.8121257282271106E-2</v>
      </c>
      <c r="KU73" s="59">
        <f t="shared" si="573"/>
        <v>2.8121257282271106E-2</v>
      </c>
      <c r="KV73" s="59">
        <f t="shared" si="573"/>
        <v>2.8121257282271106E-2</v>
      </c>
      <c r="KW73" s="59">
        <f t="shared" si="573"/>
        <v>2.8121257282271106E-2</v>
      </c>
      <c r="KX73" s="59">
        <f t="shared" si="573"/>
        <v>2.8121257282271106E-2</v>
      </c>
      <c r="KY73" s="59">
        <f t="shared" si="573"/>
        <v>2.8121257282271106E-2</v>
      </c>
      <c r="KZ73" s="59">
        <f t="shared" si="573"/>
        <v>2.8121257282271106E-2</v>
      </c>
      <c r="LA73" s="59">
        <f t="shared" si="573"/>
        <v>2.8121257282271106E-2</v>
      </c>
      <c r="LB73" s="59">
        <f t="shared" si="573"/>
        <v>2.8121257282271106E-2</v>
      </c>
      <c r="LC73" s="59">
        <f t="shared" si="573"/>
        <v>2.8121257282271106E-2</v>
      </c>
      <c r="LD73" s="59">
        <f t="shared" si="573"/>
        <v>2.8121257282271106E-2</v>
      </c>
      <c r="LE73" s="59">
        <f t="shared" si="573"/>
        <v>2.8121257282271106E-2</v>
      </c>
      <c r="LF73" s="59">
        <f t="shared" si="573"/>
        <v>2.8121257282271106E-2</v>
      </c>
      <c r="LG73" s="59">
        <f t="shared" si="573"/>
        <v>2.8121257282271106E-2</v>
      </c>
      <c r="LH73" s="59">
        <f t="shared" si="573"/>
        <v>2.8121257282271106E-2</v>
      </c>
      <c r="LI73" s="59">
        <f t="shared" si="573"/>
        <v>2.8121257282271106E-2</v>
      </c>
      <c r="LJ73" s="59">
        <f t="shared" si="573"/>
        <v>2.8121257282271106E-2</v>
      </c>
      <c r="LK73" s="59">
        <f t="shared" si="573"/>
        <v>2.8121257282271106E-2</v>
      </c>
      <c r="LL73" s="59">
        <f t="shared" si="573"/>
        <v>2.8121257282271106E-2</v>
      </c>
      <c r="LM73" s="59">
        <f t="shared" si="573"/>
        <v>2.8121257282271106E-2</v>
      </c>
      <c r="LN73" s="59">
        <f t="shared" si="573"/>
        <v>2.8121257282271106E-2</v>
      </c>
      <c r="LO73" s="59">
        <f t="shared" si="573"/>
        <v>2.8121257282271106E-2</v>
      </c>
      <c r="LP73" s="59">
        <f t="shared" si="573"/>
        <v>2.8121257282271106E-2</v>
      </c>
      <c r="LQ73" s="59">
        <f t="shared" si="573"/>
        <v>2.8121257282271106E-2</v>
      </c>
      <c r="LR73" s="59">
        <f t="shared" si="573"/>
        <v>2.8121257282271106E-2</v>
      </c>
      <c r="LS73" s="59">
        <f t="shared" ref="LS73:OD73" si="574">+INDEX($F21:$AL21,1,MATCH(YEAR(LS$26),$F$9:$AL$9,0))</f>
        <v>2.8121257282271106E-2</v>
      </c>
      <c r="LT73" s="59">
        <f t="shared" si="574"/>
        <v>2.8121257282271106E-2</v>
      </c>
      <c r="LU73" s="59">
        <f t="shared" si="574"/>
        <v>2.8121257282271106E-2</v>
      </c>
      <c r="LV73" s="59">
        <f t="shared" si="574"/>
        <v>2.8121257282271106E-2</v>
      </c>
      <c r="LW73" s="59">
        <f t="shared" si="574"/>
        <v>2.8121257282271106E-2</v>
      </c>
      <c r="LX73" s="59">
        <f t="shared" si="574"/>
        <v>2.8121257282271106E-2</v>
      </c>
      <c r="LY73" s="59">
        <f t="shared" si="574"/>
        <v>2.8121257282271106E-2</v>
      </c>
      <c r="LZ73" s="59">
        <f t="shared" si="574"/>
        <v>2.8121257282271106E-2</v>
      </c>
      <c r="MA73" s="59">
        <f t="shared" si="574"/>
        <v>2.8121257282271106E-2</v>
      </c>
      <c r="MB73" s="59">
        <f t="shared" si="574"/>
        <v>2.8121257282271106E-2</v>
      </c>
      <c r="MC73" s="59">
        <f t="shared" si="574"/>
        <v>2.8121257282271106E-2</v>
      </c>
      <c r="MD73" s="59">
        <f t="shared" si="574"/>
        <v>2.8121257282271106E-2</v>
      </c>
      <c r="ME73" s="59">
        <f t="shared" si="574"/>
        <v>2.8121257282271106E-2</v>
      </c>
      <c r="MF73" s="59">
        <f t="shared" si="574"/>
        <v>2.8121257282271106E-2</v>
      </c>
      <c r="MG73" s="59">
        <f t="shared" si="574"/>
        <v>2.8121257282271106E-2</v>
      </c>
      <c r="MH73" s="59">
        <f t="shared" si="574"/>
        <v>2.8121257282271106E-2</v>
      </c>
      <c r="MI73" s="59">
        <f t="shared" si="574"/>
        <v>2.8121257282271106E-2</v>
      </c>
      <c r="MJ73" s="59">
        <f t="shared" si="574"/>
        <v>2.8121257282271106E-2</v>
      </c>
      <c r="MK73" s="59">
        <f t="shared" si="574"/>
        <v>2.8121257282271106E-2</v>
      </c>
      <c r="ML73" s="59">
        <f t="shared" si="574"/>
        <v>2.8121257282271106E-2</v>
      </c>
      <c r="MM73" s="59">
        <f t="shared" si="574"/>
        <v>2.8121257282271106E-2</v>
      </c>
      <c r="MN73" s="59">
        <f t="shared" si="574"/>
        <v>2.8121257282271106E-2</v>
      </c>
      <c r="MO73" s="59">
        <f t="shared" si="574"/>
        <v>2.8121257282271106E-2</v>
      </c>
      <c r="MP73" s="59">
        <f t="shared" si="574"/>
        <v>2.8121257282271106E-2</v>
      </c>
      <c r="MQ73" s="59">
        <f t="shared" si="574"/>
        <v>2.8121257282271106E-2</v>
      </c>
      <c r="MR73" s="59">
        <f t="shared" si="574"/>
        <v>2.8121257282271106E-2</v>
      </c>
      <c r="MS73" s="59">
        <f t="shared" si="574"/>
        <v>2.8121257282271106E-2</v>
      </c>
      <c r="MT73" s="59">
        <f t="shared" si="574"/>
        <v>2.8121257282271106E-2</v>
      </c>
      <c r="MU73" s="59">
        <f t="shared" si="574"/>
        <v>2.8121257282271106E-2</v>
      </c>
      <c r="MV73" s="59">
        <f t="shared" si="574"/>
        <v>2.8121257282271106E-2</v>
      </c>
      <c r="MW73" s="59">
        <f t="shared" si="574"/>
        <v>2.8121257282271106E-2</v>
      </c>
      <c r="MX73" s="59">
        <f t="shared" si="574"/>
        <v>2.8121257282271106E-2</v>
      </c>
      <c r="MY73" s="59">
        <f t="shared" si="574"/>
        <v>2.8121257282271106E-2</v>
      </c>
      <c r="MZ73" s="59">
        <f t="shared" si="574"/>
        <v>2.8121257282271106E-2</v>
      </c>
      <c r="NA73" s="59">
        <f t="shared" si="574"/>
        <v>2.8121257282271106E-2</v>
      </c>
      <c r="NB73" s="59">
        <f t="shared" si="574"/>
        <v>2.8121257282271106E-2</v>
      </c>
      <c r="NC73" s="59">
        <f t="shared" si="574"/>
        <v>2.8121257282271106E-2</v>
      </c>
      <c r="ND73" s="59">
        <f t="shared" si="574"/>
        <v>2.8121257282271106E-2</v>
      </c>
      <c r="NE73" s="59">
        <f t="shared" si="574"/>
        <v>2.8121257282271106E-2</v>
      </c>
      <c r="NF73" s="59">
        <f t="shared" si="574"/>
        <v>2.8121257282271106E-2</v>
      </c>
      <c r="NG73" s="59">
        <f t="shared" si="574"/>
        <v>2.8121257282271106E-2</v>
      </c>
      <c r="NH73" s="59">
        <f t="shared" si="574"/>
        <v>2.8121257282271106E-2</v>
      </c>
      <c r="NI73" s="59">
        <f t="shared" si="574"/>
        <v>2.8121257282271106E-2</v>
      </c>
      <c r="NJ73" s="59">
        <f t="shared" si="574"/>
        <v>2.8121257282271106E-2</v>
      </c>
      <c r="NK73" s="59">
        <f t="shared" si="574"/>
        <v>2.8121257282271106E-2</v>
      </c>
      <c r="NL73" s="59">
        <f t="shared" si="574"/>
        <v>2.8121257282271106E-2</v>
      </c>
      <c r="NM73" s="59">
        <f t="shared" si="574"/>
        <v>2.8121257282271106E-2</v>
      </c>
      <c r="NN73" s="59">
        <f t="shared" si="574"/>
        <v>2.8121257282271106E-2</v>
      </c>
      <c r="NO73" s="59">
        <f t="shared" si="574"/>
        <v>2.8121257282271106E-2</v>
      </c>
      <c r="NP73" s="59">
        <f t="shared" si="574"/>
        <v>2.8121257282271106E-2</v>
      </c>
      <c r="NQ73" s="59">
        <f t="shared" si="574"/>
        <v>2.8121257282271106E-2</v>
      </c>
      <c r="NR73" s="59">
        <f t="shared" si="574"/>
        <v>2.8121257282271106E-2</v>
      </c>
      <c r="NS73" s="59">
        <f t="shared" si="574"/>
        <v>2.8121257282271106E-2</v>
      </c>
      <c r="NT73" s="59">
        <f t="shared" si="574"/>
        <v>2.8121257282271106E-2</v>
      </c>
      <c r="NU73" s="59">
        <f t="shared" si="574"/>
        <v>2.8121257282271106E-2</v>
      </c>
      <c r="NV73" s="59">
        <f t="shared" si="574"/>
        <v>2.8121257282271106E-2</v>
      </c>
      <c r="NW73" s="59">
        <f t="shared" si="574"/>
        <v>2.8121257282271106E-2</v>
      </c>
      <c r="NX73" s="59">
        <f t="shared" si="574"/>
        <v>2.8121257282271106E-2</v>
      </c>
      <c r="NY73" s="59">
        <f t="shared" si="574"/>
        <v>2.8121257282271106E-2</v>
      </c>
      <c r="NZ73" s="59">
        <f t="shared" si="574"/>
        <v>2.8121257282271106E-2</v>
      </c>
      <c r="OA73" s="59">
        <f t="shared" si="574"/>
        <v>2.8121257282271106E-2</v>
      </c>
      <c r="OB73" s="59">
        <f t="shared" si="574"/>
        <v>2.8121257282271106E-2</v>
      </c>
      <c r="OC73" s="59">
        <f t="shared" si="574"/>
        <v>2.8121257282271106E-2</v>
      </c>
      <c r="OD73" s="59">
        <f t="shared" si="574"/>
        <v>2.8121257282271106E-2</v>
      </c>
      <c r="OE73" s="59">
        <f t="shared" ref="OE73:OM73" si="575">+INDEX($F21:$AL21,1,MATCH(YEAR(OE$26),$F$9:$AL$9,0))</f>
        <v>2.8121257282271106E-2</v>
      </c>
      <c r="OF73" s="59">
        <f t="shared" si="575"/>
        <v>2.8121257282271106E-2</v>
      </c>
      <c r="OG73" s="59">
        <f t="shared" si="575"/>
        <v>2.8121257282271106E-2</v>
      </c>
      <c r="OH73" s="59">
        <f t="shared" si="575"/>
        <v>2.8121257282271106E-2</v>
      </c>
      <c r="OI73" s="59">
        <f t="shared" si="575"/>
        <v>2.8121257282271106E-2</v>
      </c>
      <c r="OJ73" s="59">
        <f t="shared" si="575"/>
        <v>2.8121257282271106E-2</v>
      </c>
      <c r="OK73" s="59">
        <f t="shared" si="575"/>
        <v>2.8121257282271106E-2</v>
      </c>
      <c r="OL73" s="59">
        <f t="shared" si="575"/>
        <v>2.8121257282271106E-2</v>
      </c>
      <c r="OM73" s="59">
        <f t="shared" si="575"/>
        <v>2.8121257282271106E-2</v>
      </c>
      <c r="ON73" s="43" t="s">
        <v>24</v>
      </c>
    </row>
    <row r="74" spans="3:404" x14ac:dyDescent="0.2">
      <c r="G74" s="58"/>
      <c r="H74" s="60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5"/>
      <c r="ON74" s="43" t="s">
        <v>24</v>
      </c>
    </row>
    <row r="75" spans="3:404" ht="15.75" x14ac:dyDescent="0.25">
      <c r="C75" s="44" t="s">
        <v>28</v>
      </c>
      <c r="CN75" s="55"/>
      <c r="ON75" s="43" t="s">
        <v>24</v>
      </c>
    </row>
    <row r="76" spans="3:404" x14ac:dyDescent="0.2">
      <c r="CN76" s="55"/>
      <c r="ON76" s="43" t="s">
        <v>24</v>
      </c>
    </row>
    <row r="77" spans="3:404" x14ac:dyDescent="0.2">
      <c r="D77" s="54" t="s">
        <v>22</v>
      </c>
      <c r="G77" s="54"/>
      <c r="H77" s="55">
        <f>+H60</f>
        <v>43101</v>
      </c>
      <c r="I77" s="55">
        <f t="shared" ref="I77:BT77" si="576">+I60</f>
        <v>43132</v>
      </c>
      <c r="J77" s="55">
        <f t="shared" si="576"/>
        <v>43160</v>
      </c>
      <c r="K77" s="55">
        <f t="shared" si="576"/>
        <v>43191</v>
      </c>
      <c r="L77" s="55">
        <f t="shared" si="576"/>
        <v>43221</v>
      </c>
      <c r="M77" s="55">
        <f t="shared" si="576"/>
        <v>43252</v>
      </c>
      <c r="N77" s="55">
        <f t="shared" si="576"/>
        <v>43282</v>
      </c>
      <c r="O77" s="55">
        <f t="shared" si="576"/>
        <v>43313</v>
      </c>
      <c r="P77" s="55">
        <f t="shared" si="576"/>
        <v>43344</v>
      </c>
      <c r="Q77" s="55">
        <f t="shared" si="576"/>
        <v>43374</v>
      </c>
      <c r="R77" s="55">
        <f t="shared" si="576"/>
        <v>43405</v>
      </c>
      <c r="S77" s="55">
        <f t="shared" si="576"/>
        <v>43435</v>
      </c>
      <c r="T77" s="55">
        <f t="shared" si="576"/>
        <v>43466</v>
      </c>
      <c r="U77" s="55">
        <f t="shared" si="576"/>
        <v>43497</v>
      </c>
      <c r="V77" s="55">
        <f t="shared" si="576"/>
        <v>43525</v>
      </c>
      <c r="W77" s="55">
        <f t="shared" si="576"/>
        <v>43556</v>
      </c>
      <c r="X77" s="55">
        <f t="shared" si="576"/>
        <v>43586</v>
      </c>
      <c r="Y77" s="55">
        <f t="shared" si="576"/>
        <v>43617</v>
      </c>
      <c r="Z77" s="55">
        <f t="shared" si="576"/>
        <v>43647</v>
      </c>
      <c r="AA77" s="55">
        <f t="shared" si="576"/>
        <v>43678</v>
      </c>
      <c r="AB77" s="55">
        <f t="shared" si="576"/>
        <v>43709</v>
      </c>
      <c r="AC77" s="55">
        <f t="shared" si="576"/>
        <v>43739</v>
      </c>
      <c r="AD77" s="55">
        <f t="shared" si="576"/>
        <v>43770</v>
      </c>
      <c r="AE77" s="55">
        <f t="shared" si="576"/>
        <v>43800</v>
      </c>
      <c r="AF77" s="55">
        <f t="shared" si="576"/>
        <v>43831</v>
      </c>
      <c r="AG77" s="55">
        <f t="shared" si="576"/>
        <v>43862</v>
      </c>
      <c r="AH77" s="55">
        <f t="shared" si="576"/>
        <v>43891</v>
      </c>
      <c r="AI77" s="55">
        <f t="shared" si="576"/>
        <v>43922</v>
      </c>
      <c r="AJ77" s="55">
        <f t="shared" si="576"/>
        <v>43952</v>
      </c>
      <c r="AK77" s="55">
        <f t="shared" si="576"/>
        <v>43983</v>
      </c>
      <c r="AL77" s="55">
        <f t="shared" si="576"/>
        <v>44013</v>
      </c>
      <c r="AM77" s="55">
        <f t="shared" si="576"/>
        <v>44044</v>
      </c>
      <c r="AN77" s="55">
        <f t="shared" si="576"/>
        <v>44075</v>
      </c>
      <c r="AO77" s="55">
        <f t="shared" si="576"/>
        <v>44105</v>
      </c>
      <c r="AP77" s="55">
        <f t="shared" si="576"/>
        <v>44136</v>
      </c>
      <c r="AQ77" s="55">
        <f t="shared" si="576"/>
        <v>44166</v>
      </c>
      <c r="AR77" s="55">
        <f t="shared" si="576"/>
        <v>44197</v>
      </c>
      <c r="AS77" s="55">
        <f t="shared" si="576"/>
        <v>44228</v>
      </c>
      <c r="AT77" s="55">
        <f t="shared" si="576"/>
        <v>44256</v>
      </c>
      <c r="AU77" s="55">
        <f t="shared" si="576"/>
        <v>44287</v>
      </c>
      <c r="AV77" s="55">
        <f t="shared" si="576"/>
        <v>44317</v>
      </c>
      <c r="AW77" s="55">
        <f t="shared" si="576"/>
        <v>44348</v>
      </c>
      <c r="AX77" s="55">
        <f t="shared" si="576"/>
        <v>44378</v>
      </c>
      <c r="AY77" s="55">
        <f t="shared" si="576"/>
        <v>44409</v>
      </c>
      <c r="AZ77" s="55">
        <f t="shared" si="576"/>
        <v>44440</v>
      </c>
      <c r="BA77" s="55">
        <f t="shared" si="576"/>
        <v>44470</v>
      </c>
      <c r="BB77" s="55">
        <f t="shared" si="576"/>
        <v>44501</v>
      </c>
      <c r="BC77" s="55">
        <f t="shared" si="576"/>
        <v>44531</v>
      </c>
      <c r="BD77" s="55">
        <f t="shared" si="576"/>
        <v>44562</v>
      </c>
      <c r="BE77" s="55">
        <f t="shared" si="576"/>
        <v>44593</v>
      </c>
      <c r="BF77" s="55">
        <f t="shared" si="576"/>
        <v>44621</v>
      </c>
      <c r="BG77" s="55">
        <f t="shared" si="576"/>
        <v>44652</v>
      </c>
      <c r="BH77" s="55">
        <f t="shared" si="576"/>
        <v>44682</v>
      </c>
      <c r="BI77" s="55">
        <f t="shared" si="576"/>
        <v>44713</v>
      </c>
      <c r="BJ77" s="55">
        <f t="shared" si="576"/>
        <v>44743</v>
      </c>
      <c r="BK77" s="55">
        <f t="shared" si="576"/>
        <v>44774</v>
      </c>
      <c r="BL77" s="55">
        <f t="shared" si="576"/>
        <v>44805</v>
      </c>
      <c r="BM77" s="55">
        <f t="shared" si="576"/>
        <v>44835</v>
      </c>
      <c r="BN77" s="55">
        <f t="shared" si="576"/>
        <v>44866</v>
      </c>
      <c r="BO77" s="55">
        <f t="shared" si="576"/>
        <v>44896</v>
      </c>
      <c r="BP77" s="55">
        <f t="shared" si="576"/>
        <v>44927</v>
      </c>
      <c r="BQ77" s="55">
        <f t="shared" si="576"/>
        <v>44958</v>
      </c>
      <c r="BR77" s="55">
        <f t="shared" si="576"/>
        <v>44986</v>
      </c>
      <c r="BS77" s="55">
        <f t="shared" si="576"/>
        <v>45017</v>
      </c>
      <c r="BT77" s="55">
        <f t="shared" si="576"/>
        <v>45047</v>
      </c>
      <c r="BU77" s="55">
        <f t="shared" ref="BU77:EF77" si="577">+BU60</f>
        <v>45078</v>
      </c>
      <c r="BV77" s="55">
        <f t="shared" si="577"/>
        <v>45108</v>
      </c>
      <c r="BW77" s="55">
        <f t="shared" si="577"/>
        <v>45139</v>
      </c>
      <c r="BX77" s="55">
        <f t="shared" si="577"/>
        <v>45170</v>
      </c>
      <c r="BY77" s="55">
        <f t="shared" si="577"/>
        <v>45200</v>
      </c>
      <c r="BZ77" s="55">
        <f t="shared" si="577"/>
        <v>45231</v>
      </c>
      <c r="CA77" s="55">
        <f t="shared" si="577"/>
        <v>45261</v>
      </c>
      <c r="CB77" s="55">
        <f t="shared" si="577"/>
        <v>45292</v>
      </c>
      <c r="CC77" s="55">
        <f t="shared" si="577"/>
        <v>45323</v>
      </c>
      <c r="CD77" s="55">
        <f t="shared" si="577"/>
        <v>45352</v>
      </c>
      <c r="CE77" s="55">
        <f t="shared" si="577"/>
        <v>45383</v>
      </c>
      <c r="CF77" s="55">
        <f t="shared" si="577"/>
        <v>45413</v>
      </c>
      <c r="CG77" s="55">
        <f t="shared" si="577"/>
        <v>45444</v>
      </c>
      <c r="CH77" s="55">
        <f t="shared" si="577"/>
        <v>45474</v>
      </c>
      <c r="CI77" s="55">
        <f t="shared" si="577"/>
        <v>45505</v>
      </c>
      <c r="CJ77" s="55">
        <f t="shared" si="577"/>
        <v>45536</v>
      </c>
      <c r="CK77" s="55">
        <f t="shared" si="577"/>
        <v>45566</v>
      </c>
      <c r="CL77" s="55">
        <f t="shared" si="577"/>
        <v>45597</v>
      </c>
      <c r="CM77" s="55">
        <f t="shared" si="577"/>
        <v>45627</v>
      </c>
      <c r="CN77" s="55">
        <f t="shared" si="577"/>
        <v>45658</v>
      </c>
      <c r="CO77" s="55">
        <f t="shared" si="577"/>
        <v>45689</v>
      </c>
      <c r="CP77" s="55">
        <f t="shared" si="577"/>
        <v>45717</v>
      </c>
      <c r="CQ77" s="55">
        <f t="shared" si="577"/>
        <v>45748</v>
      </c>
      <c r="CR77" s="55">
        <f t="shared" si="577"/>
        <v>45778</v>
      </c>
      <c r="CS77" s="55">
        <f t="shared" si="577"/>
        <v>45809</v>
      </c>
      <c r="CT77" s="55">
        <f t="shared" si="577"/>
        <v>45839</v>
      </c>
      <c r="CU77" s="55">
        <f t="shared" si="577"/>
        <v>45870</v>
      </c>
      <c r="CV77" s="55">
        <f t="shared" si="577"/>
        <v>45901</v>
      </c>
      <c r="CW77" s="55">
        <f t="shared" si="577"/>
        <v>45931</v>
      </c>
      <c r="CX77" s="55">
        <f t="shared" si="577"/>
        <v>45962</v>
      </c>
      <c r="CY77" s="55">
        <f t="shared" si="577"/>
        <v>45992</v>
      </c>
      <c r="CZ77" s="55">
        <f t="shared" si="577"/>
        <v>46023</v>
      </c>
      <c r="DA77" s="55">
        <f t="shared" si="577"/>
        <v>46054</v>
      </c>
      <c r="DB77" s="55">
        <f t="shared" si="577"/>
        <v>46082</v>
      </c>
      <c r="DC77" s="55">
        <f t="shared" si="577"/>
        <v>46113</v>
      </c>
      <c r="DD77" s="55">
        <f t="shared" si="577"/>
        <v>46143</v>
      </c>
      <c r="DE77" s="55">
        <f t="shared" si="577"/>
        <v>46174</v>
      </c>
      <c r="DF77" s="55">
        <f t="shared" si="577"/>
        <v>46204</v>
      </c>
      <c r="DG77" s="55">
        <f t="shared" si="577"/>
        <v>46235</v>
      </c>
      <c r="DH77" s="55">
        <f t="shared" si="577"/>
        <v>46266</v>
      </c>
      <c r="DI77" s="55">
        <f t="shared" si="577"/>
        <v>46296</v>
      </c>
      <c r="DJ77" s="55">
        <f t="shared" si="577"/>
        <v>46327</v>
      </c>
      <c r="DK77" s="55">
        <f t="shared" si="577"/>
        <v>46357</v>
      </c>
      <c r="DL77" s="55">
        <f t="shared" si="577"/>
        <v>46388</v>
      </c>
      <c r="DM77" s="55">
        <f t="shared" si="577"/>
        <v>46419</v>
      </c>
      <c r="DN77" s="55">
        <f t="shared" si="577"/>
        <v>46447</v>
      </c>
      <c r="DO77" s="55">
        <f t="shared" si="577"/>
        <v>46478</v>
      </c>
      <c r="DP77" s="55">
        <f t="shared" si="577"/>
        <v>46508</v>
      </c>
      <c r="DQ77" s="55">
        <f t="shared" si="577"/>
        <v>46539</v>
      </c>
      <c r="DR77" s="55">
        <f t="shared" si="577"/>
        <v>46569</v>
      </c>
      <c r="DS77" s="55">
        <f t="shared" si="577"/>
        <v>46600</v>
      </c>
      <c r="DT77" s="55">
        <f t="shared" si="577"/>
        <v>46631</v>
      </c>
      <c r="DU77" s="55">
        <f t="shared" si="577"/>
        <v>46661</v>
      </c>
      <c r="DV77" s="55">
        <f t="shared" si="577"/>
        <v>46692</v>
      </c>
      <c r="DW77" s="55">
        <f t="shared" si="577"/>
        <v>46722</v>
      </c>
      <c r="DX77" s="55">
        <f t="shared" si="577"/>
        <v>46753</v>
      </c>
      <c r="DY77" s="55">
        <f t="shared" si="577"/>
        <v>46784</v>
      </c>
      <c r="DZ77" s="55">
        <f t="shared" si="577"/>
        <v>46813</v>
      </c>
      <c r="EA77" s="55">
        <f t="shared" si="577"/>
        <v>46844</v>
      </c>
      <c r="EB77" s="55">
        <f t="shared" si="577"/>
        <v>46874</v>
      </c>
      <c r="EC77" s="55">
        <f t="shared" si="577"/>
        <v>46905</v>
      </c>
      <c r="ED77" s="55">
        <f t="shared" si="577"/>
        <v>46935</v>
      </c>
      <c r="EE77" s="55">
        <f t="shared" si="577"/>
        <v>46966</v>
      </c>
      <c r="EF77" s="55">
        <f t="shared" si="577"/>
        <v>46997</v>
      </c>
      <c r="EG77" s="55">
        <f t="shared" ref="EG77:GR77" si="578">+EG60</f>
        <v>47027</v>
      </c>
      <c r="EH77" s="55">
        <f t="shared" si="578"/>
        <v>47058</v>
      </c>
      <c r="EI77" s="55">
        <f t="shared" si="578"/>
        <v>47088</v>
      </c>
      <c r="EJ77" s="55">
        <f t="shared" si="578"/>
        <v>47119</v>
      </c>
      <c r="EK77" s="55">
        <f t="shared" si="578"/>
        <v>47150</v>
      </c>
      <c r="EL77" s="55">
        <f t="shared" si="578"/>
        <v>47178</v>
      </c>
      <c r="EM77" s="55">
        <f t="shared" si="578"/>
        <v>47209</v>
      </c>
      <c r="EN77" s="55">
        <f t="shared" si="578"/>
        <v>47239</v>
      </c>
      <c r="EO77" s="55">
        <f t="shared" si="578"/>
        <v>47270</v>
      </c>
      <c r="EP77" s="55">
        <f t="shared" si="578"/>
        <v>47300</v>
      </c>
      <c r="EQ77" s="55">
        <f t="shared" si="578"/>
        <v>47331</v>
      </c>
      <c r="ER77" s="55">
        <f t="shared" si="578"/>
        <v>47362</v>
      </c>
      <c r="ES77" s="55">
        <f t="shared" si="578"/>
        <v>47392</v>
      </c>
      <c r="ET77" s="55">
        <f t="shared" si="578"/>
        <v>47423</v>
      </c>
      <c r="EU77" s="55">
        <f t="shared" si="578"/>
        <v>47453</v>
      </c>
      <c r="EV77" s="55">
        <f t="shared" si="578"/>
        <v>47484</v>
      </c>
      <c r="EW77" s="55">
        <f t="shared" si="578"/>
        <v>47515</v>
      </c>
      <c r="EX77" s="55">
        <f t="shared" si="578"/>
        <v>47543</v>
      </c>
      <c r="EY77" s="55">
        <f t="shared" si="578"/>
        <v>47574</v>
      </c>
      <c r="EZ77" s="55">
        <f t="shared" si="578"/>
        <v>47604</v>
      </c>
      <c r="FA77" s="55">
        <f t="shared" si="578"/>
        <v>47635</v>
      </c>
      <c r="FB77" s="55">
        <f t="shared" si="578"/>
        <v>47665</v>
      </c>
      <c r="FC77" s="55">
        <f t="shared" si="578"/>
        <v>47696</v>
      </c>
      <c r="FD77" s="55">
        <f t="shared" si="578"/>
        <v>47727</v>
      </c>
      <c r="FE77" s="55">
        <f t="shared" si="578"/>
        <v>47757</v>
      </c>
      <c r="FF77" s="55">
        <f t="shared" si="578"/>
        <v>47788</v>
      </c>
      <c r="FG77" s="55">
        <f t="shared" si="578"/>
        <v>47818</v>
      </c>
      <c r="FH77" s="55">
        <f t="shared" si="578"/>
        <v>47849</v>
      </c>
      <c r="FI77" s="55">
        <f t="shared" si="578"/>
        <v>47880</v>
      </c>
      <c r="FJ77" s="55">
        <f t="shared" si="578"/>
        <v>47908</v>
      </c>
      <c r="FK77" s="55">
        <f t="shared" si="578"/>
        <v>47939</v>
      </c>
      <c r="FL77" s="55">
        <f t="shared" si="578"/>
        <v>47969</v>
      </c>
      <c r="FM77" s="55">
        <f t="shared" si="578"/>
        <v>48000</v>
      </c>
      <c r="FN77" s="55">
        <f t="shared" si="578"/>
        <v>48030</v>
      </c>
      <c r="FO77" s="55">
        <f t="shared" si="578"/>
        <v>48061</v>
      </c>
      <c r="FP77" s="55">
        <f t="shared" si="578"/>
        <v>48092</v>
      </c>
      <c r="FQ77" s="55">
        <f t="shared" si="578"/>
        <v>48122</v>
      </c>
      <c r="FR77" s="55">
        <f t="shared" si="578"/>
        <v>48153</v>
      </c>
      <c r="FS77" s="55">
        <f t="shared" si="578"/>
        <v>48183</v>
      </c>
      <c r="FT77" s="55">
        <f t="shared" si="578"/>
        <v>48214</v>
      </c>
      <c r="FU77" s="55">
        <f t="shared" si="578"/>
        <v>48245</v>
      </c>
      <c r="FV77" s="55">
        <f t="shared" si="578"/>
        <v>48274</v>
      </c>
      <c r="FW77" s="55">
        <f t="shared" si="578"/>
        <v>48305</v>
      </c>
      <c r="FX77" s="55">
        <f t="shared" si="578"/>
        <v>48335</v>
      </c>
      <c r="FY77" s="55">
        <f t="shared" si="578"/>
        <v>48366</v>
      </c>
      <c r="FZ77" s="55">
        <f t="shared" si="578"/>
        <v>48396</v>
      </c>
      <c r="GA77" s="55">
        <f t="shared" si="578"/>
        <v>48427</v>
      </c>
      <c r="GB77" s="55">
        <f t="shared" si="578"/>
        <v>48458</v>
      </c>
      <c r="GC77" s="55">
        <f t="shared" si="578"/>
        <v>48488</v>
      </c>
      <c r="GD77" s="55">
        <f t="shared" si="578"/>
        <v>48519</v>
      </c>
      <c r="GE77" s="55">
        <f t="shared" si="578"/>
        <v>48549</v>
      </c>
      <c r="GF77" s="55">
        <f t="shared" si="578"/>
        <v>48580</v>
      </c>
      <c r="GG77" s="55">
        <f t="shared" si="578"/>
        <v>48611</v>
      </c>
      <c r="GH77" s="55">
        <f t="shared" si="578"/>
        <v>48639</v>
      </c>
      <c r="GI77" s="55">
        <f t="shared" si="578"/>
        <v>48670</v>
      </c>
      <c r="GJ77" s="55">
        <f t="shared" si="578"/>
        <v>48700</v>
      </c>
      <c r="GK77" s="55">
        <f t="shared" si="578"/>
        <v>48731</v>
      </c>
      <c r="GL77" s="55">
        <f t="shared" si="578"/>
        <v>48761</v>
      </c>
      <c r="GM77" s="55">
        <f t="shared" si="578"/>
        <v>48792</v>
      </c>
      <c r="GN77" s="55">
        <f t="shared" si="578"/>
        <v>48823</v>
      </c>
      <c r="GO77" s="55">
        <f t="shared" si="578"/>
        <v>48853</v>
      </c>
      <c r="GP77" s="55">
        <f t="shared" si="578"/>
        <v>48884</v>
      </c>
      <c r="GQ77" s="55">
        <f t="shared" si="578"/>
        <v>48914</v>
      </c>
      <c r="GR77" s="55">
        <f t="shared" si="578"/>
        <v>48945</v>
      </c>
      <c r="GS77" s="55">
        <f t="shared" ref="GS77:JD77" si="579">+GS60</f>
        <v>48976</v>
      </c>
      <c r="GT77" s="55">
        <f t="shared" si="579"/>
        <v>49004</v>
      </c>
      <c r="GU77" s="55">
        <f t="shared" si="579"/>
        <v>49035</v>
      </c>
      <c r="GV77" s="55">
        <f t="shared" si="579"/>
        <v>49065</v>
      </c>
      <c r="GW77" s="55">
        <f t="shared" si="579"/>
        <v>49096</v>
      </c>
      <c r="GX77" s="55">
        <f t="shared" si="579"/>
        <v>49126</v>
      </c>
      <c r="GY77" s="55">
        <f t="shared" si="579"/>
        <v>49157</v>
      </c>
      <c r="GZ77" s="55">
        <f t="shared" si="579"/>
        <v>49188</v>
      </c>
      <c r="HA77" s="55">
        <f t="shared" si="579"/>
        <v>49218</v>
      </c>
      <c r="HB77" s="55">
        <f t="shared" si="579"/>
        <v>49249</v>
      </c>
      <c r="HC77" s="55">
        <f t="shared" si="579"/>
        <v>49279</v>
      </c>
      <c r="HD77" s="55">
        <f t="shared" si="579"/>
        <v>49310</v>
      </c>
      <c r="HE77" s="55">
        <f t="shared" si="579"/>
        <v>49341</v>
      </c>
      <c r="HF77" s="55">
        <f t="shared" si="579"/>
        <v>49369</v>
      </c>
      <c r="HG77" s="55">
        <f t="shared" si="579"/>
        <v>49400</v>
      </c>
      <c r="HH77" s="55">
        <f t="shared" si="579"/>
        <v>49430</v>
      </c>
      <c r="HI77" s="55">
        <f t="shared" si="579"/>
        <v>49461</v>
      </c>
      <c r="HJ77" s="55">
        <f t="shared" si="579"/>
        <v>49491</v>
      </c>
      <c r="HK77" s="55">
        <f t="shared" si="579"/>
        <v>49522</v>
      </c>
      <c r="HL77" s="55">
        <f t="shared" si="579"/>
        <v>49553</v>
      </c>
      <c r="HM77" s="55">
        <f t="shared" si="579"/>
        <v>49583</v>
      </c>
      <c r="HN77" s="55">
        <f t="shared" si="579"/>
        <v>49614</v>
      </c>
      <c r="HO77" s="55">
        <f t="shared" si="579"/>
        <v>49644</v>
      </c>
      <c r="HP77" s="55">
        <f t="shared" si="579"/>
        <v>49675</v>
      </c>
      <c r="HQ77" s="55">
        <f t="shared" si="579"/>
        <v>49706</v>
      </c>
      <c r="HR77" s="55">
        <f t="shared" si="579"/>
        <v>49735</v>
      </c>
      <c r="HS77" s="55">
        <f t="shared" si="579"/>
        <v>49766</v>
      </c>
      <c r="HT77" s="55">
        <f t="shared" si="579"/>
        <v>49796</v>
      </c>
      <c r="HU77" s="55">
        <f t="shared" si="579"/>
        <v>49827</v>
      </c>
      <c r="HV77" s="55">
        <f t="shared" si="579"/>
        <v>49857</v>
      </c>
      <c r="HW77" s="55">
        <f t="shared" si="579"/>
        <v>49888</v>
      </c>
      <c r="HX77" s="55">
        <f t="shared" si="579"/>
        <v>49919</v>
      </c>
      <c r="HY77" s="55">
        <f t="shared" si="579"/>
        <v>49949</v>
      </c>
      <c r="HZ77" s="55">
        <f t="shared" si="579"/>
        <v>49980</v>
      </c>
      <c r="IA77" s="55">
        <f t="shared" si="579"/>
        <v>50010</v>
      </c>
      <c r="IB77" s="55">
        <f t="shared" si="579"/>
        <v>50041</v>
      </c>
      <c r="IC77" s="55">
        <f t="shared" si="579"/>
        <v>50072</v>
      </c>
      <c r="ID77" s="55">
        <f t="shared" si="579"/>
        <v>50100</v>
      </c>
      <c r="IE77" s="55">
        <f t="shared" si="579"/>
        <v>50131</v>
      </c>
      <c r="IF77" s="55">
        <f t="shared" si="579"/>
        <v>50161</v>
      </c>
      <c r="IG77" s="55">
        <f t="shared" si="579"/>
        <v>50192</v>
      </c>
      <c r="IH77" s="55">
        <f t="shared" si="579"/>
        <v>50222</v>
      </c>
      <c r="II77" s="55">
        <f t="shared" si="579"/>
        <v>50253</v>
      </c>
      <c r="IJ77" s="55">
        <f t="shared" si="579"/>
        <v>50284</v>
      </c>
      <c r="IK77" s="55">
        <f t="shared" si="579"/>
        <v>50314</v>
      </c>
      <c r="IL77" s="55">
        <f t="shared" si="579"/>
        <v>50345</v>
      </c>
      <c r="IM77" s="55">
        <f t="shared" si="579"/>
        <v>50375</v>
      </c>
      <c r="IN77" s="55">
        <f t="shared" si="579"/>
        <v>50406</v>
      </c>
      <c r="IO77" s="55">
        <f t="shared" si="579"/>
        <v>50437</v>
      </c>
      <c r="IP77" s="55">
        <f t="shared" si="579"/>
        <v>50465</v>
      </c>
      <c r="IQ77" s="55">
        <f t="shared" si="579"/>
        <v>50496</v>
      </c>
      <c r="IR77" s="55">
        <f t="shared" si="579"/>
        <v>50526</v>
      </c>
      <c r="IS77" s="55">
        <f t="shared" si="579"/>
        <v>50557</v>
      </c>
      <c r="IT77" s="55">
        <f t="shared" si="579"/>
        <v>50587</v>
      </c>
      <c r="IU77" s="55">
        <f t="shared" si="579"/>
        <v>50618</v>
      </c>
      <c r="IV77" s="55">
        <f t="shared" si="579"/>
        <v>50649</v>
      </c>
      <c r="IW77" s="55">
        <f t="shared" si="579"/>
        <v>50679</v>
      </c>
      <c r="IX77" s="55">
        <f t="shared" si="579"/>
        <v>50710</v>
      </c>
      <c r="IY77" s="55">
        <f t="shared" si="579"/>
        <v>50740</v>
      </c>
      <c r="IZ77" s="55">
        <f t="shared" si="579"/>
        <v>50771</v>
      </c>
      <c r="JA77" s="55">
        <f t="shared" si="579"/>
        <v>50802</v>
      </c>
      <c r="JB77" s="55">
        <f t="shared" si="579"/>
        <v>50830</v>
      </c>
      <c r="JC77" s="55">
        <f t="shared" si="579"/>
        <v>50861</v>
      </c>
      <c r="JD77" s="55">
        <f t="shared" si="579"/>
        <v>50891</v>
      </c>
      <c r="JE77" s="55">
        <f t="shared" ref="JE77:LP77" si="580">+JE60</f>
        <v>50922</v>
      </c>
      <c r="JF77" s="55">
        <f t="shared" si="580"/>
        <v>50952</v>
      </c>
      <c r="JG77" s="55">
        <f t="shared" si="580"/>
        <v>50983</v>
      </c>
      <c r="JH77" s="55">
        <f t="shared" si="580"/>
        <v>51014</v>
      </c>
      <c r="JI77" s="55">
        <f t="shared" si="580"/>
        <v>51044</v>
      </c>
      <c r="JJ77" s="55">
        <f t="shared" si="580"/>
        <v>51075</v>
      </c>
      <c r="JK77" s="55">
        <f t="shared" si="580"/>
        <v>51105</v>
      </c>
      <c r="JL77" s="55">
        <f t="shared" si="580"/>
        <v>51136</v>
      </c>
      <c r="JM77" s="55">
        <f t="shared" si="580"/>
        <v>51167</v>
      </c>
      <c r="JN77" s="55">
        <f t="shared" si="580"/>
        <v>51196</v>
      </c>
      <c r="JO77" s="55">
        <f t="shared" si="580"/>
        <v>51227</v>
      </c>
      <c r="JP77" s="55">
        <f t="shared" si="580"/>
        <v>51257</v>
      </c>
      <c r="JQ77" s="55">
        <f t="shared" si="580"/>
        <v>51288</v>
      </c>
      <c r="JR77" s="55">
        <f t="shared" si="580"/>
        <v>51318</v>
      </c>
      <c r="JS77" s="55">
        <f t="shared" si="580"/>
        <v>51349</v>
      </c>
      <c r="JT77" s="55">
        <f t="shared" si="580"/>
        <v>51380</v>
      </c>
      <c r="JU77" s="55">
        <f t="shared" si="580"/>
        <v>51410</v>
      </c>
      <c r="JV77" s="55">
        <f t="shared" si="580"/>
        <v>51441</v>
      </c>
      <c r="JW77" s="55">
        <f t="shared" si="580"/>
        <v>51471</v>
      </c>
      <c r="JX77" s="55">
        <f t="shared" si="580"/>
        <v>51502</v>
      </c>
      <c r="JY77" s="55">
        <f t="shared" si="580"/>
        <v>51533</v>
      </c>
      <c r="JZ77" s="55">
        <f t="shared" si="580"/>
        <v>51561</v>
      </c>
      <c r="KA77" s="55">
        <f t="shared" si="580"/>
        <v>51592</v>
      </c>
      <c r="KB77" s="55">
        <f t="shared" si="580"/>
        <v>51622</v>
      </c>
      <c r="KC77" s="55">
        <f t="shared" si="580"/>
        <v>51653</v>
      </c>
      <c r="KD77" s="55">
        <f t="shared" si="580"/>
        <v>51683</v>
      </c>
      <c r="KE77" s="55">
        <f t="shared" si="580"/>
        <v>51714</v>
      </c>
      <c r="KF77" s="55">
        <f t="shared" si="580"/>
        <v>51745</v>
      </c>
      <c r="KG77" s="55">
        <f t="shared" si="580"/>
        <v>51775</v>
      </c>
      <c r="KH77" s="55">
        <f t="shared" si="580"/>
        <v>51806</v>
      </c>
      <c r="KI77" s="55">
        <f t="shared" si="580"/>
        <v>51836</v>
      </c>
      <c r="KJ77" s="55">
        <f t="shared" si="580"/>
        <v>51867</v>
      </c>
      <c r="KK77" s="55">
        <f t="shared" si="580"/>
        <v>51898</v>
      </c>
      <c r="KL77" s="55">
        <f t="shared" si="580"/>
        <v>51926</v>
      </c>
      <c r="KM77" s="55">
        <f t="shared" si="580"/>
        <v>51957</v>
      </c>
      <c r="KN77" s="55">
        <f t="shared" si="580"/>
        <v>51987</v>
      </c>
      <c r="KO77" s="55">
        <f t="shared" si="580"/>
        <v>52018</v>
      </c>
      <c r="KP77" s="55">
        <f t="shared" si="580"/>
        <v>52048</v>
      </c>
      <c r="KQ77" s="55">
        <f t="shared" si="580"/>
        <v>52079</v>
      </c>
      <c r="KR77" s="55">
        <f t="shared" si="580"/>
        <v>52110</v>
      </c>
      <c r="KS77" s="55">
        <f t="shared" si="580"/>
        <v>52140</v>
      </c>
      <c r="KT77" s="55">
        <f t="shared" si="580"/>
        <v>52171</v>
      </c>
      <c r="KU77" s="55">
        <f t="shared" si="580"/>
        <v>52201</v>
      </c>
      <c r="KV77" s="55">
        <f t="shared" si="580"/>
        <v>52232</v>
      </c>
      <c r="KW77" s="55">
        <f t="shared" si="580"/>
        <v>52263</v>
      </c>
      <c r="KX77" s="55">
        <f t="shared" si="580"/>
        <v>52291</v>
      </c>
      <c r="KY77" s="55">
        <f t="shared" si="580"/>
        <v>52322</v>
      </c>
      <c r="KZ77" s="55">
        <f t="shared" si="580"/>
        <v>52352</v>
      </c>
      <c r="LA77" s="55">
        <f t="shared" si="580"/>
        <v>52383</v>
      </c>
      <c r="LB77" s="55">
        <f t="shared" si="580"/>
        <v>52413</v>
      </c>
      <c r="LC77" s="55">
        <f t="shared" si="580"/>
        <v>52444</v>
      </c>
      <c r="LD77" s="55">
        <f t="shared" si="580"/>
        <v>52475</v>
      </c>
      <c r="LE77" s="55">
        <f t="shared" si="580"/>
        <v>52505</v>
      </c>
      <c r="LF77" s="55">
        <f t="shared" si="580"/>
        <v>52536</v>
      </c>
      <c r="LG77" s="55">
        <f t="shared" si="580"/>
        <v>52566</v>
      </c>
      <c r="LH77" s="55">
        <f t="shared" si="580"/>
        <v>52597</v>
      </c>
      <c r="LI77" s="55">
        <f t="shared" si="580"/>
        <v>52628</v>
      </c>
      <c r="LJ77" s="55">
        <f t="shared" si="580"/>
        <v>52657</v>
      </c>
      <c r="LK77" s="55">
        <f t="shared" si="580"/>
        <v>52688</v>
      </c>
      <c r="LL77" s="55">
        <f t="shared" si="580"/>
        <v>52718</v>
      </c>
      <c r="LM77" s="55">
        <f t="shared" si="580"/>
        <v>52749</v>
      </c>
      <c r="LN77" s="55">
        <f t="shared" si="580"/>
        <v>52779</v>
      </c>
      <c r="LO77" s="55">
        <f t="shared" si="580"/>
        <v>52810</v>
      </c>
      <c r="LP77" s="55">
        <f t="shared" si="580"/>
        <v>52841</v>
      </c>
      <c r="LQ77" s="55">
        <f t="shared" ref="LQ77:OB77" si="581">+LQ60</f>
        <v>52871</v>
      </c>
      <c r="LR77" s="55">
        <f t="shared" si="581"/>
        <v>52902</v>
      </c>
      <c r="LS77" s="55">
        <f t="shared" si="581"/>
        <v>52932</v>
      </c>
      <c r="LT77" s="55">
        <f t="shared" si="581"/>
        <v>52963</v>
      </c>
      <c r="LU77" s="55">
        <f t="shared" si="581"/>
        <v>52994</v>
      </c>
      <c r="LV77" s="55">
        <f t="shared" si="581"/>
        <v>53022</v>
      </c>
      <c r="LW77" s="55">
        <f t="shared" si="581"/>
        <v>53053</v>
      </c>
      <c r="LX77" s="55">
        <f t="shared" si="581"/>
        <v>53083</v>
      </c>
      <c r="LY77" s="55">
        <f t="shared" si="581"/>
        <v>53114</v>
      </c>
      <c r="LZ77" s="55">
        <f t="shared" si="581"/>
        <v>53144</v>
      </c>
      <c r="MA77" s="55">
        <f t="shared" si="581"/>
        <v>53175</v>
      </c>
      <c r="MB77" s="55">
        <f t="shared" si="581"/>
        <v>53206</v>
      </c>
      <c r="MC77" s="55">
        <f t="shared" si="581"/>
        <v>53236</v>
      </c>
      <c r="MD77" s="55">
        <f t="shared" si="581"/>
        <v>53267</v>
      </c>
      <c r="ME77" s="55">
        <f t="shared" si="581"/>
        <v>53297</v>
      </c>
      <c r="MF77" s="55">
        <f t="shared" si="581"/>
        <v>53328</v>
      </c>
      <c r="MG77" s="55">
        <f t="shared" si="581"/>
        <v>53359</v>
      </c>
      <c r="MH77" s="55">
        <f t="shared" si="581"/>
        <v>53387</v>
      </c>
      <c r="MI77" s="55">
        <f t="shared" si="581"/>
        <v>53418</v>
      </c>
      <c r="MJ77" s="55">
        <f t="shared" si="581"/>
        <v>53448</v>
      </c>
      <c r="MK77" s="55">
        <f t="shared" si="581"/>
        <v>53479</v>
      </c>
      <c r="ML77" s="55">
        <f t="shared" si="581"/>
        <v>53509</v>
      </c>
      <c r="MM77" s="55">
        <f t="shared" si="581"/>
        <v>53540</v>
      </c>
      <c r="MN77" s="55">
        <f t="shared" si="581"/>
        <v>53571</v>
      </c>
      <c r="MO77" s="55">
        <f t="shared" si="581"/>
        <v>53601</v>
      </c>
      <c r="MP77" s="55">
        <f t="shared" si="581"/>
        <v>53632</v>
      </c>
      <c r="MQ77" s="55">
        <f t="shared" si="581"/>
        <v>53662</v>
      </c>
      <c r="MR77" s="55">
        <f t="shared" si="581"/>
        <v>53693</v>
      </c>
      <c r="MS77" s="55">
        <f t="shared" si="581"/>
        <v>53724</v>
      </c>
      <c r="MT77" s="55">
        <f t="shared" si="581"/>
        <v>53752</v>
      </c>
      <c r="MU77" s="55">
        <f t="shared" si="581"/>
        <v>53783</v>
      </c>
      <c r="MV77" s="55">
        <f t="shared" si="581"/>
        <v>53813</v>
      </c>
      <c r="MW77" s="55">
        <f t="shared" si="581"/>
        <v>53844</v>
      </c>
      <c r="MX77" s="55">
        <f t="shared" si="581"/>
        <v>53874</v>
      </c>
      <c r="MY77" s="55">
        <f t="shared" si="581"/>
        <v>53905</v>
      </c>
      <c r="MZ77" s="55">
        <f t="shared" si="581"/>
        <v>53936</v>
      </c>
      <c r="NA77" s="55">
        <f t="shared" si="581"/>
        <v>53966</v>
      </c>
      <c r="NB77" s="55">
        <f t="shared" si="581"/>
        <v>53997</v>
      </c>
      <c r="NC77" s="55">
        <f t="shared" si="581"/>
        <v>54027</v>
      </c>
      <c r="ND77" s="55">
        <f t="shared" si="581"/>
        <v>54058</v>
      </c>
      <c r="NE77" s="55">
        <f t="shared" si="581"/>
        <v>54089</v>
      </c>
      <c r="NF77" s="55">
        <f t="shared" si="581"/>
        <v>54118</v>
      </c>
      <c r="NG77" s="55">
        <f t="shared" si="581"/>
        <v>54149</v>
      </c>
      <c r="NH77" s="55">
        <f t="shared" si="581"/>
        <v>54179</v>
      </c>
      <c r="NI77" s="55">
        <f t="shared" si="581"/>
        <v>54210</v>
      </c>
      <c r="NJ77" s="55">
        <f t="shared" si="581"/>
        <v>54240</v>
      </c>
      <c r="NK77" s="55">
        <f t="shared" si="581"/>
        <v>54271</v>
      </c>
      <c r="NL77" s="55">
        <f t="shared" si="581"/>
        <v>54302</v>
      </c>
      <c r="NM77" s="55">
        <f t="shared" si="581"/>
        <v>54332</v>
      </c>
      <c r="NN77" s="55">
        <f t="shared" si="581"/>
        <v>54363</v>
      </c>
      <c r="NO77" s="55">
        <f t="shared" si="581"/>
        <v>54393</v>
      </c>
      <c r="NP77" s="55">
        <f t="shared" si="581"/>
        <v>54424</v>
      </c>
      <c r="NQ77" s="55">
        <f t="shared" si="581"/>
        <v>54455</v>
      </c>
      <c r="NR77" s="55">
        <f t="shared" si="581"/>
        <v>54483</v>
      </c>
      <c r="NS77" s="55">
        <f t="shared" si="581"/>
        <v>54514</v>
      </c>
      <c r="NT77" s="55">
        <f t="shared" si="581"/>
        <v>54544</v>
      </c>
      <c r="NU77" s="55">
        <f t="shared" si="581"/>
        <v>54575</v>
      </c>
      <c r="NV77" s="55">
        <f t="shared" si="581"/>
        <v>54605</v>
      </c>
      <c r="NW77" s="55">
        <f t="shared" si="581"/>
        <v>54636</v>
      </c>
      <c r="NX77" s="55">
        <f t="shared" si="581"/>
        <v>54667</v>
      </c>
      <c r="NY77" s="55">
        <f t="shared" si="581"/>
        <v>54697</v>
      </c>
      <c r="NZ77" s="55">
        <f t="shared" si="581"/>
        <v>54728</v>
      </c>
      <c r="OA77" s="55">
        <f t="shared" si="581"/>
        <v>54758</v>
      </c>
      <c r="OB77" s="55">
        <f t="shared" si="581"/>
        <v>54789</v>
      </c>
      <c r="OC77" s="55">
        <f t="shared" ref="OC77:OM77" si="582">+OC60</f>
        <v>54820</v>
      </c>
      <c r="OD77" s="55">
        <f t="shared" si="582"/>
        <v>54848</v>
      </c>
      <c r="OE77" s="55">
        <f t="shared" si="582"/>
        <v>54879</v>
      </c>
      <c r="OF77" s="55">
        <f t="shared" si="582"/>
        <v>54909</v>
      </c>
      <c r="OG77" s="55">
        <f t="shared" si="582"/>
        <v>54940</v>
      </c>
      <c r="OH77" s="55">
        <f t="shared" si="582"/>
        <v>54970</v>
      </c>
      <c r="OI77" s="55">
        <f t="shared" si="582"/>
        <v>55001</v>
      </c>
      <c r="OJ77" s="55">
        <f t="shared" si="582"/>
        <v>55032</v>
      </c>
      <c r="OK77" s="55">
        <f t="shared" si="582"/>
        <v>55062</v>
      </c>
      <c r="OL77" s="55">
        <f t="shared" si="582"/>
        <v>55093</v>
      </c>
      <c r="OM77" s="55">
        <f t="shared" si="582"/>
        <v>55123</v>
      </c>
      <c r="ON77" s="43" t="s">
        <v>24</v>
      </c>
    </row>
    <row r="78" spans="3:404" x14ac:dyDescent="0.2">
      <c r="CN78" s="55"/>
      <c r="ON78" s="43" t="s">
        <v>24</v>
      </c>
    </row>
    <row r="79" spans="3:404" x14ac:dyDescent="0.2">
      <c r="D79" s="43" t="str">
        <f t="shared" ref="D79:D86" si="583">+D62</f>
        <v>E-368 - Non Labor</v>
      </c>
      <c r="G79" s="58"/>
      <c r="H79" s="61">
        <v>1</v>
      </c>
      <c r="I79" s="59">
        <f t="shared" ref="I79:AN79" si="584">+H79*(1+H62)^(0.0833333333333333)</f>
        <v>1.0019472495092618</v>
      </c>
      <c r="J79" s="59">
        <f t="shared" si="584"/>
        <v>1.0038982907991749</v>
      </c>
      <c r="K79" s="59">
        <f t="shared" si="584"/>
        <v>1.0058531312532824</v>
      </c>
      <c r="L79" s="59">
        <f t="shared" si="584"/>
        <v>1.0078117782695049</v>
      </c>
      <c r="M79" s="59">
        <f t="shared" si="584"/>
        <v>1.0097742392601685</v>
      </c>
      <c r="N79" s="59">
        <f t="shared" si="584"/>
        <v>1.0117405216520332</v>
      </c>
      <c r="O79" s="59">
        <f t="shared" si="584"/>
        <v>1.0137106328863204</v>
      </c>
      <c r="P79" s="59">
        <f t="shared" si="584"/>
        <v>1.0156845804187418</v>
      </c>
      <c r="Q79" s="59">
        <f t="shared" si="584"/>
        <v>1.017662371719527</v>
      </c>
      <c r="R79" s="59">
        <f t="shared" si="584"/>
        <v>1.0196440142734522</v>
      </c>
      <c r="S79" s="59">
        <f t="shared" si="584"/>
        <v>1.021629515579868</v>
      </c>
      <c r="T79" s="59">
        <f t="shared" si="584"/>
        <v>1.0236188831527284</v>
      </c>
      <c r="U79" s="59">
        <f t="shared" si="584"/>
        <v>1.026070846015676</v>
      </c>
      <c r="V79" s="59">
        <f t="shared" si="584"/>
        <v>1.0285286822773858</v>
      </c>
      <c r="W79" s="59">
        <f t="shared" si="584"/>
        <v>1.030992406006918</v>
      </c>
      <c r="X79" s="59">
        <f t="shared" si="584"/>
        <v>1.0334620313070335</v>
      </c>
      <c r="Y79" s="59">
        <f t="shared" si="584"/>
        <v>1.035937572314275</v>
      </c>
      <c r="Z79" s="59">
        <f t="shared" si="584"/>
        <v>1.0384190431990474</v>
      </c>
      <c r="AA79" s="59">
        <f t="shared" si="584"/>
        <v>1.0409064581656995</v>
      </c>
      <c r="AB79" s="59">
        <f t="shared" si="584"/>
        <v>1.0433998314526045</v>
      </c>
      <c r="AC79" s="59">
        <f t="shared" si="584"/>
        <v>1.0458991773322428</v>
      </c>
      <c r="AD79" s="59">
        <f t="shared" si="584"/>
        <v>1.0484045101112822</v>
      </c>
      <c r="AE79" s="59">
        <f t="shared" si="584"/>
        <v>1.0509158441306607</v>
      </c>
      <c r="AF79" s="59">
        <f t="shared" si="584"/>
        <v>1.0534331937656687</v>
      </c>
      <c r="AG79" s="59">
        <f t="shared" si="584"/>
        <v>1.0559902781980304</v>
      </c>
      <c r="AH79" s="59">
        <f t="shared" si="584"/>
        <v>1.0585535696502895</v>
      </c>
      <c r="AI79" s="59">
        <f t="shared" si="584"/>
        <v>1.0611230831892522</v>
      </c>
      <c r="AJ79" s="59">
        <f t="shared" si="584"/>
        <v>1.063698833918298</v>
      </c>
      <c r="AK79" s="59">
        <f t="shared" si="584"/>
        <v>1.0662808369774677</v>
      </c>
      <c r="AL79" s="59">
        <f t="shared" si="584"/>
        <v>1.0688691075435528</v>
      </c>
      <c r="AM79" s="59">
        <f t="shared" si="584"/>
        <v>1.0714636608301848</v>
      </c>
      <c r="AN79" s="59">
        <f t="shared" si="584"/>
        <v>1.0740645120879244</v>
      </c>
      <c r="AO79" s="59">
        <f t="shared" ref="AO79:BT79" si="585">+AN79*(1+AN62)^(0.0833333333333333)</f>
        <v>1.0766716766043514</v>
      </c>
      <c r="AP79" s="59">
        <f t="shared" si="585"/>
        <v>1.0792851697041541</v>
      </c>
      <c r="AQ79" s="59">
        <f t="shared" si="585"/>
        <v>1.08190500674922</v>
      </c>
      <c r="AR79" s="59">
        <f t="shared" si="585"/>
        <v>1.0845312031387253</v>
      </c>
      <c r="AS79" s="59">
        <f t="shared" si="585"/>
        <v>1.0872046617926927</v>
      </c>
      <c r="AT79" s="59">
        <f t="shared" si="585"/>
        <v>1.0898847107422218</v>
      </c>
      <c r="AU79" s="59">
        <f t="shared" si="585"/>
        <v>1.0925713662329333</v>
      </c>
      <c r="AV79" s="59">
        <f t="shared" si="585"/>
        <v>1.0952646445504948</v>
      </c>
      <c r="AW79" s="59">
        <f t="shared" si="585"/>
        <v>1.0979645620207195</v>
      </c>
      <c r="AX79" s="59">
        <f t="shared" si="585"/>
        <v>1.100671135009665</v>
      </c>
      <c r="AY79" s="59">
        <f t="shared" si="585"/>
        <v>1.1033843799237326</v>
      </c>
      <c r="AZ79" s="59">
        <f t="shared" si="585"/>
        <v>1.1061043132097665</v>
      </c>
      <c r="BA79" s="59">
        <f t="shared" si="585"/>
        <v>1.1088309513551542</v>
      </c>
      <c r="BB79" s="59">
        <f t="shared" si="585"/>
        <v>1.1115643108879256</v>
      </c>
      <c r="BC79" s="59">
        <f t="shared" si="585"/>
        <v>1.1143044083768538</v>
      </c>
      <c r="BD79" s="59">
        <f t="shared" si="585"/>
        <v>1.117051260431555</v>
      </c>
      <c r="BE79" s="59">
        <f t="shared" si="585"/>
        <v>1.1198238605359641</v>
      </c>
      <c r="BF79" s="59">
        <f t="shared" si="585"/>
        <v>1.1226033424296082</v>
      </c>
      <c r="BG79" s="59">
        <f t="shared" si="585"/>
        <v>1.1253897231935741</v>
      </c>
      <c r="BH79" s="59">
        <f t="shared" si="585"/>
        <v>1.1281830199513452</v>
      </c>
      <c r="BI79" s="59">
        <f t="shared" si="585"/>
        <v>1.1309832498689063</v>
      </c>
      <c r="BJ79" s="59">
        <f t="shared" si="585"/>
        <v>1.1337904301548496</v>
      </c>
      <c r="BK79" s="59">
        <f t="shared" si="585"/>
        <v>1.1366045780604801</v>
      </c>
      <c r="BL79" s="59">
        <f t="shared" si="585"/>
        <v>1.1394257108799219</v>
      </c>
      <c r="BM79" s="59">
        <f t="shared" si="585"/>
        <v>1.1422538459502245</v>
      </c>
      <c r="BN79" s="59">
        <f t="shared" si="585"/>
        <v>1.1450890006514687</v>
      </c>
      <c r="BO79" s="59">
        <f t="shared" si="585"/>
        <v>1.1479311924068742</v>
      </c>
      <c r="BP79" s="59">
        <f t="shared" si="585"/>
        <v>1.1507804386829066</v>
      </c>
      <c r="BQ79" s="59">
        <f t="shared" si="585"/>
        <v>1.1536242845124445</v>
      </c>
      <c r="BR79" s="59">
        <f t="shared" si="585"/>
        <v>1.1564751581457495</v>
      </c>
      <c r="BS79" s="59">
        <f t="shared" si="585"/>
        <v>1.1593330769501577</v>
      </c>
      <c r="BT79" s="59">
        <f t="shared" si="585"/>
        <v>1.1621980583359237</v>
      </c>
      <c r="BU79" s="59">
        <f t="shared" ref="BU79:CM79" si="586">+BT79*(1+BT62)^(0.0833333333333333)</f>
        <v>1.1650701197563267</v>
      </c>
      <c r="BV79" s="59">
        <f t="shared" si="586"/>
        <v>1.1679492787077774</v>
      </c>
      <c r="BW79" s="59">
        <f t="shared" si="586"/>
        <v>1.1708355527299239</v>
      </c>
      <c r="BX79" s="59">
        <f t="shared" si="586"/>
        <v>1.1737289594057592</v>
      </c>
      <c r="BY79" s="59">
        <f t="shared" si="586"/>
        <v>1.1766295163617275</v>
      </c>
      <c r="BZ79" s="59">
        <f t="shared" si="586"/>
        <v>1.1795372412678322</v>
      </c>
      <c r="CA79" s="59">
        <f t="shared" si="586"/>
        <v>1.1824521518377438</v>
      </c>
      <c r="CB79" s="59">
        <f t="shared" si="586"/>
        <v>1.1853742658289066</v>
      </c>
      <c r="CC79" s="59">
        <f t="shared" si="586"/>
        <v>1.1882646223111129</v>
      </c>
      <c r="CD79" s="59">
        <f t="shared" si="586"/>
        <v>1.1911620264919534</v>
      </c>
      <c r="CE79" s="59">
        <f t="shared" si="586"/>
        <v>1.1940664955561788</v>
      </c>
      <c r="CF79" s="59">
        <f t="shared" si="586"/>
        <v>1.1969780467304425</v>
      </c>
      <c r="CG79" s="59">
        <f t="shared" si="586"/>
        <v>1.1998966972834024</v>
      </c>
      <c r="CH79" s="59">
        <f t="shared" si="586"/>
        <v>1.2028224645258234</v>
      </c>
      <c r="CI79" s="59">
        <f t="shared" si="586"/>
        <v>1.2057553658106801</v>
      </c>
      <c r="CJ79" s="59">
        <f t="shared" si="586"/>
        <v>1.2086954185332597</v>
      </c>
      <c r="CK79" s="59">
        <f t="shared" si="586"/>
        <v>1.211642640131265</v>
      </c>
      <c r="CL79" s="59">
        <f t="shared" si="586"/>
        <v>1.2145970480849184</v>
      </c>
      <c r="CM79" s="59">
        <f t="shared" si="586"/>
        <v>1.2175586599170649</v>
      </c>
      <c r="CN79" s="59">
        <f t="shared" ref="CN79:EY79" si="587">+CM79*(1+CM62)^(0.0833333333333333)</f>
        <v>1.2205274931932766</v>
      </c>
      <c r="CO79" s="59">
        <f t="shared" si="587"/>
        <v>1.2235370595943678</v>
      </c>
      <c r="CP79" s="59">
        <f t="shared" si="587"/>
        <v>1.2265540469589138</v>
      </c>
      <c r="CQ79" s="59">
        <f t="shared" si="587"/>
        <v>1.2295784735854638</v>
      </c>
      <c r="CR79" s="59">
        <f t="shared" si="587"/>
        <v>1.2326103578176872</v>
      </c>
      <c r="CS79" s="59">
        <f t="shared" si="587"/>
        <v>1.2356497180444852</v>
      </c>
      <c r="CT79" s="59">
        <f t="shared" si="587"/>
        <v>1.2386965727001022</v>
      </c>
      <c r="CU79" s="59">
        <f t="shared" si="587"/>
        <v>1.2417509402642377</v>
      </c>
      <c r="CV79" s="59">
        <f t="shared" si="587"/>
        <v>1.244812839262158</v>
      </c>
      <c r="CW79" s="59">
        <f t="shared" si="587"/>
        <v>1.2478822882648091</v>
      </c>
      <c r="CX79" s="59">
        <f t="shared" si="587"/>
        <v>1.250959305888929</v>
      </c>
      <c r="CY79" s="59">
        <f t="shared" si="587"/>
        <v>1.2540439107971608</v>
      </c>
      <c r="CZ79" s="59">
        <f t="shared" si="587"/>
        <v>1.2571361216981656</v>
      </c>
      <c r="DA79" s="59">
        <f t="shared" si="587"/>
        <v>1.2600298515769037</v>
      </c>
      <c r="DB79" s="59">
        <f t="shared" si="587"/>
        <v>1.2629302423672699</v>
      </c>
      <c r="DC79" s="59">
        <f t="shared" si="587"/>
        <v>1.2658373094016364</v>
      </c>
      <c r="DD79" s="59">
        <f t="shared" si="587"/>
        <v>1.2687510680476681</v>
      </c>
      <c r="DE79" s="59">
        <f t="shared" si="587"/>
        <v>1.2716715337084041</v>
      </c>
      <c r="DF79" s="59">
        <f t="shared" si="587"/>
        <v>1.2745987218223387</v>
      </c>
      <c r="DG79" s="59">
        <f t="shared" si="587"/>
        <v>1.2775326478635032</v>
      </c>
      <c r="DH79" s="59">
        <f t="shared" si="587"/>
        <v>1.2804733273415474</v>
      </c>
      <c r="DI79" s="59">
        <f t="shared" si="587"/>
        <v>1.2834207758018223</v>
      </c>
      <c r="DJ79" s="59">
        <f t="shared" si="587"/>
        <v>1.286375008825462</v>
      </c>
      <c r="DK79" s="59">
        <f t="shared" si="587"/>
        <v>1.2893360420294653</v>
      </c>
      <c r="DL79" s="59">
        <f t="shared" si="587"/>
        <v>1.2923038910667792</v>
      </c>
      <c r="DM79" s="59">
        <f t="shared" si="587"/>
        <v>1.2952785716263815</v>
      </c>
      <c r="DN79" s="59">
        <f t="shared" si="587"/>
        <v>1.2982600994333633</v>
      </c>
      <c r="DO79" s="59">
        <f t="shared" si="587"/>
        <v>1.3012484902490127</v>
      </c>
      <c r="DP79" s="59">
        <f t="shared" si="587"/>
        <v>1.3042437598708974</v>
      </c>
      <c r="DQ79" s="59">
        <f t="shared" si="587"/>
        <v>1.3072459241329488</v>
      </c>
      <c r="DR79" s="59">
        <f t="shared" si="587"/>
        <v>1.3102549989055456</v>
      </c>
      <c r="DS79" s="59">
        <f t="shared" si="587"/>
        <v>1.3132710000955976</v>
      </c>
      <c r="DT79" s="59">
        <f t="shared" si="587"/>
        <v>1.3162939436466297</v>
      </c>
      <c r="DU79" s="59">
        <f t="shared" si="587"/>
        <v>1.3193238455388663</v>
      </c>
      <c r="DV79" s="59">
        <f t="shared" si="587"/>
        <v>1.3223607217893159</v>
      </c>
      <c r="DW79" s="59">
        <f t="shared" si="587"/>
        <v>1.3254045884518555</v>
      </c>
      <c r="DX79" s="59">
        <f t="shared" si="587"/>
        <v>1.3284554616173156</v>
      </c>
      <c r="DY79" s="59">
        <f t="shared" si="587"/>
        <v>1.3315133574135656</v>
      </c>
      <c r="DZ79" s="59">
        <f t="shared" si="587"/>
        <v>1.3345782920055982</v>
      </c>
      <c r="EA79" s="59">
        <f t="shared" si="587"/>
        <v>1.3376502815956157</v>
      </c>
      <c r="EB79" s="59">
        <f t="shared" si="587"/>
        <v>1.3407293424231153</v>
      </c>
      <c r="EC79" s="59">
        <f t="shared" si="587"/>
        <v>1.3438154907649749</v>
      </c>
      <c r="ED79" s="59">
        <f t="shared" si="587"/>
        <v>1.3469087429355391</v>
      </c>
      <c r="EE79" s="59">
        <f t="shared" si="587"/>
        <v>1.350009115286706</v>
      </c>
      <c r="EF79" s="59">
        <f t="shared" si="587"/>
        <v>1.3531166242080126</v>
      </c>
      <c r="EG79" s="59">
        <f t="shared" si="587"/>
        <v>1.3562312861267225</v>
      </c>
      <c r="EH79" s="59">
        <f t="shared" si="587"/>
        <v>1.3593531175079121</v>
      </c>
      <c r="EI79" s="59">
        <f t="shared" si="587"/>
        <v>1.3624821348545577</v>
      </c>
      <c r="EJ79" s="59">
        <f t="shared" si="587"/>
        <v>1.3656183547076231</v>
      </c>
      <c r="EK79" s="59">
        <f t="shared" si="587"/>
        <v>1.3687617936461467</v>
      </c>
      <c r="EL79" s="59">
        <f t="shared" si="587"/>
        <v>1.3719124682873292</v>
      </c>
      <c r="EM79" s="59">
        <f t="shared" si="587"/>
        <v>1.3750703952866214</v>
      </c>
      <c r="EN79" s="59">
        <f t="shared" si="587"/>
        <v>1.3782355913378128</v>
      </c>
      <c r="EO79" s="59">
        <f t="shared" si="587"/>
        <v>1.3814080731731189</v>
      </c>
      <c r="EP79" s="59">
        <f t="shared" si="587"/>
        <v>1.38458785756327</v>
      </c>
      <c r="EQ79" s="59">
        <f t="shared" si="587"/>
        <v>1.3877749613176005</v>
      </c>
      <c r="ER79" s="59">
        <f t="shared" si="587"/>
        <v>1.3909694012841369</v>
      </c>
      <c r="ES79" s="59">
        <f t="shared" si="587"/>
        <v>1.3941711943496875</v>
      </c>
      <c r="ET79" s="59">
        <f t="shared" si="587"/>
        <v>1.3973803574399311</v>
      </c>
      <c r="EU79" s="59">
        <f t="shared" si="587"/>
        <v>1.4005969075195066</v>
      </c>
      <c r="EV79" s="59">
        <f t="shared" si="587"/>
        <v>1.4038208615921035</v>
      </c>
      <c r="EW79" s="59">
        <f t="shared" si="587"/>
        <v>1.4070522367005505</v>
      </c>
      <c r="EX79" s="59">
        <f t="shared" si="587"/>
        <v>1.4102910499269061</v>
      </c>
      <c r="EY79" s="59">
        <f t="shared" si="587"/>
        <v>1.4135373183925499</v>
      </c>
      <c r="EZ79" s="59">
        <f t="shared" ref="EZ79:HK79" si="588">+EY79*(1+EY62)^(0.0833333333333333)</f>
        <v>1.4167910592582713</v>
      </c>
      <c r="FA79" s="59">
        <f t="shared" si="588"/>
        <v>1.4200522897243615</v>
      </c>
      <c r="FB79" s="59">
        <f t="shared" si="588"/>
        <v>1.4233210270307042</v>
      </c>
      <c r="FC79" s="59">
        <f t="shared" si="588"/>
        <v>1.4265972884568665</v>
      </c>
      <c r="FD79" s="59">
        <f t="shared" si="588"/>
        <v>1.4298810913221902</v>
      </c>
      <c r="FE79" s="59">
        <f t="shared" si="588"/>
        <v>1.4331724529858836</v>
      </c>
      <c r="FF79" s="59">
        <f t="shared" si="588"/>
        <v>1.4364713908471134</v>
      </c>
      <c r="FG79" s="59">
        <f t="shared" si="588"/>
        <v>1.4397779223450959</v>
      </c>
      <c r="FH79" s="59">
        <f t="shared" si="588"/>
        <v>1.4430920649591905</v>
      </c>
      <c r="FI79" s="59">
        <f t="shared" si="588"/>
        <v>1.4464138362089907</v>
      </c>
      <c r="FJ79" s="59">
        <f t="shared" si="588"/>
        <v>1.4497432536544175</v>
      </c>
      <c r="FK79" s="59">
        <f t="shared" si="588"/>
        <v>1.4530803348958123</v>
      </c>
      <c r="FL79" s="59">
        <f t="shared" si="588"/>
        <v>1.4564250975740296</v>
      </c>
      <c r="FM79" s="59">
        <f t="shared" si="588"/>
        <v>1.4597775593705302</v>
      </c>
      <c r="FN79" s="59">
        <f t="shared" si="588"/>
        <v>1.463137738007475</v>
      </c>
      <c r="FO79" s="59">
        <f t="shared" si="588"/>
        <v>1.4665056512478187</v>
      </c>
      <c r="FP79" s="59">
        <f t="shared" si="588"/>
        <v>1.4698813168954032</v>
      </c>
      <c r="FQ79" s="59">
        <f t="shared" si="588"/>
        <v>1.4732647527950522</v>
      </c>
      <c r="FR79" s="59">
        <f t="shared" si="588"/>
        <v>1.4766559768326655</v>
      </c>
      <c r="FS79" s="59">
        <f t="shared" si="588"/>
        <v>1.4800550069353131</v>
      </c>
      <c r="FT79" s="59">
        <f t="shared" si="588"/>
        <v>1.4834618610713308</v>
      </c>
      <c r="FU79" s="59">
        <f t="shared" si="588"/>
        <v>1.4868765572504143</v>
      </c>
      <c r="FV79" s="59">
        <f t="shared" si="588"/>
        <v>1.4902991135237149</v>
      </c>
      <c r="FW79" s="59">
        <f t="shared" si="588"/>
        <v>1.4937295479839348</v>
      </c>
      <c r="FX79" s="59">
        <f t="shared" si="588"/>
        <v>1.4971678787654226</v>
      </c>
      <c r="FY79" s="59">
        <f t="shared" si="588"/>
        <v>1.5006141240442696</v>
      </c>
      <c r="FZ79" s="59">
        <f t="shared" si="588"/>
        <v>1.5040683020384056</v>
      </c>
      <c r="GA79" s="59">
        <f t="shared" si="588"/>
        <v>1.5075304310076949</v>
      </c>
      <c r="GB79" s="59">
        <f t="shared" si="588"/>
        <v>1.5110005292540336</v>
      </c>
      <c r="GC79" s="59">
        <f t="shared" si="588"/>
        <v>1.5144786151214455</v>
      </c>
      <c r="GD79" s="59">
        <f t="shared" si="588"/>
        <v>1.5179647069961797</v>
      </c>
      <c r="GE79" s="59">
        <f t="shared" si="588"/>
        <v>1.5214588233068074</v>
      </c>
      <c r="GF79" s="59">
        <f t="shared" si="588"/>
        <v>1.5249609825243193</v>
      </c>
      <c r="GG79" s="59">
        <f t="shared" si="588"/>
        <v>1.5284712031622241</v>
      </c>
      <c r="GH79" s="59">
        <f t="shared" si="588"/>
        <v>1.5319895037766449</v>
      </c>
      <c r="GI79" s="59">
        <f t="shared" si="588"/>
        <v>1.5355159029664185</v>
      </c>
      <c r="GJ79" s="59">
        <f t="shared" si="588"/>
        <v>1.5390504193731933</v>
      </c>
      <c r="GK79" s="59">
        <f t="shared" si="588"/>
        <v>1.5425930716815277</v>
      </c>
      <c r="GL79" s="59">
        <f t="shared" si="588"/>
        <v>1.5461438786189892</v>
      </c>
      <c r="GM79" s="59">
        <f t="shared" si="588"/>
        <v>1.5497028589562529</v>
      </c>
      <c r="GN79" s="59">
        <f t="shared" si="588"/>
        <v>1.5532700315072014</v>
      </c>
      <c r="GO79" s="59">
        <f t="shared" si="588"/>
        <v>1.5568454151290236</v>
      </c>
      <c r="GP79" s="59">
        <f t="shared" si="588"/>
        <v>1.560429028722315</v>
      </c>
      <c r="GQ79" s="59">
        <f t="shared" si="588"/>
        <v>1.5640208912311773</v>
      </c>
      <c r="GR79" s="59">
        <f t="shared" si="588"/>
        <v>1.567621021643318</v>
      </c>
      <c r="GS79" s="59">
        <f t="shared" si="588"/>
        <v>1.5712294389901518</v>
      </c>
      <c r="GT79" s="59">
        <f t="shared" si="588"/>
        <v>1.5748461623469008</v>
      </c>
      <c r="GU79" s="59">
        <f t="shared" si="588"/>
        <v>1.578471210832695</v>
      </c>
      <c r="GV79" s="59">
        <f t="shared" si="588"/>
        <v>1.5821046036106738</v>
      </c>
      <c r="GW79" s="59">
        <f t="shared" si="588"/>
        <v>1.5857463598880872</v>
      </c>
      <c r="GX79" s="59">
        <f t="shared" si="588"/>
        <v>1.5893964989163969</v>
      </c>
      <c r="GY79" s="59">
        <f t="shared" si="588"/>
        <v>1.5930550399913788</v>
      </c>
      <c r="GZ79" s="59">
        <f t="shared" si="588"/>
        <v>1.5967220024532243</v>
      </c>
      <c r="HA79" s="59">
        <f t="shared" si="588"/>
        <v>1.6003974056866435</v>
      </c>
      <c r="HB79" s="59">
        <f t="shared" si="588"/>
        <v>1.6040812691209663</v>
      </c>
      <c r="HC79" s="59">
        <f t="shared" si="588"/>
        <v>1.6077736122302464</v>
      </c>
      <c r="HD79" s="59">
        <f t="shared" si="588"/>
        <v>1.6114744545333637</v>
      </c>
      <c r="HE79" s="59">
        <f t="shared" si="588"/>
        <v>1.6151838155941272</v>
      </c>
      <c r="HF79" s="59">
        <f t="shared" si="588"/>
        <v>1.6189017150213787</v>
      </c>
      <c r="HG79" s="59">
        <f t="shared" si="588"/>
        <v>1.622628172469097</v>
      </c>
      <c r="HH79" s="59">
        <f t="shared" si="588"/>
        <v>1.6263632076365004</v>
      </c>
      <c r="HI79" s="59">
        <f t="shared" si="588"/>
        <v>1.6301068402681527</v>
      </c>
      <c r="HJ79" s="59">
        <f t="shared" si="588"/>
        <v>1.6338590901540659</v>
      </c>
      <c r="HK79" s="59">
        <f t="shared" si="588"/>
        <v>1.6376199771298057</v>
      </c>
      <c r="HL79" s="59">
        <f t="shared" ref="HL79:JW79" si="589">+HK79*(1+HK62)^(0.0833333333333333)</f>
        <v>1.6413895210765961</v>
      </c>
      <c r="HM79" s="59">
        <f t="shared" si="589"/>
        <v>1.6451677419214246</v>
      </c>
      <c r="HN79" s="59">
        <f t="shared" si="589"/>
        <v>1.6489546596371476</v>
      </c>
      <c r="HO79" s="59">
        <f t="shared" si="589"/>
        <v>1.6527502942425958</v>
      </c>
      <c r="HP79" s="59">
        <f t="shared" si="589"/>
        <v>1.65655466580268</v>
      </c>
      <c r="HQ79" s="59">
        <f t="shared" si="589"/>
        <v>1.6603677944284971</v>
      </c>
      <c r="HR79" s="59">
        <f t="shared" si="589"/>
        <v>1.6641897002774373</v>
      </c>
      <c r="HS79" s="59">
        <f t="shared" si="589"/>
        <v>1.6680204035532893</v>
      </c>
      <c r="HT79" s="59">
        <f t="shared" si="589"/>
        <v>1.6718599245063479</v>
      </c>
      <c r="HU79" s="59">
        <f t="shared" si="589"/>
        <v>1.6757082834335209</v>
      </c>
      <c r="HV79" s="59">
        <f t="shared" si="589"/>
        <v>1.6795655006784365</v>
      </c>
      <c r="HW79" s="59">
        <f t="shared" si="589"/>
        <v>1.6834315966315505</v>
      </c>
      <c r="HX79" s="59">
        <f t="shared" si="589"/>
        <v>1.6873065917302548</v>
      </c>
      <c r="HY79" s="59">
        <f t="shared" si="589"/>
        <v>1.6911905064589843</v>
      </c>
      <c r="HZ79" s="59">
        <f t="shared" si="589"/>
        <v>1.6950833613493266</v>
      </c>
      <c r="IA79" s="59">
        <f t="shared" si="589"/>
        <v>1.698985176980129</v>
      </c>
      <c r="IB79" s="59">
        <f t="shared" si="589"/>
        <v>1.7028959739776086</v>
      </c>
      <c r="IC79" s="59">
        <f t="shared" si="589"/>
        <v>1.7068157730154609</v>
      </c>
      <c r="ID79" s="59">
        <f t="shared" si="589"/>
        <v>1.7107445948149687</v>
      </c>
      <c r="IE79" s="59">
        <f t="shared" si="589"/>
        <v>1.7146824601451118</v>
      </c>
      <c r="IF79" s="59">
        <f t="shared" si="589"/>
        <v>1.7186293898226772</v>
      </c>
      <c r="IG79" s="59">
        <f t="shared" si="589"/>
        <v>1.722585404712369</v>
      </c>
      <c r="IH79" s="59">
        <f t="shared" si="589"/>
        <v>1.7265505257269183</v>
      </c>
      <c r="II79" s="59">
        <f t="shared" si="589"/>
        <v>1.7305247738271941</v>
      </c>
      <c r="IJ79" s="59">
        <f t="shared" si="589"/>
        <v>1.7345081700223139</v>
      </c>
      <c r="IK79" s="59">
        <f t="shared" si="589"/>
        <v>1.7385007353697552</v>
      </c>
      <c r="IL79" s="59">
        <f t="shared" si="589"/>
        <v>1.7425024909754663</v>
      </c>
      <c r="IM79" s="59">
        <f t="shared" si="589"/>
        <v>1.7465134579939781</v>
      </c>
      <c r="IN79" s="59">
        <f t="shared" si="589"/>
        <v>1.750533657628516</v>
      </c>
      <c r="IO79" s="59">
        <f t="shared" si="589"/>
        <v>1.7545631111311117</v>
      </c>
      <c r="IP79" s="59">
        <f t="shared" si="589"/>
        <v>1.7586018398027159</v>
      </c>
      <c r="IQ79" s="59">
        <f t="shared" si="589"/>
        <v>1.7626498649933107</v>
      </c>
      <c r="IR79" s="59">
        <f t="shared" si="589"/>
        <v>1.7667072081020225</v>
      </c>
      <c r="IS79" s="59">
        <f t="shared" si="589"/>
        <v>1.7707738905772352</v>
      </c>
      <c r="IT79" s="59">
        <f t="shared" si="589"/>
        <v>1.7748499339167034</v>
      </c>
      <c r="IU79" s="59">
        <f t="shared" si="589"/>
        <v>1.778935359667666</v>
      </c>
      <c r="IV79" s="59">
        <f t="shared" si="589"/>
        <v>1.7830301894269607</v>
      </c>
      <c r="IW79" s="59">
        <f t="shared" si="589"/>
        <v>1.7871344448411375</v>
      </c>
      <c r="IX79" s="59">
        <f t="shared" si="589"/>
        <v>1.7912481476065731</v>
      </c>
      <c r="IY79" s="59">
        <f t="shared" si="589"/>
        <v>1.7953713194695864</v>
      </c>
      <c r="IZ79" s="59">
        <f t="shared" si="589"/>
        <v>1.7995039822265522</v>
      </c>
      <c r="JA79" s="59">
        <f t="shared" si="589"/>
        <v>1.8036461577240177</v>
      </c>
      <c r="JB79" s="59">
        <f t="shared" si="589"/>
        <v>1.8077978678588174</v>
      </c>
      <c r="JC79" s="59">
        <f t="shared" si="589"/>
        <v>1.8119591345781887</v>
      </c>
      <c r="JD79" s="59">
        <f t="shared" si="589"/>
        <v>1.816129979879888</v>
      </c>
      <c r="JE79" s="59">
        <f t="shared" si="589"/>
        <v>1.8203104258123073</v>
      </c>
      <c r="JF79" s="59">
        <f t="shared" si="589"/>
        <v>1.8245004944745904</v>
      </c>
      <c r="JG79" s="59">
        <f t="shared" si="589"/>
        <v>1.8287002080167498</v>
      </c>
      <c r="JH79" s="59">
        <f t="shared" si="589"/>
        <v>1.8329095886397839</v>
      </c>
      <c r="JI79" s="59">
        <f t="shared" si="589"/>
        <v>1.8371286585957947</v>
      </c>
      <c r="JJ79" s="59">
        <f t="shared" si="589"/>
        <v>1.8413574401881043</v>
      </c>
      <c r="JK79" s="59">
        <f t="shared" si="589"/>
        <v>1.8455959557713741</v>
      </c>
      <c r="JL79" s="59">
        <f t="shared" si="589"/>
        <v>1.8498442277517222</v>
      </c>
      <c r="JM79" s="59">
        <f t="shared" si="589"/>
        <v>1.8541022785868422</v>
      </c>
      <c r="JN79" s="59">
        <f t="shared" si="589"/>
        <v>1.8583701307861216</v>
      </c>
      <c r="JO79" s="59">
        <f t="shared" si="589"/>
        <v>1.862647806910761</v>
      </c>
      <c r="JP79" s="59">
        <f t="shared" si="589"/>
        <v>1.8669353295738937</v>
      </c>
      <c r="JQ79" s="59">
        <f t="shared" si="589"/>
        <v>1.8712327214407045</v>
      </c>
      <c r="JR79" s="59">
        <f t="shared" si="589"/>
        <v>1.8755400052285498</v>
      </c>
      <c r="JS79" s="59">
        <f t="shared" si="589"/>
        <v>1.8798572037070782</v>
      </c>
      <c r="JT79" s="59">
        <f t="shared" si="589"/>
        <v>1.8841843396983502</v>
      </c>
      <c r="JU79" s="59">
        <f t="shared" si="589"/>
        <v>1.8885214360769591</v>
      </c>
      <c r="JV79" s="59">
        <f t="shared" si="589"/>
        <v>1.8928685157701519</v>
      </c>
      <c r="JW79" s="59">
        <f t="shared" si="589"/>
        <v>1.8972256017579505</v>
      </c>
      <c r="JX79" s="59">
        <f t="shared" ref="JX79:MI79" si="590">+JW79*(1+JW62)^(0.0833333333333333)</f>
        <v>1.9015927170732736</v>
      </c>
      <c r="JY79" s="59">
        <f t="shared" si="590"/>
        <v>1.9059698848020574</v>
      </c>
      <c r="JZ79" s="59">
        <f t="shared" si="590"/>
        <v>1.9103571280833789</v>
      </c>
      <c r="KA79" s="59">
        <f t="shared" si="590"/>
        <v>1.9147544701095771</v>
      </c>
      <c r="KB79" s="59">
        <f t="shared" si="590"/>
        <v>1.9191619341263764</v>
      </c>
      <c r="KC79" s="59">
        <f t="shared" si="590"/>
        <v>1.9235795434330092</v>
      </c>
      <c r="KD79" s="59">
        <f t="shared" si="590"/>
        <v>1.9280073213823392</v>
      </c>
      <c r="KE79" s="59">
        <f t="shared" si="590"/>
        <v>1.9324452913809846</v>
      </c>
      <c r="KF79" s="59">
        <f t="shared" si="590"/>
        <v>1.9368934768894419</v>
      </c>
      <c r="KG79" s="59">
        <f t="shared" si="590"/>
        <v>1.9413519014222098</v>
      </c>
      <c r="KH79" s="59">
        <f t="shared" si="590"/>
        <v>1.9458205885479141</v>
      </c>
      <c r="KI79" s="59">
        <f t="shared" si="590"/>
        <v>1.9502995618894317</v>
      </c>
      <c r="KJ79" s="59">
        <f t="shared" si="590"/>
        <v>1.9547888451240154</v>
      </c>
      <c r="KK79" s="59">
        <f t="shared" si="590"/>
        <v>1.9592884619834197</v>
      </c>
      <c r="KL79" s="59">
        <f t="shared" si="590"/>
        <v>1.9637984362540257</v>
      </c>
      <c r="KM79" s="59">
        <f t="shared" si="590"/>
        <v>1.9683187917769671</v>
      </c>
      <c r="KN79" s="59">
        <f t="shared" si="590"/>
        <v>1.9728495524482559</v>
      </c>
      <c r="KO79" s="59">
        <f t="shared" si="590"/>
        <v>1.9773907422189092</v>
      </c>
      <c r="KP79" s="59">
        <f t="shared" si="590"/>
        <v>1.9819423850950757</v>
      </c>
      <c r="KQ79" s="59">
        <f t="shared" si="590"/>
        <v>1.986504505138162</v>
      </c>
      <c r="KR79" s="59">
        <f t="shared" si="590"/>
        <v>1.9910771264649607</v>
      </c>
      <c r="KS79" s="59">
        <f t="shared" si="590"/>
        <v>1.9956602732477775</v>
      </c>
      <c r="KT79" s="59">
        <f t="shared" si="590"/>
        <v>2.0002539697145587</v>
      </c>
      <c r="KU79" s="59">
        <f t="shared" si="590"/>
        <v>2.0048582401490194</v>
      </c>
      <c r="KV79" s="59">
        <f t="shared" si="590"/>
        <v>2.0094731088907722</v>
      </c>
      <c r="KW79" s="59">
        <f t="shared" si="590"/>
        <v>2.0140986003354562</v>
      </c>
      <c r="KX79" s="59">
        <f t="shared" si="590"/>
        <v>2.0187347389348642</v>
      </c>
      <c r="KY79" s="59">
        <f t="shared" si="590"/>
        <v>2.0233815491970746</v>
      </c>
      <c r="KZ79" s="59">
        <f t="shared" si="590"/>
        <v>2.0280390556865786</v>
      </c>
      <c r="LA79" s="59">
        <f t="shared" si="590"/>
        <v>2.0327072830244108</v>
      </c>
      <c r="LB79" s="59">
        <f t="shared" si="590"/>
        <v>2.0373862558882805</v>
      </c>
      <c r="LC79" s="59">
        <f t="shared" si="590"/>
        <v>2.0420759990127006</v>
      </c>
      <c r="LD79" s="59">
        <f t="shared" si="590"/>
        <v>2.0467765371891193</v>
      </c>
      <c r="LE79" s="59">
        <f t="shared" si="590"/>
        <v>2.05148789526605</v>
      </c>
      <c r="LF79" s="59">
        <f t="shared" si="590"/>
        <v>2.0562100981492044</v>
      </c>
      <c r="LG79" s="59">
        <f t="shared" si="590"/>
        <v>2.060943170801623</v>
      </c>
      <c r="LH79" s="59">
        <f t="shared" si="590"/>
        <v>2.0656871382438071</v>
      </c>
      <c r="LI79" s="59">
        <f t="shared" si="590"/>
        <v>2.0704420255538514</v>
      </c>
      <c r="LJ79" s="59">
        <f t="shared" si="590"/>
        <v>2.0752078578675763</v>
      </c>
      <c r="LK79" s="59">
        <f t="shared" si="590"/>
        <v>2.0799846603786611</v>
      </c>
      <c r="LL79" s="59">
        <f t="shared" si="590"/>
        <v>2.0847724583387772</v>
      </c>
      <c r="LM79" s="59">
        <f t="shared" si="590"/>
        <v>2.0895712770577206</v>
      </c>
      <c r="LN79" s="59">
        <f t="shared" si="590"/>
        <v>2.0943811419035474</v>
      </c>
      <c r="LO79" s="59">
        <f t="shared" si="590"/>
        <v>2.0992020783027061</v>
      </c>
      <c r="LP79" s="59">
        <f t="shared" si="590"/>
        <v>2.1040341117401735</v>
      </c>
      <c r="LQ79" s="59">
        <f t="shared" si="590"/>
        <v>2.1088772677595888</v>
      </c>
      <c r="LR79" s="59">
        <f t="shared" si="590"/>
        <v>2.1137315719633882</v>
      </c>
      <c r="LS79" s="59">
        <f t="shared" si="590"/>
        <v>2.1185970500129412</v>
      </c>
      <c r="LT79" s="59">
        <f t="shared" si="590"/>
        <v>2.1234737276286855</v>
      </c>
      <c r="LU79" s="59">
        <f t="shared" si="590"/>
        <v>2.1283616305902631</v>
      </c>
      <c r="LV79" s="59">
        <f t="shared" si="590"/>
        <v>2.1332607847366565</v>
      </c>
      <c r="LW79" s="59">
        <f t="shared" si="590"/>
        <v>2.1381712159663264</v>
      </c>
      <c r="LX79" s="59">
        <f t="shared" si="590"/>
        <v>2.1430929502373468</v>
      </c>
      <c r="LY79" s="59">
        <f t="shared" si="590"/>
        <v>2.1480260135675433</v>
      </c>
      <c r="LZ79" s="59">
        <f t="shared" si="590"/>
        <v>2.1529704320346306</v>
      </c>
      <c r="MA79" s="59">
        <f t="shared" si="590"/>
        <v>2.1579262317763503</v>
      </c>
      <c r="MB79" s="59">
        <f t="shared" si="590"/>
        <v>2.1628934389906087</v>
      </c>
      <c r="MC79" s="59">
        <f t="shared" si="590"/>
        <v>2.1678720799356155</v>
      </c>
      <c r="MD79" s="59">
        <f t="shared" si="590"/>
        <v>2.1728621809300233</v>
      </c>
      <c r="ME79" s="59">
        <f t="shared" si="590"/>
        <v>2.1778637683530651</v>
      </c>
      <c r="MF79" s="59">
        <f t="shared" si="590"/>
        <v>2.1828768686446955</v>
      </c>
      <c r="MG79" s="59">
        <f t="shared" si="590"/>
        <v>2.1879015083057296</v>
      </c>
      <c r="MH79" s="59">
        <f t="shared" si="590"/>
        <v>2.1929377138979831</v>
      </c>
      <c r="MI79" s="59">
        <f t="shared" si="590"/>
        <v>2.1979855120444132</v>
      </c>
      <c r="MJ79" s="59">
        <f t="shared" ref="MJ79:OM79" si="591">+MI79*(1+MI62)^(0.0833333333333333)</f>
        <v>2.2030449294292582</v>
      </c>
      <c r="MK79" s="59">
        <f t="shared" si="591"/>
        <v>2.2081159927981799</v>
      </c>
      <c r="ML79" s="59">
        <f t="shared" si="591"/>
        <v>2.2131987289584041</v>
      </c>
      <c r="MM79" s="59">
        <f t="shared" si="591"/>
        <v>2.2182931647788631</v>
      </c>
      <c r="MN79" s="59">
        <f t="shared" si="591"/>
        <v>2.2233993271903367</v>
      </c>
      <c r="MO79" s="59">
        <f t="shared" si="591"/>
        <v>2.2285172431855957</v>
      </c>
      <c r="MP79" s="59">
        <f t="shared" si="591"/>
        <v>2.2336469398195433</v>
      </c>
      <c r="MQ79" s="59">
        <f t="shared" si="591"/>
        <v>2.2387884442093595</v>
      </c>
      <c r="MR79" s="59">
        <f t="shared" si="591"/>
        <v>2.2439417835346434</v>
      </c>
      <c r="MS79" s="59">
        <f t="shared" si="591"/>
        <v>2.2491069850375576</v>
      </c>
      <c r="MT79" s="59">
        <f t="shared" si="591"/>
        <v>2.2542840760229712</v>
      </c>
      <c r="MU79" s="59">
        <f t="shared" si="591"/>
        <v>2.2594730838586057</v>
      </c>
      <c r="MV79" s="59">
        <f t="shared" si="591"/>
        <v>2.2646740359751782</v>
      </c>
      <c r="MW79" s="59">
        <f t="shared" si="591"/>
        <v>2.2698869598665476</v>
      </c>
      <c r="MX79" s="59">
        <f t="shared" si="591"/>
        <v>2.2751118830898585</v>
      </c>
      <c r="MY79" s="59">
        <f t="shared" si="591"/>
        <v>2.280348833265688</v>
      </c>
      <c r="MZ79" s="59">
        <f t="shared" si="591"/>
        <v>2.2855978380781923</v>
      </c>
      <c r="NA79" s="59">
        <f t="shared" si="591"/>
        <v>2.2908589252752507</v>
      </c>
      <c r="NB79" s="59">
        <f t="shared" si="591"/>
        <v>2.2961321226686149</v>
      </c>
      <c r="NC79" s="59">
        <f t="shared" si="591"/>
        <v>2.3014174581340545</v>
      </c>
      <c r="ND79" s="59">
        <f t="shared" si="591"/>
        <v>2.3067149596115044</v>
      </c>
      <c r="NE79" s="59">
        <f t="shared" si="591"/>
        <v>2.3120246551052137</v>
      </c>
      <c r="NF79" s="59">
        <f t="shared" si="591"/>
        <v>2.317346572683892</v>
      </c>
      <c r="NG79" s="59">
        <f t="shared" si="591"/>
        <v>2.3226807404808594</v>
      </c>
      <c r="NH79" s="59">
        <f t="shared" si="591"/>
        <v>2.3280271866941935</v>
      </c>
      <c r="NI79" s="59">
        <f t="shared" si="591"/>
        <v>2.3333859395868806</v>
      </c>
      <c r="NJ79" s="59">
        <f t="shared" si="591"/>
        <v>2.3387570274869631</v>
      </c>
      <c r="NK79" s="59">
        <f t="shared" si="591"/>
        <v>2.3441404787876907</v>
      </c>
      <c r="NL79" s="59">
        <f t="shared" si="591"/>
        <v>2.3495363219476695</v>
      </c>
      <c r="NM79" s="59">
        <f t="shared" si="591"/>
        <v>2.3549445854910127</v>
      </c>
      <c r="NN79" s="59">
        <f t="shared" si="591"/>
        <v>2.3603652980074923</v>
      </c>
      <c r="NO79" s="59">
        <f t="shared" si="591"/>
        <v>2.3657984881526888</v>
      </c>
      <c r="NP79" s="59">
        <f t="shared" si="591"/>
        <v>2.3712441846481433</v>
      </c>
      <c r="NQ79" s="59">
        <f t="shared" si="591"/>
        <v>2.3767024162815096</v>
      </c>
      <c r="NR79" s="59">
        <f t="shared" si="591"/>
        <v>2.3821732119067058</v>
      </c>
      <c r="NS79" s="59">
        <f t="shared" si="591"/>
        <v>2.387656600444068</v>
      </c>
      <c r="NT79" s="59">
        <f t="shared" si="591"/>
        <v>2.3931526108805019</v>
      </c>
      <c r="NU79" s="59">
        <f t="shared" si="591"/>
        <v>2.3986612722696363</v>
      </c>
      <c r="NV79" s="59">
        <f t="shared" si="591"/>
        <v>2.4041826137319773</v>
      </c>
      <c r="NW79" s="59">
        <f t="shared" si="591"/>
        <v>2.4097166644550612</v>
      </c>
      <c r="NX79" s="59">
        <f t="shared" si="591"/>
        <v>2.4152634536936102</v>
      </c>
      <c r="NY79" s="59">
        <f t="shared" si="591"/>
        <v>2.420823010769686</v>
      </c>
      <c r="NZ79" s="59">
        <f t="shared" si="591"/>
        <v>2.4263953650728447</v>
      </c>
      <c r="OA79" s="59">
        <f t="shared" si="591"/>
        <v>2.4319805460602928</v>
      </c>
      <c r="OB79" s="59">
        <f t="shared" si="591"/>
        <v>2.4375785832570429</v>
      </c>
      <c r="OC79" s="59">
        <f t="shared" si="591"/>
        <v>2.4431895062560693</v>
      </c>
      <c r="OD79" s="59">
        <f t="shared" si="591"/>
        <v>2.4488133447184643</v>
      </c>
      <c r="OE79" s="59">
        <f t="shared" si="591"/>
        <v>2.4544501283735962</v>
      </c>
      <c r="OF79" s="59">
        <f t="shared" si="591"/>
        <v>2.4600998870192652</v>
      </c>
      <c r="OG79" s="59">
        <f t="shared" si="591"/>
        <v>2.4657626505218615</v>
      </c>
      <c r="OH79" s="59">
        <f t="shared" si="591"/>
        <v>2.4714384488165226</v>
      </c>
      <c r="OI79" s="59">
        <f t="shared" si="591"/>
        <v>2.4771273119072927</v>
      </c>
      <c r="OJ79" s="59">
        <f t="shared" si="591"/>
        <v>2.4828292698672798</v>
      </c>
      <c r="OK79" s="59">
        <f t="shared" si="591"/>
        <v>2.488544352838816</v>
      </c>
      <c r="OL79" s="59">
        <f t="shared" si="591"/>
        <v>2.4942725910336163</v>
      </c>
      <c r="OM79" s="59">
        <f t="shared" si="591"/>
        <v>2.5000140147329382</v>
      </c>
      <c r="ON79" s="43" t="s">
        <v>24</v>
      </c>
    </row>
    <row r="80" spans="3:404" x14ac:dyDescent="0.2">
      <c r="D80" s="43" t="str">
        <f t="shared" si="583"/>
        <v>E-368 - Labor</v>
      </c>
      <c r="G80" s="58"/>
      <c r="H80" s="61">
        <v>1</v>
      </c>
      <c r="I80" s="59">
        <f t="shared" ref="I80:AN80" si="592">+H80*(1+H63)^(0.0833333333333333)</f>
        <v>1.0019472495092618</v>
      </c>
      <c r="J80" s="59">
        <f t="shared" si="592"/>
        <v>1.0038982907991749</v>
      </c>
      <c r="K80" s="59">
        <f t="shared" si="592"/>
        <v>1.0058531312532824</v>
      </c>
      <c r="L80" s="59">
        <f t="shared" si="592"/>
        <v>1.0078117782695049</v>
      </c>
      <c r="M80" s="59">
        <f t="shared" si="592"/>
        <v>1.0097742392601685</v>
      </c>
      <c r="N80" s="59">
        <f t="shared" si="592"/>
        <v>1.0117405216520332</v>
      </c>
      <c r="O80" s="59">
        <f t="shared" si="592"/>
        <v>1.0137106328863204</v>
      </c>
      <c r="P80" s="59">
        <f t="shared" si="592"/>
        <v>1.0156845804187418</v>
      </c>
      <c r="Q80" s="59">
        <f t="shared" si="592"/>
        <v>1.017662371719527</v>
      </c>
      <c r="R80" s="59">
        <f t="shared" si="592"/>
        <v>1.0196440142734522</v>
      </c>
      <c r="S80" s="59">
        <f t="shared" si="592"/>
        <v>1.021629515579868</v>
      </c>
      <c r="T80" s="59">
        <f t="shared" si="592"/>
        <v>1.0236188831527284</v>
      </c>
      <c r="U80" s="59">
        <f t="shared" si="592"/>
        <v>1.026070846015676</v>
      </c>
      <c r="V80" s="59">
        <f t="shared" si="592"/>
        <v>1.0285286822773858</v>
      </c>
      <c r="W80" s="59">
        <f t="shared" si="592"/>
        <v>1.030992406006918</v>
      </c>
      <c r="X80" s="59">
        <f t="shared" si="592"/>
        <v>1.0334620313070335</v>
      </c>
      <c r="Y80" s="59">
        <f t="shared" si="592"/>
        <v>1.035937572314275</v>
      </c>
      <c r="Z80" s="59">
        <f t="shared" si="592"/>
        <v>1.0384190431990474</v>
      </c>
      <c r="AA80" s="59">
        <f t="shared" si="592"/>
        <v>1.0409064581656995</v>
      </c>
      <c r="AB80" s="59">
        <f t="shared" si="592"/>
        <v>1.0433998314526045</v>
      </c>
      <c r="AC80" s="59">
        <f t="shared" si="592"/>
        <v>1.0458991773322428</v>
      </c>
      <c r="AD80" s="59">
        <f t="shared" si="592"/>
        <v>1.0484045101112822</v>
      </c>
      <c r="AE80" s="59">
        <f t="shared" si="592"/>
        <v>1.0509158441306607</v>
      </c>
      <c r="AF80" s="59">
        <f t="shared" si="592"/>
        <v>1.0534331937656687</v>
      </c>
      <c r="AG80" s="59">
        <f t="shared" si="592"/>
        <v>1.0559902781980304</v>
      </c>
      <c r="AH80" s="59">
        <f t="shared" si="592"/>
        <v>1.0585535696502895</v>
      </c>
      <c r="AI80" s="59">
        <f t="shared" si="592"/>
        <v>1.0611230831892522</v>
      </c>
      <c r="AJ80" s="59">
        <f t="shared" si="592"/>
        <v>1.063698833918298</v>
      </c>
      <c r="AK80" s="59">
        <f t="shared" si="592"/>
        <v>1.0662808369774677</v>
      </c>
      <c r="AL80" s="59">
        <f t="shared" si="592"/>
        <v>1.0688691075435528</v>
      </c>
      <c r="AM80" s="59">
        <f t="shared" si="592"/>
        <v>1.0714636608301848</v>
      </c>
      <c r="AN80" s="59">
        <f t="shared" si="592"/>
        <v>1.0740645120879244</v>
      </c>
      <c r="AO80" s="59">
        <f t="shared" ref="AO80:BT80" si="593">+AN80*(1+AN63)^(0.0833333333333333)</f>
        <v>1.0766716766043514</v>
      </c>
      <c r="AP80" s="59">
        <f t="shared" si="593"/>
        <v>1.0792851697041541</v>
      </c>
      <c r="AQ80" s="59">
        <f t="shared" si="593"/>
        <v>1.08190500674922</v>
      </c>
      <c r="AR80" s="59">
        <f t="shared" si="593"/>
        <v>1.0845312031387253</v>
      </c>
      <c r="AS80" s="59">
        <f t="shared" si="593"/>
        <v>1.0872046617926927</v>
      </c>
      <c r="AT80" s="59">
        <f t="shared" si="593"/>
        <v>1.0898847107422218</v>
      </c>
      <c r="AU80" s="59">
        <f t="shared" si="593"/>
        <v>1.0925713662329333</v>
      </c>
      <c r="AV80" s="59">
        <f t="shared" si="593"/>
        <v>1.0952646445504948</v>
      </c>
      <c r="AW80" s="59">
        <f t="shared" si="593"/>
        <v>1.0979645620207195</v>
      </c>
      <c r="AX80" s="59">
        <f t="shared" si="593"/>
        <v>1.100671135009665</v>
      </c>
      <c r="AY80" s="59">
        <f t="shared" si="593"/>
        <v>1.1033843799237326</v>
      </c>
      <c r="AZ80" s="59">
        <f t="shared" si="593"/>
        <v>1.1061043132097665</v>
      </c>
      <c r="BA80" s="59">
        <f t="shared" si="593"/>
        <v>1.1088309513551542</v>
      </c>
      <c r="BB80" s="59">
        <f t="shared" si="593"/>
        <v>1.1115643108879256</v>
      </c>
      <c r="BC80" s="59">
        <f t="shared" si="593"/>
        <v>1.1143044083768538</v>
      </c>
      <c r="BD80" s="59">
        <f t="shared" si="593"/>
        <v>1.117051260431555</v>
      </c>
      <c r="BE80" s="59">
        <f t="shared" si="593"/>
        <v>1.1198238605359641</v>
      </c>
      <c r="BF80" s="59">
        <f t="shared" si="593"/>
        <v>1.1226033424296082</v>
      </c>
      <c r="BG80" s="59">
        <f t="shared" si="593"/>
        <v>1.1253897231935741</v>
      </c>
      <c r="BH80" s="59">
        <f t="shared" si="593"/>
        <v>1.1281830199513452</v>
      </c>
      <c r="BI80" s="59">
        <f t="shared" si="593"/>
        <v>1.1309832498689063</v>
      </c>
      <c r="BJ80" s="59">
        <f t="shared" si="593"/>
        <v>1.1337904301548496</v>
      </c>
      <c r="BK80" s="59">
        <f t="shared" si="593"/>
        <v>1.1366045780604801</v>
      </c>
      <c r="BL80" s="59">
        <f t="shared" si="593"/>
        <v>1.1394257108799219</v>
      </c>
      <c r="BM80" s="59">
        <f t="shared" si="593"/>
        <v>1.1422538459502245</v>
      </c>
      <c r="BN80" s="59">
        <f t="shared" si="593"/>
        <v>1.1450890006514687</v>
      </c>
      <c r="BO80" s="59">
        <f t="shared" si="593"/>
        <v>1.1479311924068742</v>
      </c>
      <c r="BP80" s="59">
        <f t="shared" si="593"/>
        <v>1.1507804386829066</v>
      </c>
      <c r="BQ80" s="59">
        <f t="shared" si="593"/>
        <v>1.1536242845124445</v>
      </c>
      <c r="BR80" s="59">
        <f t="shared" si="593"/>
        <v>1.1564751581457495</v>
      </c>
      <c r="BS80" s="59">
        <f t="shared" si="593"/>
        <v>1.1593330769501577</v>
      </c>
      <c r="BT80" s="59">
        <f t="shared" si="593"/>
        <v>1.1621980583359237</v>
      </c>
      <c r="BU80" s="59">
        <f t="shared" ref="BU80:CM80" si="594">+BT80*(1+BT63)^(0.0833333333333333)</f>
        <v>1.1650701197563267</v>
      </c>
      <c r="BV80" s="59">
        <f t="shared" si="594"/>
        <v>1.1679492787077774</v>
      </c>
      <c r="BW80" s="59">
        <f t="shared" si="594"/>
        <v>1.1708355527299239</v>
      </c>
      <c r="BX80" s="59">
        <f t="shared" si="594"/>
        <v>1.1737289594057592</v>
      </c>
      <c r="BY80" s="59">
        <f t="shared" si="594"/>
        <v>1.1766295163617275</v>
      </c>
      <c r="BZ80" s="59">
        <f t="shared" si="594"/>
        <v>1.1795372412678322</v>
      </c>
      <c r="CA80" s="59">
        <f t="shared" si="594"/>
        <v>1.1824521518377438</v>
      </c>
      <c r="CB80" s="59">
        <f t="shared" si="594"/>
        <v>1.1853742658289066</v>
      </c>
      <c r="CC80" s="59">
        <f t="shared" si="594"/>
        <v>1.1882646223111129</v>
      </c>
      <c r="CD80" s="59">
        <f t="shared" si="594"/>
        <v>1.1911620264919534</v>
      </c>
      <c r="CE80" s="59">
        <f t="shared" si="594"/>
        <v>1.1940664955561788</v>
      </c>
      <c r="CF80" s="59">
        <f t="shared" si="594"/>
        <v>1.1969780467304425</v>
      </c>
      <c r="CG80" s="59">
        <f t="shared" si="594"/>
        <v>1.1998966972834024</v>
      </c>
      <c r="CH80" s="59">
        <f t="shared" si="594"/>
        <v>1.2028224645258234</v>
      </c>
      <c r="CI80" s="59">
        <f t="shared" si="594"/>
        <v>1.2057553658106801</v>
      </c>
      <c r="CJ80" s="59">
        <f t="shared" si="594"/>
        <v>1.2086954185332597</v>
      </c>
      <c r="CK80" s="59">
        <f t="shared" si="594"/>
        <v>1.211642640131265</v>
      </c>
      <c r="CL80" s="59">
        <f t="shared" si="594"/>
        <v>1.2145970480849184</v>
      </c>
      <c r="CM80" s="59">
        <f t="shared" si="594"/>
        <v>1.2175586599170649</v>
      </c>
      <c r="CN80" s="59">
        <f t="shared" ref="CN80:EY80" si="595">+CM80*(1+CM63)^(0.0833333333333333)</f>
        <v>1.2205274931932766</v>
      </c>
      <c r="CO80" s="59">
        <f t="shared" si="595"/>
        <v>1.2235370595943678</v>
      </c>
      <c r="CP80" s="59">
        <f t="shared" si="595"/>
        <v>1.2265540469589138</v>
      </c>
      <c r="CQ80" s="59">
        <f t="shared" si="595"/>
        <v>1.2295784735854638</v>
      </c>
      <c r="CR80" s="59">
        <f t="shared" si="595"/>
        <v>1.2326103578176872</v>
      </c>
      <c r="CS80" s="59">
        <f t="shared" si="595"/>
        <v>1.2356497180444852</v>
      </c>
      <c r="CT80" s="59">
        <f t="shared" si="595"/>
        <v>1.2386965727001022</v>
      </c>
      <c r="CU80" s="59">
        <f t="shared" si="595"/>
        <v>1.2417509402642377</v>
      </c>
      <c r="CV80" s="59">
        <f t="shared" si="595"/>
        <v>1.244812839262158</v>
      </c>
      <c r="CW80" s="59">
        <f t="shared" si="595"/>
        <v>1.2478822882648091</v>
      </c>
      <c r="CX80" s="59">
        <f t="shared" si="595"/>
        <v>1.250959305888929</v>
      </c>
      <c r="CY80" s="59">
        <f t="shared" si="595"/>
        <v>1.2540439107971608</v>
      </c>
      <c r="CZ80" s="59">
        <f t="shared" si="595"/>
        <v>1.2571361216981656</v>
      </c>
      <c r="DA80" s="59">
        <f t="shared" si="595"/>
        <v>1.2600298515769037</v>
      </c>
      <c r="DB80" s="59">
        <f t="shared" si="595"/>
        <v>1.2629302423672699</v>
      </c>
      <c r="DC80" s="59">
        <f t="shared" si="595"/>
        <v>1.2658373094016364</v>
      </c>
      <c r="DD80" s="59">
        <f t="shared" si="595"/>
        <v>1.2687510680476681</v>
      </c>
      <c r="DE80" s="59">
        <f t="shared" si="595"/>
        <v>1.2716715337084041</v>
      </c>
      <c r="DF80" s="59">
        <f t="shared" si="595"/>
        <v>1.2745987218223387</v>
      </c>
      <c r="DG80" s="59">
        <f t="shared" si="595"/>
        <v>1.2775326478635032</v>
      </c>
      <c r="DH80" s="59">
        <f t="shared" si="595"/>
        <v>1.2804733273415474</v>
      </c>
      <c r="DI80" s="59">
        <f t="shared" si="595"/>
        <v>1.2834207758018223</v>
      </c>
      <c r="DJ80" s="59">
        <f t="shared" si="595"/>
        <v>1.286375008825462</v>
      </c>
      <c r="DK80" s="59">
        <f t="shared" si="595"/>
        <v>1.2893360420294653</v>
      </c>
      <c r="DL80" s="59">
        <f t="shared" si="595"/>
        <v>1.2923038910667792</v>
      </c>
      <c r="DM80" s="59">
        <f t="shared" si="595"/>
        <v>1.2952785716263815</v>
      </c>
      <c r="DN80" s="59">
        <f t="shared" si="595"/>
        <v>1.2982600994333633</v>
      </c>
      <c r="DO80" s="59">
        <f t="shared" si="595"/>
        <v>1.3012484902490127</v>
      </c>
      <c r="DP80" s="59">
        <f t="shared" si="595"/>
        <v>1.3042437598708974</v>
      </c>
      <c r="DQ80" s="59">
        <f t="shared" si="595"/>
        <v>1.3072459241329488</v>
      </c>
      <c r="DR80" s="59">
        <f t="shared" si="595"/>
        <v>1.3102549989055456</v>
      </c>
      <c r="DS80" s="59">
        <f t="shared" si="595"/>
        <v>1.3132710000955976</v>
      </c>
      <c r="DT80" s="59">
        <f t="shared" si="595"/>
        <v>1.3162939436466297</v>
      </c>
      <c r="DU80" s="59">
        <f t="shared" si="595"/>
        <v>1.3193238455388663</v>
      </c>
      <c r="DV80" s="59">
        <f t="shared" si="595"/>
        <v>1.3223607217893159</v>
      </c>
      <c r="DW80" s="59">
        <f t="shared" si="595"/>
        <v>1.3254045884518555</v>
      </c>
      <c r="DX80" s="59">
        <f t="shared" si="595"/>
        <v>1.3284554616173156</v>
      </c>
      <c r="DY80" s="59">
        <f t="shared" si="595"/>
        <v>1.3315133574135656</v>
      </c>
      <c r="DZ80" s="59">
        <f t="shared" si="595"/>
        <v>1.3345782920055982</v>
      </c>
      <c r="EA80" s="59">
        <f t="shared" si="595"/>
        <v>1.3376502815956157</v>
      </c>
      <c r="EB80" s="59">
        <f t="shared" si="595"/>
        <v>1.3407293424231153</v>
      </c>
      <c r="EC80" s="59">
        <f t="shared" si="595"/>
        <v>1.3438154907649749</v>
      </c>
      <c r="ED80" s="59">
        <f t="shared" si="595"/>
        <v>1.3469087429355391</v>
      </c>
      <c r="EE80" s="59">
        <f t="shared" si="595"/>
        <v>1.350009115286706</v>
      </c>
      <c r="EF80" s="59">
        <f t="shared" si="595"/>
        <v>1.3531166242080126</v>
      </c>
      <c r="EG80" s="59">
        <f t="shared" si="595"/>
        <v>1.3562312861267225</v>
      </c>
      <c r="EH80" s="59">
        <f t="shared" si="595"/>
        <v>1.3593531175079121</v>
      </c>
      <c r="EI80" s="59">
        <f t="shared" si="595"/>
        <v>1.3624821348545577</v>
      </c>
      <c r="EJ80" s="59">
        <f t="shared" si="595"/>
        <v>1.3656183547076231</v>
      </c>
      <c r="EK80" s="59">
        <f t="shared" si="595"/>
        <v>1.3687617936461467</v>
      </c>
      <c r="EL80" s="59">
        <f t="shared" si="595"/>
        <v>1.3719124682873292</v>
      </c>
      <c r="EM80" s="59">
        <f t="shared" si="595"/>
        <v>1.3750703952866214</v>
      </c>
      <c r="EN80" s="59">
        <f t="shared" si="595"/>
        <v>1.3782355913378128</v>
      </c>
      <c r="EO80" s="59">
        <f t="shared" si="595"/>
        <v>1.3814080731731189</v>
      </c>
      <c r="EP80" s="59">
        <f t="shared" si="595"/>
        <v>1.38458785756327</v>
      </c>
      <c r="EQ80" s="59">
        <f t="shared" si="595"/>
        <v>1.3877749613176005</v>
      </c>
      <c r="ER80" s="59">
        <f t="shared" si="595"/>
        <v>1.3909694012841369</v>
      </c>
      <c r="ES80" s="59">
        <f t="shared" si="595"/>
        <v>1.3941711943496875</v>
      </c>
      <c r="ET80" s="59">
        <f t="shared" si="595"/>
        <v>1.3973803574399311</v>
      </c>
      <c r="EU80" s="59">
        <f t="shared" si="595"/>
        <v>1.4005969075195066</v>
      </c>
      <c r="EV80" s="59">
        <f t="shared" si="595"/>
        <v>1.4038208615921035</v>
      </c>
      <c r="EW80" s="59">
        <f t="shared" si="595"/>
        <v>1.4070522367005505</v>
      </c>
      <c r="EX80" s="59">
        <f t="shared" si="595"/>
        <v>1.4102910499269061</v>
      </c>
      <c r="EY80" s="59">
        <f t="shared" si="595"/>
        <v>1.4135373183925499</v>
      </c>
      <c r="EZ80" s="59">
        <f t="shared" ref="EZ80:HK80" si="596">+EY80*(1+EY63)^(0.0833333333333333)</f>
        <v>1.4167910592582713</v>
      </c>
      <c r="FA80" s="59">
        <f t="shared" si="596"/>
        <v>1.4200522897243615</v>
      </c>
      <c r="FB80" s="59">
        <f t="shared" si="596"/>
        <v>1.4233210270307042</v>
      </c>
      <c r="FC80" s="59">
        <f t="shared" si="596"/>
        <v>1.4265972884568665</v>
      </c>
      <c r="FD80" s="59">
        <f t="shared" si="596"/>
        <v>1.4298810913221902</v>
      </c>
      <c r="FE80" s="59">
        <f t="shared" si="596"/>
        <v>1.4331724529858836</v>
      </c>
      <c r="FF80" s="59">
        <f t="shared" si="596"/>
        <v>1.4364713908471134</v>
      </c>
      <c r="FG80" s="59">
        <f t="shared" si="596"/>
        <v>1.4397779223450959</v>
      </c>
      <c r="FH80" s="59">
        <f t="shared" si="596"/>
        <v>1.4430920649591905</v>
      </c>
      <c r="FI80" s="59">
        <f t="shared" si="596"/>
        <v>1.4464138362089907</v>
      </c>
      <c r="FJ80" s="59">
        <f t="shared" si="596"/>
        <v>1.4497432536544175</v>
      </c>
      <c r="FK80" s="59">
        <f t="shared" si="596"/>
        <v>1.4530803348958123</v>
      </c>
      <c r="FL80" s="59">
        <f t="shared" si="596"/>
        <v>1.4564250975740296</v>
      </c>
      <c r="FM80" s="59">
        <f t="shared" si="596"/>
        <v>1.4597775593705302</v>
      </c>
      <c r="FN80" s="59">
        <f t="shared" si="596"/>
        <v>1.463137738007475</v>
      </c>
      <c r="FO80" s="59">
        <f t="shared" si="596"/>
        <v>1.4665056512478187</v>
      </c>
      <c r="FP80" s="59">
        <f t="shared" si="596"/>
        <v>1.4698813168954032</v>
      </c>
      <c r="FQ80" s="59">
        <f t="shared" si="596"/>
        <v>1.4732647527950522</v>
      </c>
      <c r="FR80" s="59">
        <f t="shared" si="596"/>
        <v>1.4766559768326655</v>
      </c>
      <c r="FS80" s="59">
        <f t="shared" si="596"/>
        <v>1.4800550069353131</v>
      </c>
      <c r="FT80" s="59">
        <f t="shared" si="596"/>
        <v>1.4834618610713308</v>
      </c>
      <c r="FU80" s="59">
        <f t="shared" si="596"/>
        <v>1.4868765572504143</v>
      </c>
      <c r="FV80" s="59">
        <f t="shared" si="596"/>
        <v>1.4902991135237149</v>
      </c>
      <c r="FW80" s="59">
        <f t="shared" si="596"/>
        <v>1.4937295479839348</v>
      </c>
      <c r="FX80" s="59">
        <f t="shared" si="596"/>
        <v>1.4971678787654226</v>
      </c>
      <c r="FY80" s="59">
        <f t="shared" si="596"/>
        <v>1.5006141240442696</v>
      </c>
      <c r="FZ80" s="59">
        <f t="shared" si="596"/>
        <v>1.5040683020384056</v>
      </c>
      <c r="GA80" s="59">
        <f t="shared" si="596"/>
        <v>1.5075304310076949</v>
      </c>
      <c r="GB80" s="59">
        <f t="shared" si="596"/>
        <v>1.5110005292540336</v>
      </c>
      <c r="GC80" s="59">
        <f t="shared" si="596"/>
        <v>1.5144786151214455</v>
      </c>
      <c r="GD80" s="59">
        <f t="shared" si="596"/>
        <v>1.5179647069961797</v>
      </c>
      <c r="GE80" s="59">
        <f t="shared" si="596"/>
        <v>1.5214588233068074</v>
      </c>
      <c r="GF80" s="59">
        <f t="shared" si="596"/>
        <v>1.5249609825243193</v>
      </c>
      <c r="GG80" s="59">
        <f t="shared" si="596"/>
        <v>1.5284712031622241</v>
      </c>
      <c r="GH80" s="59">
        <f t="shared" si="596"/>
        <v>1.5319895037766449</v>
      </c>
      <c r="GI80" s="59">
        <f t="shared" si="596"/>
        <v>1.5355159029664185</v>
      </c>
      <c r="GJ80" s="59">
        <f t="shared" si="596"/>
        <v>1.5390504193731933</v>
      </c>
      <c r="GK80" s="59">
        <f t="shared" si="596"/>
        <v>1.5425930716815277</v>
      </c>
      <c r="GL80" s="59">
        <f t="shared" si="596"/>
        <v>1.5461438786189892</v>
      </c>
      <c r="GM80" s="59">
        <f t="shared" si="596"/>
        <v>1.5497028589562529</v>
      </c>
      <c r="GN80" s="59">
        <f t="shared" si="596"/>
        <v>1.5532700315072014</v>
      </c>
      <c r="GO80" s="59">
        <f t="shared" si="596"/>
        <v>1.5568454151290236</v>
      </c>
      <c r="GP80" s="59">
        <f t="shared" si="596"/>
        <v>1.560429028722315</v>
      </c>
      <c r="GQ80" s="59">
        <f t="shared" si="596"/>
        <v>1.5640208912311773</v>
      </c>
      <c r="GR80" s="59">
        <f t="shared" si="596"/>
        <v>1.567621021643318</v>
      </c>
      <c r="GS80" s="59">
        <f t="shared" si="596"/>
        <v>1.5712294389901518</v>
      </c>
      <c r="GT80" s="59">
        <f t="shared" si="596"/>
        <v>1.5748461623469008</v>
      </c>
      <c r="GU80" s="59">
        <f t="shared" si="596"/>
        <v>1.578471210832695</v>
      </c>
      <c r="GV80" s="59">
        <f t="shared" si="596"/>
        <v>1.5821046036106738</v>
      </c>
      <c r="GW80" s="59">
        <f t="shared" si="596"/>
        <v>1.5857463598880872</v>
      </c>
      <c r="GX80" s="59">
        <f t="shared" si="596"/>
        <v>1.5893964989163969</v>
      </c>
      <c r="GY80" s="59">
        <f t="shared" si="596"/>
        <v>1.5930550399913788</v>
      </c>
      <c r="GZ80" s="59">
        <f t="shared" si="596"/>
        <v>1.5967220024532243</v>
      </c>
      <c r="HA80" s="59">
        <f t="shared" si="596"/>
        <v>1.6003974056866435</v>
      </c>
      <c r="HB80" s="59">
        <f t="shared" si="596"/>
        <v>1.6040812691209663</v>
      </c>
      <c r="HC80" s="59">
        <f t="shared" si="596"/>
        <v>1.6077736122302464</v>
      </c>
      <c r="HD80" s="59">
        <f t="shared" si="596"/>
        <v>1.6114744545333637</v>
      </c>
      <c r="HE80" s="59">
        <f t="shared" si="596"/>
        <v>1.6151838155941272</v>
      </c>
      <c r="HF80" s="59">
        <f t="shared" si="596"/>
        <v>1.6189017150213787</v>
      </c>
      <c r="HG80" s="59">
        <f t="shared" si="596"/>
        <v>1.622628172469097</v>
      </c>
      <c r="HH80" s="59">
        <f t="shared" si="596"/>
        <v>1.6263632076365004</v>
      </c>
      <c r="HI80" s="59">
        <f t="shared" si="596"/>
        <v>1.6301068402681527</v>
      </c>
      <c r="HJ80" s="59">
        <f t="shared" si="596"/>
        <v>1.6338590901540659</v>
      </c>
      <c r="HK80" s="59">
        <f t="shared" si="596"/>
        <v>1.6376199771298057</v>
      </c>
      <c r="HL80" s="59">
        <f t="shared" ref="HL80:JW80" si="597">+HK80*(1+HK63)^(0.0833333333333333)</f>
        <v>1.6413895210765961</v>
      </c>
      <c r="HM80" s="59">
        <f t="shared" si="597"/>
        <v>1.6451677419214246</v>
      </c>
      <c r="HN80" s="59">
        <f t="shared" si="597"/>
        <v>1.6489546596371476</v>
      </c>
      <c r="HO80" s="59">
        <f t="shared" si="597"/>
        <v>1.6527502942425958</v>
      </c>
      <c r="HP80" s="59">
        <f t="shared" si="597"/>
        <v>1.65655466580268</v>
      </c>
      <c r="HQ80" s="59">
        <f t="shared" si="597"/>
        <v>1.6603677944284971</v>
      </c>
      <c r="HR80" s="59">
        <f t="shared" si="597"/>
        <v>1.6641897002774373</v>
      </c>
      <c r="HS80" s="59">
        <f t="shared" si="597"/>
        <v>1.6680204035532893</v>
      </c>
      <c r="HT80" s="59">
        <f t="shared" si="597"/>
        <v>1.6718599245063479</v>
      </c>
      <c r="HU80" s="59">
        <f t="shared" si="597"/>
        <v>1.6757082834335209</v>
      </c>
      <c r="HV80" s="59">
        <f t="shared" si="597"/>
        <v>1.6795655006784365</v>
      </c>
      <c r="HW80" s="59">
        <f t="shared" si="597"/>
        <v>1.6834315966315505</v>
      </c>
      <c r="HX80" s="59">
        <f t="shared" si="597"/>
        <v>1.6873065917302548</v>
      </c>
      <c r="HY80" s="59">
        <f t="shared" si="597"/>
        <v>1.6911905064589843</v>
      </c>
      <c r="HZ80" s="59">
        <f t="shared" si="597"/>
        <v>1.6950833613493266</v>
      </c>
      <c r="IA80" s="59">
        <f t="shared" si="597"/>
        <v>1.698985176980129</v>
      </c>
      <c r="IB80" s="59">
        <f t="shared" si="597"/>
        <v>1.7028959739776086</v>
      </c>
      <c r="IC80" s="59">
        <f t="shared" si="597"/>
        <v>1.7068157730154609</v>
      </c>
      <c r="ID80" s="59">
        <f t="shared" si="597"/>
        <v>1.7107445948149687</v>
      </c>
      <c r="IE80" s="59">
        <f t="shared" si="597"/>
        <v>1.7146824601451118</v>
      </c>
      <c r="IF80" s="59">
        <f t="shared" si="597"/>
        <v>1.7186293898226772</v>
      </c>
      <c r="IG80" s="59">
        <f t="shared" si="597"/>
        <v>1.722585404712369</v>
      </c>
      <c r="IH80" s="59">
        <f t="shared" si="597"/>
        <v>1.7265505257269183</v>
      </c>
      <c r="II80" s="59">
        <f t="shared" si="597"/>
        <v>1.7305247738271941</v>
      </c>
      <c r="IJ80" s="59">
        <f t="shared" si="597"/>
        <v>1.7345081700223139</v>
      </c>
      <c r="IK80" s="59">
        <f t="shared" si="597"/>
        <v>1.7385007353697552</v>
      </c>
      <c r="IL80" s="59">
        <f t="shared" si="597"/>
        <v>1.7425024909754663</v>
      </c>
      <c r="IM80" s="59">
        <f t="shared" si="597"/>
        <v>1.7465134579939781</v>
      </c>
      <c r="IN80" s="59">
        <f t="shared" si="597"/>
        <v>1.750533657628516</v>
      </c>
      <c r="IO80" s="59">
        <f t="shared" si="597"/>
        <v>1.7545631111311117</v>
      </c>
      <c r="IP80" s="59">
        <f t="shared" si="597"/>
        <v>1.7586018398027159</v>
      </c>
      <c r="IQ80" s="59">
        <f t="shared" si="597"/>
        <v>1.7626498649933107</v>
      </c>
      <c r="IR80" s="59">
        <f t="shared" si="597"/>
        <v>1.7667072081020225</v>
      </c>
      <c r="IS80" s="59">
        <f t="shared" si="597"/>
        <v>1.7707738905772352</v>
      </c>
      <c r="IT80" s="59">
        <f t="shared" si="597"/>
        <v>1.7748499339167034</v>
      </c>
      <c r="IU80" s="59">
        <f t="shared" si="597"/>
        <v>1.778935359667666</v>
      </c>
      <c r="IV80" s="59">
        <f t="shared" si="597"/>
        <v>1.7830301894269607</v>
      </c>
      <c r="IW80" s="59">
        <f t="shared" si="597"/>
        <v>1.7871344448411375</v>
      </c>
      <c r="IX80" s="59">
        <f t="shared" si="597"/>
        <v>1.7912481476065731</v>
      </c>
      <c r="IY80" s="59">
        <f t="shared" si="597"/>
        <v>1.7953713194695864</v>
      </c>
      <c r="IZ80" s="59">
        <f t="shared" si="597"/>
        <v>1.7995039822265522</v>
      </c>
      <c r="JA80" s="59">
        <f t="shared" si="597"/>
        <v>1.8036461577240177</v>
      </c>
      <c r="JB80" s="59">
        <f t="shared" si="597"/>
        <v>1.8077978678588174</v>
      </c>
      <c r="JC80" s="59">
        <f t="shared" si="597"/>
        <v>1.8119591345781887</v>
      </c>
      <c r="JD80" s="59">
        <f t="shared" si="597"/>
        <v>1.816129979879888</v>
      </c>
      <c r="JE80" s="59">
        <f t="shared" si="597"/>
        <v>1.8203104258123073</v>
      </c>
      <c r="JF80" s="59">
        <f t="shared" si="597"/>
        <v>1.8245004944745904</v>
      </c>
      <c r="JG80" s="59">
        <f t="shared" si="597"/>
        <v>1.8287002080167498</v>
      </c>
      <c r="JH80" s="59">
        <f t="shared" si="597"/>
        <v>1.8329095886397839</v>
      </c>
      <c r="JI80" s="59">
        <f t="shared" si="597"/>
        <v>1.8371286585957947</v>
      </c>
      <c r="JJ80" s="59">
        <f t="shared" si="597"/>
        <v>1.8413574401881043</v>
      </c>
      <c r="JK80" s="59">
        <f t="shared" si="597"/>
        <v>1.8455959557713741</v>
      </c>
      <c r="JL80" s="59">
        <f t="shared" si="597"/>
        <v>1.8498442277517222</v>
      </c>
      <c r="JM80" s="59">
        <f t="shared" si="597"/>
        <v>1.8541022785868422</v>
      </c>
      <c r="JN80" s="59">
        <f t="shared" si="597"/>
        <v>1.8583701307861216</v>
      </c>
      <c r="JO80" s="59">
        <f t="shared" si="597"/>
        <v>1.862647806910761</v>
      </c>
      <c r="JP80" s="59">
        <f t="shared" si="597"/>
        <v>1.8669353295738937</v>
      </c>
      <c r="JQ80" s="59">
        <f t="shared" si="597"/>
        <v>1.8712327214407045</v>
      </c>
      <c r="JR80" s="59">
        <f t="shared" si="597"/>
        <v>1.8755400052285498</v>
      </c>
      <c r="JS80" s="59">
        <f t="shared" si="597"/>
        <v>1.8798572037070782</v>
      </c>
      <c r="JT80" s="59">
        <f t="shared" si="597"/>
        <v>1.8841843396983502</v>
      </c>
      <c r="JU80" s="59">
        <f t="shared" si="597"/>
        <v>1.8885214360769591</v>
      </c>
      <c r="JV80" s="59">
        <f t="shared" si="597"/>
        <v>1.8928685157701519</v>
      </c>
      <c r="JW80" s="59">
        <f t="shared" si="597"/>
        <v>1.8972256017579505</v>
      </c>
      <c r="JX80" s="59">
        <f t="shared" ref="JX80:MI80" si="598">+JW80*(1+JW63)^(0.0833333333333333)</f>
        <v>1.9015927170732736</v>
      </c>
      <c r="JY80" s="59">
        <f t="shared" si="598"/>
        <v>1.9059698848020574</v>
      </c>
      <c r="JZ80" s="59">
        <f t="shared" si="598"/>
        <v>1.9103571280833789</v>
      </c>
      <c r="KA80" s="59">
        <f t="shared" si="598"/>
        <v>1.9147544701095771</v>
      </c>
      <c r="KB80" s="59">
        <f t="shared" si="598"/>
        <v>1.9191619341263764</v>
      </c>
      <c r="KC80" s="59">
        <f t="shared" si="598"/>
        <v>1.9235795434330092</v>
      </c>
      <c r="KD80" s="59">
        <f t="shared" si="598"/>
        <v>1.9280073213823392</v>
      </c>
      <c r="KE80" s="59">
        <f t="shared" si="598"/>
        <v>1.9324452913809846</v>
      </c>
      <c r="KF80" s="59">
        <f t="shared" si="598"/>
        <v>1.9368934768894419</v>
      </c>
      <c r="KG80" s="59">
        <f t="shared" si="598"/>
        <v>1.9413519014222098</v>
      </c>
      <c r="KH80" s="59">
        <f t="shared" si="598"/>
        <v>1.9458205885479141</v>
      </c>
      <c r="KI80" s="59">
        <f t="shared" si="598"/>
        <v>1.9502995618894317</v>
      </c>
      <c r="KJ80" s="59">
        <f t="shared" si="598"/>
        <v>1.9547888451240154</v>
      </c>
      <c r="KK80" s="59">
        <f t="shared" si="598"/>
        <v>1.9592884619834197</v>
      </c>
      <c r="KL80" s="59">
        <f t="shared" si="598"/>
        <v>1.9637984362540257</v>
      </c>
      <c r="KM80" s="59">
        <f t="shared" si="598"/>
        <v>1.9683187917769671</v>
      </c>
      <c r="KN80" s="59">
        <f t="shared" si="598"/>
        <v>1.9728495524482559</v>
      </c>
      <c r="KO80" s="59">
        <f t="shared" si="598"/>
        <v>1.9773907422189092</v>
      </c>
      <c r="KP80" s="59">
        <f t="shared" si="598"/>
        <v>1.9819423850950757</v>
      </c>
      <c r="KQ80" s="59">
        <f t="shared" si="598"/>
        <v>1.986504505138162</v>
      </c>
      <c r="KR80" s="59">
        <f t="shared" si="598"/>
        <v>1.9910771264649607</v>
      </c>
      <c r="KS80" s="59">
        <f t="shared" si="598"/>
        <v>1.9956602732477775</v>
      </c>
      <c r="KT80" s="59">
        <f t="shared" si="598"/>
        <v>2.0002539697145587</v>
      </c>
      <c r="KU80" s="59">
        <f t="shared" si="598"/>
        <v>2.0048582401490194</v>
      </c>
      <c r="KV80" s="59">
        <f t="shared" si="598"/>
        <v>2.0094731088907722</v>
      </c>
      <c r="KW80" s="59">
        <f t="shared" si="598"/>
        <v>2.0140986003354562</v>
      </c>
      <c r="KX80" s="59">
        <f t="shared" si="598"/>
        <v>2.0187347389348642</v>
      </c>
      <c r="KY80" s="59">
        <f t="shared" si="598"/>
        <v>2.0233815491970746</v>
      </c>
      <c r="KZ80" s="59">
        <f t="shared" si="598"/>
        <v>2.0280390556865786</v>
      </c>
      <c r="LA80" s="59">
        <f t="shared" si="598"/>
        <v>2.0327072830244108</v>
      </c>
      <c r="LB80" s="59">
        <f t="shared" si="598"/>
        <v>2.0373862558882805</v>
      </c>
      <c r="LC80" s="59">
        <f t="shared" si="598"/>
        <v>2.0420759990127006</v>
      </c>
      <c r="LD80" s="59">
        <f t="shared" si="598"/>
        <v>2.0467765371891193</v>
      </c>
      <c r="LE80" s="59">
        <f t="shared" si="598"/>
        <v>2.05148789526605</v>
      </c>
      <c r="LF80" s="59">
        <f t="shared" si="598"/>
        <v>2.0562100981492044</v>
      </c>
      <c r="LG80" s="59">
        <f t="shared" si="598"/>
        <v>2.060943170801623</v>
      </c>
      <c r="LH80" s="59">
        <f t="shared" si="598"/>
        <v>2.0656871382438071</v>
      </c>
      <c r="LI80" s="59">
        <f t="shared" si="598"/>
        <v>2.0704420255538514</v>
      </c>
      <c r="LJ80" s="59">
        <f t="shared" si="598"/>
        <v>2.0752078578675763</v>
      </c>
      <c r="LK80" s="59">
        <f t="shared" si="598"/>
        <v>2.0799846603786611</v>
      </c>
      <c r="LL80" s="59">
        <f t="shared" si="598"/>
        <v>2.0847724583387772</v>
      </c>
      <c r="LM80" s="59">
        <f t="shared" si="598"/>
        <v>2.0895712770577206</v>
      </c>
      <c r="LN80" s="59">
        <f t="shared" si="598"/>
        <v>2.0943811419035474</v>
      </c>
      <c r="LO80" s="59">
        <f t="shared" si="598"/>
        <v>2.0992020783027061</v>
      </c>
      <c r="LP80" s="59">
        <f t="shared" si="598"/>
        <v>2.1040341117401735</v>
      </c>
      <c r="LQ80" s="59">
        <f t="shared" si="598"/>
        <v>2.1088772677595888</v>
      </c>
      <c r="LR80" s="59">
        <f t="shared" si="598"/>
        <v>2.1137315719633882</v>
      </c>
      <c r="LS80" s="59">
        <f t="shared" si="598"/>
        <v>2.1185970500129412</v>
      </c>
      <c r="LT80" s="59">
        <f t="shared" si="598"/>
        <v>2.1234737276286855</v>
      </c>
      <c r="LU80" s="59">
        <f t="shared" si="598"/>
        <v>2.1283616305902631</v>
      </c>
      <c r="LV80" s="59">
        <f t="shared" si="598"/>
        <v>2.1332607847366565</v>
      </c>
      <c r="LW80" s="59">
        <f t="shared" si="598"/>
        <v>2.1381712159663264</v>
      </c>
      <c r="LX80" s="59">
        <f t="shared" si="598"/>
        <v>2.1430929502373468</v>
      </c>
      <c r="LY80" s="59">
        <f t="shared" si="598"/>
        <v>2.1480260135675433</v>
      </c>
      <c r="LZ80" s="59">
        <f t="shared" si="598"/>
        <v>2.1529704320346306</v>
      </c>
      <c r="MA80" s="59">
        <f t="shared" si="598"/>
        <v>2.1579262317763503</v>
      </c>
      <c r="MB80" s="59">
        <f t="shared" si="598"/>
        <v>2.1628934389906087</v>
      </c>
      <c r="MC80" s="59">
        <f t="shared" si="598"/>
        <v>2.1678720799356155</v>
      </c>
      <c r="MD80" s="59">
        <f t="shared" si="598"/>
        <v>2.1728621809300233</v>
      </c>
      <c r="ME80" s="59">
        <f t="shared" si="598"/>
        <v>2.1778637683530651</v>
      </c>
      <c r="MF80" s="59">
        <f t="shared" si="598"/>
        <v>2.1828768686446955</v>
      </c>
      <c r="MG80" s="59">
        <f t="shared" si="598"/>
        <v>2.1879015083057296</v>
      </c>
      <c r="MH80" s="59">
        <f t="shared" si="598"/>
        <v>2.1929377138979831</v>
      </c>
      <c r="MI80" s="59">
        <f t="shared" si="598"/>
        <v>2.1979855120444132</v>
      </c>
      <c r="MJ80" s="59">
        <f t="shared" ref="MJ80:OM80" si="599">+MI80*(1+MI63)^(0.0833333333333333)</f>
        <v>2.2030449294292582</v>
      </c>
      <c r="MK80" s="59">
        <f t="shared" si="599"/>
        <v>2.2081159927981799</v>
      </c>
      <c r="ML80" s="59">
        <f t="shared" si="599"/>
        <v>2.2131987289584041</v>
      </c>
      <c r="MM80" s="59">
        <f t="shared" si="599"/>
        <v>2.2182931647788631</v>
      </c>
      <c r="MN80" s="59">
        <f t="shared" si="599"/>
        <v>2.2233993271903367</v>
      </c>
      <c r="MO80" s="59">
        <f t="shared" si="599"/>
        <v>2.2285172431855957</v>
      </c>
      <c r="MP80" s="59">
        <f t="shared" si="599"/>
        <v>2.2336469398195433</v>
      </c>
      <c r="MQ80" s="59">
        <f t="shared" si="599"/>
        <v>2.2387884442093595</v>
      </c>
      <c r="MR80" s="59">
        <f t="shared" si="599"/>
        <v>2.2439417835346434</v>
      </c>
      <c r="MS80" s="59">
        <f t="shared" si="599"/>
        <v>2.2491069850375576</v>
      </c>
      <c r="MT80" s="59">
        <f t="shared" si="599"/>
        <v>2.2542840760229712</v>
      </c>
      <c r="MU80" s="59">
        <f t="shared" si="599"/>
        <v>2.2594730838586057</v>
      </c>
      <c r="MV80" s="59">
        <f t="shared" si="599"/>
        <v>2.2646740359751782</v>
      </c>
      <c r="MW80" s="59">
        <f t="shared" si="599"/>
        <v>2.2698869598665476</v>
      </c>
      <c r="MX80" s="59">
        <f t="shared" si="599"/>
        <v>2.2751118830898585</v>
      </c>
      <c r="MY80" s="59">
        <f t="shared" si="599"/>
        <v>2.280348833265688</v>
      </c>
      <c r="MZ80" s="59">
        <f t="shared" si="599"/>
        <v>2.2855978380781923</v>
      </c>
      <c r="NA80" s="59">
        <f t="shared" si="599"/>
        <v>2.2908589252752507</v>
      </c>
      <c r="NB80" s="59">
        <f t="shared" si="599"/>
        <v>2.2961321226686149</v>
      </c>
      <c r="NC80" s="59">
        <f t="shared" si="599"/>
        <v>2.3014174581340545</v>
      </c>
      <c r="ND80" s="59">
        <f t="shared" si="599"/>
        <v>2.3067149596115044</v>
      </c>
      <c r="NE80" s="59">
        <f t="shared" si="599"/>
        <v>2.3120246551052137</v>
      </c>
      <c r="NF80" s="59">
        <f t="shared" si="599"/>
        <v>2.317346572683892</v>
      </c>
      <c r="NG80" s="59">
        <f t="shared" si="599"/>
        <v>2.3226807404808594</v>
      </c>
      <c r="NH80" s="59">
        <f t="shared" si="599"/>
        <v>2.3280271866941935</v>
      </c>
      <c r="NI80" s="59">
        <f t="shared" si="599"/>
        <v>2.3333859395868806</v>
      </c>
      <c r="NJ80" s="59">
        <f t="shared" si="599"/>
        <v>2.3387570274869631</v>
      </c>
      <c r="NK80" s="59">
        <f t="shared" si="599"/>
        <v>2.3441404787876907</v>
      </c>
      <c r="NL80" s="59">
        <f t="shared" si="599"/>
        <v>2.3495363219476695</v>
      </c>
      <c r="NM80" s="59">
        <f t="shared" si="599"/>
        <v>2.3549445854910127</v>
      </c>
      <c r="NN80" s="59">
        <f t="shared" si="599"/>
        <v>2.3603652980074923</v>
      </c>
      <c r="NO80" s="59">
        <f t="shared" si="599"/>
        <v>2.3657984881526888</v>
      </c>
      <c r="NP80" s="59">
        <f t="shared" si="599"/>
        <v>2.3712441846481433</v>
      </c>
      <c r="NQ80" s="59">
        <f t="shared" si="599"/>
        <v>2.3767024162815096</v>
      </c>
      <c r="NR80" s="59">
        <f t="shared" si="599"/>
        <v>2.3821732119067058</v>
      </c>
      <c r="NS80" s="59">
        <f t="shared" si="599"/>
        <v>2.387656600444068</v>
      </c>
      <c r="NT80" s="59">
        <f t="shared" si="599"/>
        <v>2.3931526108805019</v>
      </c>
      <c r="NU80" s="59">
        <f t="shared" si="599"/>
        <v>2.3986612722696363</v>
      </c>
      <c r="NV80" s="59">
        <f t="shared" si="599"/>
        <v>2.4041826137319773</v>
      </c>
      <c r="NW80" s="59">
        <f t="shared" si="599"/>
        <v>2.4097166644550612</v>
      </c>
      <c r="NX80" s="59">
        <f t="shared" si="599"/>
        <v>2.4152634536936102</v>
      </c>
      <c r="NY80" s="59">
        <f t="shared" si="599"/>
        <v>2.420823010769686</v>
      </c>
      <c r="NZ80" s="59">
        <f t="shared" si="599"/>
        <v>2.4263953650728447</v>
      </c>
      <c r="OA80" s="59">
        <f t="shared" si="599"/>
        <v>2.4319805460602928</v>
      </c>
      <c r="OB80" s="59">
        <f t="shared" si="599"/>
        <v>2.4375785832570429</v>
      </c>
      <c r="OC80" s="59">
        <f t="shared" si="599"/>
        <v>2.4431895062560693</v>
      </c>
      <c r="OD80" s="59">
        <f t="shared" si="599"/>
        <v>2.4488133447184643</v>
      </c>
      <c r="OE80" s="59">
        <f t="shared" si="599"/>
        <v>2.4544501283735962</v>
      </c>
      <c r="OF80" s="59">
        <f t="shared" si="599"/>
        <v>2.4600998870192652</v>
      </c>
      <c r="OG80" s="59">
        <f t="shared" si="599"/>
        <v>2.4657626505218615</v>
      </c>
      <c r="OH80" s="59">
        <f t="shared" si="599"/>
        <v>2.4714384488165226</v>
      </c>
      <c r="OI80" s="59">
        <f t="shared" si="599"/>
        <v>2.4771273119072927</v>
      </c>
      <c r="OJ80" s="59">
        <f t="shared" si="599"/>
        <v>2.4828292698672798</v>
      </c>
      <c r="OK80" s="59">
        <f t="shared" si="599"/>
        <v>2.488544352838816</v>
      </c>
      <c r="OL80" s="59">
        <f t="shared" si="599"/>
        <v>2.4942725910336163</v>
      </c>
      <c r="OM80" s="59">
        <f t="shared" si="599"/>
        <v>2.5000140147329382</v>
      </c>
      <c r="ON80" s="43" t="s">
        <v>24</v>
      </c>
    </row>
    <row r="81" spans="3:404" x14ac:dyDescent="0.2">
      <c r="D81" s="43" t="str">
        <f t="shared" si="583"/>
        <v>E-369.1 - Non Labor</v>
      </c>
      <c r="G81" s="58"/>
      <c r="H81" s="61">
        <v>1</v>
      </c>
      <c r="I81" s="59">
        <f t="shared" ref="I81:AN81" si="600">+H81*(1+H64)^(0.0833333333333333)</f>
        <v>1.0019472495092618</v>
      </c>
      <c r="J81" s="59">
        <f t="shared" si="600"/>
        <v>1.0038982907991749</v>
      </c>
      <c r="K81" s="59">
        <f t="shared" si="600"/>
        <v>1.0058531312532824</v>
      </c>
      <c r="L81" s="59">
        <f t="shared" si="600"/>
        <v>1.0078117782695049</v>
      </c>
      <c r="M81" s="59">
        <f t="shared" si="600"/>
        <v>1.0097742392601685</v>
      </c>
      <c r="N81" s="59">
        <f t="shared" si="600"/>
        <v>1.0117405216520332</v>
      </c>
      <c r="O81" s="59">
        <f t="shared" si="600"/>
        <v>1.0137106328863204</v>
      </c>
      <c r="P81" s="59">
        <f t="shared" si="600"/>
        <v>1.0156845804187418</v>
      </c>
      <c r="Q81" s="59">
        <f t="shared" si="600"/>
        <v>1.017662371719527</v>
      </c>
      <c r="R81" s="59">
        <f t="shared" si="600"/>
        <v>1.0196440142734522</v>
      </c>
      <c r="S81" s="59">
        <f t="shared" si="600"/>
        <v>1.021629515579868</v>
      </c>
      <c r="T81" s="59">
        <f t="shared" si="600"/>
        <v>1.0236188831527284</v>
      </c>
      <c r="U81" s="59">
        <f t="shared" si="600"/>
        <v>1.026070846015676</v>
      </c>
      <c r="V81" s="59">
        <f t="shared" si="600"/>
        <v>1.0285286822773858</v>
      </c>
      <c r="W81" s="59">
        <f t="shared" si="600"/>
        <v>1.030992406006918</v>
      </c>
      <c r="X81" s="59">
        <f t="shared" si="600"/>
        <v>1.0334620313070335</v>
      </c>
      <c r="Y81" s="59">
        <f t="shared" si="600"/>
        <v>1.035937572314275</v>
      </c>
      <c r="Z81" s="59">
        <f t="shared" si="600"/>
        <v>1.0384190431990474</v>
      </c>
      <c r="AA81" s="59">
        <f t="shared" si="600"/>
        <v>1.0409064581656995</v>
      </c>
      <c r="AB81" s="59">
        <f t="shared" si="600"/>
        <v>1.0433998314526045</v>
      </c>
      <c r="AC81" s="59">
        <f t="shared" si="600"/>
        <v>1.0458991773322428</v>
      </c>
      <c r="AD81" s="59">
        <f t="shared" si="600"/>
        <v>1.0484045101112822</v>
      </c>
      <c r="AE81" s="59">
        <f t="shared" si="600"/>
        <v>1.0509158441306607</v>
      </c>
      <c r="AF81" s="59">
        <f t="shared" si="600"/>
        <v>1.0534331937656687</v>
      </c>
      <c r="AG81" s="59">
        <f t="shared" si="600"/>
        <v>1.0559902781980304</v>
      </c>
      <c r="AH81" s="59">
        <f t="shared" si="600"/>
        <v>1.0585535696502895</v>
      </c>
      <c r="AI81" s="59">
        <f t="shared" si="600"/>
        <v>1.0611230831892522</v>
      </c>
      <c r="AJ81" s="59">
        <f t="shared" si="600"/>
        <v>1.063698833918298</v>
      </c>
      <c r="AK81" s="59">
        <f t="shared" si="600"/>
        <v>1.0662808369774677</v>
      </c>
      <c r="AL81" s="59">
        <f t="shared" si="600"/>
        <v>1.0688691075435528</v>
      </c>
      <c r="AM81" s="59">
        <f t="shared" si="600"/>
        <v>1.0714636608301848</v>
      </c>
      <c r="AN81" s="59">
        <f t="shared" si="600"/>
        <v>1.0740645120879244</v>
      </c>
      <c r="AO81" s="59">
        <f t="shared" ref="AO81:BT81" si="601">+AN81*(1+AN64)^(0.0833333333333333)</f>
        <v>1.0766716766043514</v>
      </c>
      <c r="AP81" s="59">
        <f t="shared" si="601"/>
        <v>1.0792851697041541</v>
      </c>
      <c r="AQ81" s="59">
        <f t="shared" si="601"/>
        <v>1.08190500674922</v>
      </c>
      <c r="AR81" s="59">
        <f t="shared" si="601"/>
        <v>1.0845312031387253</v>
      </c>
      <c r="AS81" s="59">
        <f t="shared" si="601"/>
        <v>1.0872046617926927</v>
      </c>
      <c r="AT81" s="59">
        <f t="shared" si="601"/>
        <v>1.0898847107422218</v>
      </c>
      <c r="AU81" s="59">
        <f t="shared" si="601"/>
        <v>1.0925713662329333</v>
      </c>
      <c r="AV81" s="59">
        <f t="shared" si="601"/>
        <v>1.0952646445504948</v>
      </c>
      <c r="AW81" s="59">
        <f t="shared" si="601"/>
        <v>1.0979645620207195</v>
      </c>
      <c r="AX81" s="59">
        <f t="shared" si="601"/>
        <v>1.100671135009665</v>
      </c>
      <c r="AY81" s="59">
        <f t="shared" si="601"/>
        <v>1.1033843799237326</v>
      </c>
      <c r="AZ81" s="59">
        <f t="shared" si="601"/>
        <v>1.1061043132097665</v>
      </c>
      <c r="BA81" s="59">
        <f t="shared" si="601"/>
        <v>1.1088309513551542</v>
      </c>
      <c r="BB81" s="59">
        <f t="shared" si="601"/>
        <v>1.1115643108879256</v>
      </c>
      <c r="BC81" s="59">
        <f t="shared" si="601"/>
        <v>1.1143044083768538</v>
      </c>
      <c r="BD81" s="59">
        <f t="shared" si="601"/>
        <v>1.117051260431555</v>
      </c>
      <c r="BE81" s="59">
        <f t="shared" si="601"/>
        <v>1.1198238605359641</v>
      </c>
      <c r="BF81" s="59">
        <f t="shared" si="601"/>
        <v>1.1226033424296082</v>
      </c>
      <c r="BG81" s="59">
        <f t="shared" si="601"/>
        <v>1.1253897231935741</v>
      </c>
      <c r="BH81" s="59">
        <f t="shared" si="601"/>
        <v>1.1281830199513452</v>
      </c>
      <c r="BI81" s="59">
        <f t="shared" si="601"/>
        <v>1.1309832498689063</v>
      </c>
      <c r="BJ81" s="59">
        <f t="shared" si="601"/>
        <v>1.1337904301548496</v>
      </c>
      <c r="BK81" s="59">
        <f t="shared" si="601"/>
        <v>1.1366045780604801</v>
      </c>
      <c r="BL81" s="59">
        <f t="shared" si="601"/>
        <v>1.1394257108799219</v>
      </c>
      <c r="BM81" s="59">
        <f t="shared" si="601"/>
        <v>1.1422538459502245</v>
      </c>
      <c r="BN81" s="59">
        <f t="shared" si="601"/>
        <v>1.1450890006514687</v>
      </c>
      <c r="BO81" s="59">
        <f t="shared" si="601"/>
        <v>1.1479311924068742</v>
      </c>
      <c r="BP81" s="59">
        <f t="shared" si="601"/>
        <v>1.1507804386829066</v>
      </c>
      <c r="BQ81" s="59">
        <f t="shared" si="601"/>
        <v>1.1536242845124445</v>
      </c>
      <c r="BR81" s="59">
        <f t="shared" si="601"/>
        <v>1.1564751581457495</v>
      </c>
      <c r="BS81" s="59">
        <f t="shared" si="601"/>
        <v>1.1593330769501577</v>
      </c>
      <c r="BT81" s="59">
        <f t="shared" si="601"/>
        <v>1.1621980583359237</v>
      </c>
      <c r="BU81" s="59">
        <f t="shared" ref="BU81:CM81" si="602">+BT81*(1+BT64)^(0.0833333333333333)</f>
        <v>1.1650701197563267</v>
      </c>
      <c r="BV81" s="59">
        <f t="shared" si="602"/>
        <v>1.1679492787077774</v>
      </c>
      <c r="BW81" s="59">
        <f t="shared" si="602"/>
        <v>1.1708355527299239</v>
      </c>
      <c r="BX81" s="59">
        <f t="shared" si="602"/>
        <v>1.1737289594057592</v>
      </c>
      <c r="BY81" s="59">
        <f t="shared" si="602"/>
        <v>1.1766295163617275</v>
      </c>
      <c r="BZ81" s="59">
        <f t="shared" si="602"/>
        <v>1.1795372412678322</v>
      </c>
      <c r="CA81" s="59">
        <f t="shared" si="602"/>
        <v>1.1824521518377438</v>
      </c>
      <c r="CB81" s="59">
        <f t="shared" si="602"/>
        <v>1.1853742658289066</v>
      </c>
      <c r="CC81" s="59">
        <f t="shared" si="602"/>
        <v>1.1882646223111129</v>
      </c>
      <c r="CD81" s="59">
        <f t="shared" si="602"/>
        <v>1.1911620264919534</v>
      </c>
      <c r="CE81" s="59">
        <f t="shared" si="602"/>
        <v>1.1940664955561788</v>
      </c>
      <c r="CF81" s="59">
        <f t="shared" si="602"/>
        <v>1.1969780467304425</v>
      </c>
      <c r="CG81" s="59">
        <f t="shared" si="602"/>
        <v>1.1998966972834024</v>
      </c>
      <c r="CH81" s="59">
        <f t="shared" si="602"/>
        <v>1.2028224645258234</v>
      </c>
      <c r="CI81" s="59">
        <f t="shared" si="602"/>
        <v>1.2057553658106801</v>
      </c>
      <c r="CJ81" s="59">
        <f t="shared" si="602"/>
        <v>1.2086954185332597</v>
      </c>
      <c r="CK81" s="59">
        <f t="shared" si="602"/>
        <v>1.211642640131265</v>
      </c>
      <c r="CL81" s="59">
        <f t="shared" si="602"/>
        <v>1.2145970480849184</v>
      </c>
      <c r="CM81" s="59">
        <f t="shared" si="602"/>
        <v>1.2175586599170649</v>
      </c>
      <c r="CN81" s="59">
        <f t="shared" ref="CN81:EY81" si="603">+CM81*(1+CM64)^(0.0833333333333333)</f>
        <v>1.2205274931932766</v>
      </c>
      <c r="CO81" s="59">
        <f t="shared" si="603"/>
        <v>1.2235370595943678</v>
      </c>
      <c r="CP81" s="59">
        <f t="shared" si="603"/>
        <v>1.2265540469589138</v>
      </c>
      <c r="CQ81" s="59">
        <f t="shared" si="603"/>
        <v>1.2295784735854638</v>
      </c>
      <c r="CR81" s="59">
        <f t="shared" si="603"/>
        <v>1.2326103578176872</v>
      </c>
      <c r="CS81" s="59">
        <f t="shared" si="603"/>
        <v>1.2356497180444852</v>
      </c>
      <c r="CT81" s="59">
        <f t="shared" si="603"/>
        <v>1.2386965727001022</v>
      </c>
      <c r="CU81" s="59">
        <f t="shared" si="603"/>
        <v>1.2417509402642377</v>
      </c>
      <c r="CV81" s="59">
        <f t="shared" si="603"/>
        <v>1.244812839262158</v>
      </c>
      <c r="CW81" s="59">
        <f t="shared" si="603"/>
        <v>1.2478822882648091</v>
      </c>
      <c r="CX81" s="59">
        <f t="shared" si="603"/>
        <v>1.250959305888929</v>
      </c>
      <c r="CY81" s="59">
        <f t="shared" si="603"/>
        <v>1.2540439107971608</v>
      </c>
      <c r="CZ81" s="59">
        <f t="shared" si="603"/>
        <v>1.2571361216981656</v>
      </c>
      <c r="DA81" s="59">
        <f t="shared" si="603"/>
        <v>1.2600298515769037</v>
      </c>
      <c r="DB81" s="59">
        <f t="shared" si="603"/>
        <v>1.2629302423672699</v>
      </c>
      <c r="DC81" s="59">
        <f t="shared" si="603"/>
        <v>1.2658373094016364</v>
      </c>
      <c r="DD81" s="59">
        <f t="shared" si="603"/>
        <v>1.2687510680476681</v>
      </c>
      <c r="DE81" s="59">
        <f t="shared" si="603"/>
        <v>1.2716715337084041</v>
      </c>
      <c r="DF81" s="59">
        <f t="shared" si="603"/>
        <v>1.2745987218223387</v>
      </c>
      <c r="DG81" s="59">
        <f t="shared" si="603"/>
        <v>1.2775326478635032</v>
      </c>
      <c r="DH81" s="59">
        <f t="shared" si="603"/>
        <v>1.2804733273415474</v>
      </c>
      <c r="DI81" s="59">
        <f t="shared" si="603"/>
        <v>1.2834207758018223</v>
      </c>
      <c r="DJ81" s="59">
        <f t="shared" si="603"/>
        <v>1.286375008825462</v>
      </c>
      <c r="DK81" s="59">
        <f t="shared" si="603"/>
        <v>1.2893360420294653</v>
      </c>
      <c r="DL81" s="59">
        <f t="shared" si="603"/>
        <v>1.2923038910667792</v>
      </c>
      <c r="DM81" s="59">
        <f t="shared" si="603"/>
        <v>1.2952785716263815</v>
      </c>
      <c r="DN81" s="59">
        <f t="shared" si="603"/>
        <v>1.2982600994333633</v>
      </c>
      <c r="DO81" s="59">
        <f t="shared" si="603"/>
        <v>1.3012484902490127</v>
      </c>
      <c r="DP81" s="59">
        <f t="shared" si="603"/>
        <v>1.3042437598708974</v>
      </c>
      <c r="DQ81" s="59">
        <f t="shared" si="603"/>
        <v>1.3072459241329488</v>
      </c>
      <c r="DR81" s="59">
        <f t="shared" si="603"/>
        <v>1.3102549989055456</v>
      </c>
      <c r="DS81" s="59">
        <f t="shared" si="603"/>
        <v>1.3132710000955976</v>
      </c>
      <c r="DT81" s="59">
        <f t="shared" si="603"/>
        <v>1.3162939436466297</v>
      </c>
      <c r="DU81" s="59">
        <f t="shared" si="603"/>
        <v>1.3193238455388663</v>
      </c>
      <c r="DV81" s="59">
        <f t="shared" si="603"/>
        <v>1.3223607217893159</v>
      </c>
      <c r="DW81" s="59">
        <f t="shared" si="603"/>
        <v>1.3254045884518555</v>
      </c>
      <c r="DX81" s="59">
        <f t="shared" si="603"/>
        <v>1.3284554616173156</v>
      </c>
      <c r="DY81" s="59">
        <f t="shared" si="603"/>
        <v>1.3315133574135656</v>
      </c>
      <c r="DZ81" s="59">
        <f t="shared" si="603"/>
        <v>1.3345782920055982</v>
      </c>
      <c r="EA81" s="59">
        <f t="shared" si="603"/>
        <v>1.3376502815956157</v>
      </c>
      <c r="EB81" s="59">
        <f t="shared" si="603"/>
        <v>1.3407293424231153</v>
      </c>
      <c r="EC81" s="59">
        <f t="shared" si="603"/>
        <v>1.3438154907649749</v>
      </c>
      <c r="ED81" s="59">
        <f t="shared" si="603"/>
        <v>1.3469087429355391</v>
      </c>
      <c r="EE81" s="59">
        <f t="shared" si="603"/>
        <v>1.350009115286706</v>
      </c>
      <c r="EF81" s="59">
        <f t="shared" si="603"/>
        <v>1.3531166242080126</v>
      </c>
      <c r="EG81" s="59">
        <f t="shared" si="603"/>
        <v>1.3562312861267225</v>
      </c>
      <c r="EH81" s="59">
        <f t="shared" si="603"/>
        <v>1.3593531175079121</v>
      </c>
      <c r="EI81" s="59">
        <f t="shared" si="603"/>
        <v>1.3624821348545577</v>
      </c>
      <c r="EJ81" s="59">
        <f t="shared" si="603"/>
        <v>1.3656183547076231</v>
      </c>
      <c r="EK81" s="59">
        <f t="shared" si="603"/>
        <v>1.3687617936461467</v>
      </c>
      <c r="EL81" s="59">
        <f t="shared" si="603"/>
        <v>1.3719124682873292</v>
      </c>
      <c r="EM81" s="59">
        <f t="shared" si="603"/>
        <v>1.3750703952866214</v>
      </c>
      <c r="EN81" s="59">
        <f t="shared" si="603"/>
        <v>1.3782355913378128</v>
      </c>
      <c r="EO81" s="59">
        <f t="shared" si="603"/>
        <v>1.3814080731731189</v>
      </c>
      <c r="EP81" s="59">
        <f t="shared" si="603"/>
        <v>1.38458785756327</v>
      </c>
      <c r="EQ81" s="59">
        <f t="shared" si="603"/>
        <v>1.3877749613176005</v>
      </c>
      <c r="ER81" s="59">
        <f t="shared" si="603"/>
        <v>1.3909694012841369</v>
      </c>
      <c r="ES81" s="59">
        <f t="shared" si="603"/>
        <v>1.3941711943496875</v>
      </c>
      <c r="ET81" s="59">
        <f t="shared" si="603"/>
        <v>1.3973803574399311</v>
      </c>
      <c r="EU81" s="59">
        <f t="shared" si="603"/>
        <v>1.4005969075195066</v>
      </c>
      <c r="EV81" s="59">
        <f t="shared" si="603"/>
        <v>1.4038208615921035</v>
      </c>
      <c r="EW81" s="59">
        <f t="shared" si="603"/>
        <v>1.4070522367005505</v>
      </c>
      <c r="EX81" s="59">
        <f t="shared" si="603"/>
        <v>1.4102910499269061</v>
      </c>
      <c r="EY81" s="59">
        <f t="shared" si="603"/>
        <v>1.4135373183925499</v>
      </c>
      <c r="EZ81" s="59">
        <f t="shared" ref="EZ81:HK81" si="604">+EY81*(1+EY64)^(0.0833333333333333)</f>
        <v>1.4167910592582713</v>
      </c>
      <c r="FA81" s="59">
        <f t="shared" si="604"/>
        <v>1.4200522897243615</v>
      </c>
      <c r="FB81" s="59">
        <f t="shared" si="604"/>
        <v>1.4233210270307042</v>
      </c>
      <c r="FC81" s="59">
        <f t="shared" si="604"/>
        <v>1.4265972884568665</v>
      </c>
      <c r="FD81" s="59">
        <f t="shared" si="604"/>
        <v>1.4298810913221902</v>
      </c>
      <c r="FE81" s="59">
        <f t="shared" si="604"/>
        <v>1.4331724529858836</v>
      </c>
      <c r="FF81" s="59">
        <f t="shared" si="604"/>
        <v>1.4364713908471134</v>
      </c>
      <c r="FG81" s="59">
        <f t="shared" si="604"/>
        <v>1.4397779223450959</v>
      </c>
      <c r="FH81" s="59">
        <f t="shared" si="604"/>
        <v>1.4430920649591905</v>
      </c>
      <c r="FI81" s="59">
        <f t="shared" si="604"/>
        <v>1.4464138362089907</v>
      </c>
      <c r="FJ81" s="59">
        <f t="shared" si="604"/>
        <v>1.4497432536544175</v>
      </c>
      <c r="FK81" s="59">
        <f t="shared" si="604"/>
        <v>1.4530803348958123</v>
      </c>
      <c r="FL81" s="59">
        <f t="shared" si="604"/>
        <v>1.4564250975740296</v>
      </c>
      <c r="FM81" s="59">
        <f t="shared" si="604"/>
        <v>1.4597775593705302</v>
      </c>
      <c r="FN81" s="59">
        <f t="shared" si="604"/>
        <v>1.463137738007475</v>
      </c>
      <c r="FO81" s="59">
        <f t="shared" si="604"/>
        <v>1.4665056512478187</v>
      </c>
      <c r="FP81" s="59">
        <f t="shared" si="604"/>
        <v>1.4698813168954032</v>
      </c>
      <c r="FQ81" s="59">
        <f t="shared" si="604"/>
        <v>1.4732647527950522</v>
      </c>
      <c r="FR81" s="59">
        <f t="shared" si="604"/>
        <v>1.4766559768326655</v>
      </c>
      <c r="FS81" s="59">
        <f t="shared" si="604"/>
        <v>1.4800550069353131</v>
      </c>
      <c r="FT81" s="59">
        <f t="shared" si="604"/>
        <v>1.4834618610713308</v>
      </c>
      <c r="FU81" s="59">
        <f t="shared" si="604"/>
        <v>1.4868765572504143</v>
      </c>
      <c r="FV81" s="59">
        <f t="shared" si="604"/>
        <v>1.4902991135237149</v>
      </c>
      <c r="FW81" s="59">
        <f t="shared" si="604"/>
        <v>1.4937295479839348</v>
      </c>
      <c r="FX81" s="59">
        <f t="shared" si="604"/>
        <v>1.4971678787654226</v>
      </c>
      <c r="FY81" s="59">
        <f t="shared" si="604"/>
        <v>1.5006141240442696</v>
      </c>
      <c r="FZ81" s="59">
        <f t="shared" si="604"/>
        <v>1.5040683020384056</v>
      </c>
      <c r="GA81" s="59">
        <f t="shared" si="604"/>
        <v>1.5075304310076949</v>
      </c>
      <c r="GB81" s="59">
        <f t="shared" si="604"/>
        <v>1.5110005292540336</v>
      </c>
      <c r="GC81" s="59">
        <f t="shared" si="604"/>
        <v>1.5144786151214455</v>
      </c>
      <c r="GD81" s="59">
        <f t="shared" si="604"/>
        <v>1.5179647069961797</v>
      </c>
      <c r="GE81" s="59">
        <f t="shared" si="604"/>
        <v>1.5214588233068074</v>
      </c>
      <c r="GF81" s="59">
        <f t="shared" si="604"/>
        <v>1.5249609825243193</v>
      </c>
      <c r="GG81" s="59">
        <f t="shared" si="604"/>
        <v>1.5284712031622241</v>
      </c>
      <c r="GH81" s="59">
        <f t="shared" si="604"/>
        <v>1.5319895037766449</v>
      </c>
      <c r="GI81" s="59">
        <f t="shared" si="604"/>
        <v>1.5355159029664185</v>
      </c>
      <c r="GJ81" s="59">
        <f t="shared" si="604"/>
        <v>1.5390504193731933</v>
      </c>
      <c r="GK81" s="59">
        <f t="shared" si="604"/>
        <v>1.5425930716815277</v>
      </c>
      <c r="GL81" s="59">
        <f t="shared" si="604"/>
        <v>1.5461438786189892</v>
      </c>
      <c r="GM81" s="59">
        <f t="shared" si="604"/>
        <v>1.5497028589562529</v>
      </c>
      <c r="GN81" s="59">
        <f t="shared" si="604"/>
        <v>1.5532700315072014</v>
      </c>
      <c r="GO81" s="59">
        <f t="shared" si="604"/>
        <v>1.5568454151290236</v>
      </c>
      <c r="GP81" s="59">
        <f t="shared" si="604"/>
        <v>1.560429028722315</v>
      </c>
      <c r="GQ81" s="59">
        <f t="shared" si="604"/>
        <v>1.5640208912311773</v>
      </c>
      <c r="GR81" s="59">
        <f t="shared" si="604"/>
        <v>1.567621021643318</v>
      </c>
      <c r="GS81" s="59">
        <f t="shared" si="604"/>
        <v>1.5712294389901518</v>
      </c>
      <c r="GT81" s="59">
        <f t="shared" si="604"/>
        <v>1.5748461623469008</v>
      </c>
      <c r="GU81" s="59">
        <f t="shared" si="604"/>
        <v>1.578471210832695</v>
      </c>
      <c r="GV81" s="59">
        <f t="shared" si="604"/>
        <v>1.5821046036106738</v>
      </c>
      <c r="GW81" s="59">
        <f t="shared" si="604"/>
        <v>1.5857463598880872</v>
      </c>
      <c r="GX81" s="59">
        <f t="shared" si="604"/>
        <v>1.5893964989163969</v>
      </c>
      <c r="GY81" s="59">
        <f t="shared" si="604"/>
        <v>1.5930550399913788</v>
      </c>
      <c r="GZ81" s="59">
        <f t="shared" si="604"/>
        <v>1.5967220024532243</v>
      </c>
      <c r="HA81" s="59">
        <f t="shared" si="604"/>
        <v>1.6003974056866435</v>
      </c>
      <c r="HB81" s="59">
        <f t="shared" si="604"/>
        <v>1.6040812691209663</v>
      </c>
      <c r="HC81" s="59">
        <f t="shared" si="604"/>
        <v>1.6077736122302464</v>
      </c>
      <c r="HD81" s="59">
        <f t="shared" si="604"/>
        <v>1.6114744545333637</v>
      </c>
      <c r="HE81" s="59">
        <f t="shared" si="604"/>
        <v>1.6151838155941272</v>
      </c>
      <c r="HF81" s="59">
        <f t="shared" si="604"/>
        <v>1.6189017150213787</v>
      </c>
      <c r="HG81" s="59">
        <f t="shared" si="604"/>
        <v>1.622628172469097</v>
      </c>
      <c r="HH81" s="59">
        <f t="shared" si="604"/>
        <v>1.6263632076365004</v>
      </c>
      <c r="HI81" s="59">
        <f t="shared" si="604"/>
        <v>1.6301068402681527</v>
      </c>
      <c r="HJ81" s="59">
        <f t="shared" si="604"/>
        <v>1.6338590901540659</v>
      </c>
      <c r="HK81" s="59">
        <f t="shared" si="604"/>
        <v>1.6376199771298057</v>
      </c>
      <c r="HL81" s="59">
        <f t="shared" ref="HL81:JW81" si="605">+HK81*(1+HK64)^(0.0833333333333333)</f>
        <v>1.6413895210765961</v>
      </c>
      <c r="HM81" s="59">
        <f t="shared" si="605"/>
        <v>1.6451677419214246</v>
      </c>
      <c r="HN81" s="59">
        <f t="shared" si="605"/>
        <v>1.6489546596371476</v>
      </c>
      <c r="HO81" s="59">
        <f t="shared" si="605"/>
        <v>1.6527502942425958</v>
      </c>
      <c r="HP81" s="59">
        <f t="shared" si="605"/>
        <v>1.65655466580268</v>
      </c>
      <c r="HQ81" s="59">
        <f t="shared" si="605"/>
        <v>1.6603677944284971</v>
      </c>
      <c r="HR81" s="59">
        <f t="shared" si="605"/>
        <v>1.6641897002774373</v>
      </c>
      <c r="HS81" s="59">
        <f t="shared" si="605"/>
        <v>1.6680204035532893</v>
      </c>
      <c r="HT81" s="59">
        <f t="shared" si="605"/>
        <v>1.6718599245063479</v>
      </c>
      <c r="HU81" s="59">
        <f t="shared" si="605"/>
        <v>1.6757082834335209</v>
      </c>
      <c r="HV81" s="59">
        <f t="shared" si="605"/>
        <v>1.6795655006784365</v>
      </c>
      <c r="HW81" s="59">
        <f t="shared" si="605"/>
        <v>1.6834315966315505</v>
      </c>
      <c r="HX81" s="59">
        <f t="shared" si="605"/>
        <v>1.6873065917302548</v>
      </c>
      <c r="HY81" s="59">
        <f t="shared" si="605"/>
        <v>1.6911905064589843</v>
      </c>
      <c r="HZ81" s="59">
        <f t="shared" si="605"/>
        <v>1.6950833613493266</v>
      </c>
      <c r="IA81" s="59">
        <f t="shared" si="605"/>
        <v>1.698985176980129</v>
      </c>
      <c r="IB81" s="59">
        <f t="shared" si="605"/>
        <v>1.7028959739776086</v>
      </c>
      <c r="IC81" s="59">
        <f t="shared" si="605"/>
        <v>1.7068157730154609</v>
      </c>
      <c r="ID81" s="59">
        <f t="shared" si="605"/>
        <v>1.7107445948149687</v>
      </c>
      <c r="IE81" s="59">
        <f t="shared" si="605"/>
        <v>1.7146824601451118</v>
      </c>
      <c r="IF81" s="59">
        <f t="shared" si="605"/>
        <v>1.7186293898226772</v>
      </c>
      <c r="IG81" s="59">
        <f t="shared" si="605"/>
        <v>1.722585404712369</v>
      </c>
      <c r="IH81" s="59">
        <f t="shared" si="605"/>
        <v>1.7265505257269183</v>
      </c>
      <c r="II81" s="59">
        <f t="shared" si="605"/>
        <v>1.7305247738271941</v>
      </c>
      <c r="IJ81" s="59">
        <f t="shared" si="605"/>
        <v>1.7345081700223139</v>
      </c>
      <c r="IK81" s="59">
        <f t="shared" si="605"/>
        <v>1.7385007353697552</v>
      </c>
      <c r="IL81" s="59">
        <f t="shared" si="605"/>
        <v>1.7425024909754663</v>
      </c>
      <c r="IM81" s="59">
        <f t="shared" si="605"/>
        <v>1.7465134579939781</v>
      </c>
      <c r="IN81" s="59">
        <f t="shared" si="605"/>
        <v>1.750533657628516</v>
      </c>
      <c r="IO81" s="59">
        <f t="shared" si="605"/>
        <v>1.7545631111311117</v>
      </c>
      <c r="IP81" s="59">
        <f t="shared" si="605"/>
        <v>1.7586018398027159</v>
      </c>
      <c r="IQ81" s="59">
        <f t="shared" si="605"/>
        <v>1.7626498649933107</v>
      </c>
      <c r="IR81" s="59">
        <f t="shared" si="605"/>
        <v>1.7667072081020225</v>
      </c>
      <c r="IS81" s="59">
        <f t="shared" si="605"/>
        <v>1.7707738905772352</v>
      </c>
      <c r="IT81" s="59">
        <f t="shared" si="605"/>
        <v>1.7748499339167034</v>
      </c>
      <c r="IU81" s="59">
        <f t="shared" si="605"/>
        <v>1.778935359667666</v>
      </c>
      <c r="IV81" s="59">
        <f t="shared" si="605"/>
        <v>1.7830301894269607</v>
      </c>
      <c r="IW81" s="59">
        <f t="shared" si="605"/>
        <v>1.7871344448411375</v>
      </c>
      <c r="IX81" s="59">
        <f t="shared" si="605"/>
        <v>1.7912481476065731</v>
      </c>
      <c r="IY81" s="59">
        <f t="shared" si="605"/>
        <v>1.7953713194695864</v>
      </c>
      <c r="IZ81" s="59">
        <f t="shared" si="605"/>
        <v>1.7995039822265522</v>
      </c>
      <c r="JA81" s="59">
        <f t="shared" si="605"/>
        <v>1.8036461577240177</v>
      </c>
      <c r="JB81" s="59">
        <f t="shared" si="605"/>
        <v>1.8077978678588174</v>
      </c>
      <c r="JC81" s="59">
        <f t="shared" si="605"/>
        <v>1.8119591345781887</v>
      </c>
      <c r="JD81" s="59">
        <f t="shared" si="605"/>
        <v>1.816129979879888</v>
      </c>
      <c r="JE81" s="59">
        <f t="shared" si="605"/>
        <v>1.8203104258123073</v>
      </c>
      <c r="JF81" s="59">
        <f t="shared" si="605"/>
        <v>1.8245004944745904</v>
      </c>
      <c r="JG81" s="59">
        <f t="shared" si="605"/>
        <v>1.8287002080167498</v>
      </c>
      <c r="JH81" s="59">
        <f t="shared" si="605"/>
        <v>1.8329095886397839</v>
      </c>
      <c r="JI81" s="59">
        <f t="shared" si="605"/>
        <v>1.8371286585957947</v>
      </c>
      <c r="JJ81" s="59">
        <f t="shared" si="605"/>
        <v>1.8413574401881043</v>
      </c>
      <c r="JK81" s="59">
        <f t="shared" si="605"/>
        <v>1.8455959557713741</v>
      </c>
      <c r="JL81" s="59">
        <f t="shared" si="605"/>
        <v>1.8498442277517222</v>
      </c>
      <c r="JM81" s="59">
        <f t="shared" si="605"/>
        <v>1.8541022785868422</v>
      </c>
      <c r="JN81" s="59">
        <f t="shared" si="605"/>
        <v>1.8583701307861216</v>
      </c>
      <c r="JO81" s="59">
        <f t="shared" si="605"/>
        <v>1.862647806910761</v>
      </c>
      <c r="JP81" s="59">
        <f t="shared" si="605"/>
        <v>1.8669353295738937</v>
      </c>
      <c r="JQ81" s="59">
        <f t="shared" si="605"/>
        <v>1.8712327214407045</v>
      </c>
      <c r="JR81" s="59">
        <f t="shared" si="605"/>
        <v>1.8755400052285498</v>
      </c>
      <c r="JS81" s="59">
        <f t="shared" si="605"/>
        <v>1.8798572037070782</v>
      </c>
      <c r="JT81" s="59">
        <f t="shared" si="605"/>
        <v>1.8841843396983502</v>
      </c>
      <c r="JU81" s="59">
        <f t="shared" si="605"/>
        <v>1.8885214360769591</v>
      </c>
      <c r="JV81" s="59">
        <f t="shared" si="605"/>
        <v>1.8928685157701519</v>
      </c>
      <c r="JW81" s="59">
        <f t="shared" si="605"/>
        <v>1.8972256017579505</v>
      </c>
      <c r="JX81" s="59">
        <f t="shared" ref="JX81:MI81" si="606">+JW81*(1+JW64)^(0.0833333333333333)</f>
        <v>1.9015927170732736</v>
      </c>
      <c r="JY81" s="59">
        <f t="shared" si="606"/>
        <v>1.9059698848020574</v>
      </c>
      <c r="JZ81" s="59">
        <f t="shared" si="606"/>
        <v>1.9103571280833789</v>
      </c>
      <c r="KA81" s="59">
        <f t="shared" si="606"/>
        <v>1.9147544701095771</v>
      </c>
      <c r="KB81" s="59">
        <f t="shared" si="606"/>
        <v>1.9191619341263764</v>
      </c>
      <c r="KC81" s="59">
        <f t="shared" si="606"/>
        <v>1.9235795434330092</v>
      </c>
      <c r="KD81" s="59">
        <f t="shared" si="606"/>
        <v>1.9280073213823392</v>
      </c>
      <c r="KE81" s="59">
        <f t="shared" si="606"/>
        <v>1.9324452913809846</v>
      </c>
      <c r="KF81" s="59">
        <f t="shared" si="606"/>
        <v>1.9368934768894419</v>
      </c>
      <c r="KG81" s="59">
        <f t="shared" si="606"/>
        <v>1.9413519014222098</v>
      </c>
      <c r="KH81" s="59">
        <f t="shared" si="606"/>
        <v>1.9458205885479141</v>
      </c>
      <c r="KI81" s="59">
        <f t="shared" si="606"/>
        <v>1.9502995618894317</v>
      </c>
      <c r="KJ81" s="59">
        <f t="shared" si="606"/>
        <v>1.9547888451240154</v>
      </c>
      <c r="KK81" s="59">
        <f t="shared" si="606"/>
        <v>1.9592884619834197</v>
      </c>
      <c r="KL81" s="59">
        <f t="shared" si="606"/>
        <v>1.9637984362540257</v>
      </c>
      <c r="KM81" s="59">
        <f t="shared" si="606"/>
        <v>1.9683187917769671</v>
      </c>
      <c r="KN81" s="59">
        <f t="shared" si="606"/>
        <v>1.9728495524482559</v>
      </c>
      <c r="KO81" s="59">
        <f t="shared" si="606"/>
        <v>1.9773907422189092</v>
      </c>
      <c r="KP81" s="59">
        <f t="shared" si="606"/>
        <v>1.9819423850950757</v>
      </c>
      <c r="KQ81" s="59">
        <f t="shared" si="606"/>
        <v>1.986504505138162</v>
      </c>
      <c r="KR81" s="59">
        <f t="shared" si="606"/>
        <v>1.9910771264649607</v>
      </c>
      <c r="KS81" s="59">
        <f t="shared" si="606"/>
        <v>1.9956602732477775</v>
      </c>
      <c r="KT81" s="59">
        <f t="shared" si="606"/>
        <v>2.0002539697145587</v>
      </c>
      <c r="KU81" s="59">
        <f t="shared" si="606"/>
        <v>2.0048582401490194</v>
      </c>
      <c r="KV81" s="59">
        <f t="shared" si="606"/>
        <v>2.0094731088907722</v>
      </c>
      <c r="KW81" s="59">
        <f t="shared" si="606"/>
        <v>2.0140986003354562</v>
      </c>
      <c r="KX81" s="59">
        <f t="shared" si="606"/>
        <v>2.0187347389348642</v>
      </c>
      <c r="KY81" s="59">
        <f t="shared" si="606"/>
        <v>2.0233815491970746</v>
      </c>
      <c r="KZ81" s="59">
        <f t="shared" si="606"/>
        <v>2.0280390556865786</v>
      </c>
      <c r="LA81" s="59">
        <f t="shared" si="606"/>
        <v>2.0327072830244108</v>
      </c>
      <c r="LB81" s="59">
        <f t="shared" si="606"/>
        <v>2.0373862558882805</v>
      </c>
      <c r="LC81" s="59">
        <f t="shared" si="606"/>
        <v>2.0420759990127006</v>
      </c>
      <c r="LD81" s="59">
        <f t="shared" si="606"/>
        <v>2.0467765371891193</v>
      </c>
      <c r="LE81" s="59">
        <f t="shared" si="606"/>
        <v>2.05148789526605</v>
      </c>
      <c r="LF81" s="59">
        <f t="shared" si="606"/>
        <v>2.0562100981492044</v>
      </c>
      <c r="LG81" s="59">
        <f t="shared" si="606"/>
        <v>2.060943170801623</v>
      </c>
      <c r="LH81" s="59">
        <f t="shared" si="606"/>
        <v>2.0656871382438071</v>
      </c>
      <c r="LI81" s="59">
        <f t="shared" si="606"/>
        <v>2.0704420255538514</v>
      </c>
      <c r="LJ81" s="59">
        <f t="shared" si="606"/>
        <v>2.0752078578675763</v>
      </c>
      <c r="LK81" s="59">
        <f t="shared" si="606"/>
        <v>2.0799846603786611</v>
      </c>
      <c r="LL81" s="59">
        <f t="shared" si="606"/>
        <v>2.0847724583387772</v>
      </c>
      <c r="LM81" s="59">
        <f t="shared" si="606"/>
        <v>2.0895712770577206</v>
      </c>
      <c r="LN81" s="59">
        <f t="shared" si="606"/>
        <v>2.0943811419035474</v>
      </c>
      <c r="LO81" s="59">
        <f t="shared" si="606"/>
        <v>2.0992020783027061</v>
      </c>
      <c r="LP81" s="59">
        <f t="shared" si="606"/>
        <v>2.1040341117401735</v>
      </c>
      <c r="LQ81" s="59">
        <f t="shared" si="606"/>
        <v>2.1088772677595888</v>
      </c>
      <c r="LR81" s="59">
        <f t="shared" si="606"/>
        <v>2.1137315719633882</v>
      </c>
      <c r="LS81" s="59">
        <f t="shared" si="606"/>
        <v>2.1185970500129412</v>
      </c>
      <c r="LT81" s="59">
        <f t="shared" si="606"/>
        <v>2.1234737276286855</v>
      </c>
      <c r="LU81" s="59">
        <f t="shared" si="606"/>
        <v>2.1283616305902631</v>
      </c>
      <c r="LV81" s="59">
        <f t="shared" si="606"/>
        <v>2.1332607847366565</v>
      </c>
      <c r="LW81" s="59">
        <f t="shared" si="606"/>
        <v>2.1381712159663264</v>
      </c>
      <c r="LX81" s="59">
        <f t="shared" si="606"/>
        <v>2.1430929502373468</v>
      </c>
      <c r="LY81" s="59">
        <f t="shared" si="606"/>
        <v>2.1480260135675433</v>
      </c>
      <c r="LZ81" s="59">
        <f t="shared" si="606"/>
        <v>2.1529704320346306</v>
      </c>
      <c r="MA81" s="59">
        <f t="shared" si="606"/>
        <v>2.1579262317763503</v>
      </c>
      <c r="MB81" s="59">
        <f t="shared" si="606"/>
        <v>2.1628934389906087</v>
      </c>
      <c r="MC81" s="59">
        <f t="shared" si="606"/>
        <v>2.1678720799356155</v>
      </c>
      <c r="MD81" s="59">
        <f t="shared" si="606"/>
        <v>2.1728621809300233</v>
      </c>
      <c r="ME81" s="59">
        <f t="shared" si="606"/>
        <v>2.1778637683530651</v>
      </c>
      <c r="MF81" s="59">
        <f t="shared" si="606"/>
        <v>2.1828768686446955</v>
      </c>
      <c r="MG81" s="59">
        <f t="shared" si="606"/>
        <v>2.1879015083057296</v>
      </c>
      <c r="MH81" s="59">
        <f t="shared" si="606"/>
        <v>2.1929377138979831</v>
      </c>
      <c r="MI81" s="59">
        <f t="shared" si="606"/>
        <v>2.1979855120444132</v>
      </c>
      <c r="MJ81" s="59">
        <f t="shared" ref="MJ81:OM81" si="607">+MI81*(1+MI64)^(0.0833333333333333)</f>
        <v>2.2030449294292582</v>
      </c>
      <c r="MK81" s="59">
        <f t="shared" si="607"/>
        <v>2.2081159927981799</v>
      </c>
      <c r="ML81" s="59">
        <f t="shared" si="607"/>
        <v>2.2131987289584041</v>
      </c>
      <c r="MM81" s="59">
        <f t="shared" si="607"/>
        <v>2.2182931647788631</v>
      </c>
      <c r="MN81" s="59">
        <f t="shared" si="607"/>
        <v>2.2233993271903367</v>
      </c>
      <c r="MO81" s="59">
        <f t="shared" si="607"/>
        <v>2.2285172431855957</v>
      </c>
      <c r="MP81" s="59">
        <f t="shared" si="607"/>
        <v>2.2336469398195433</v>
      </c>
      <c r="MQ81" s="59">
        <f t="shared" si="607"/>
        <v>2.2387884442093595</v>
      </c>
      <c r="MR81" s="59">
        <f t="shared" si="607"/>
        <v>2.2439417835346434</v>
      </c>
      <c r="MS81" s="59">
        <f t="shared" si="607"/>
        <v>2.2491069850375576</v>
      </c>
      <c r="MT81" s="59">
        <f t="shared" si="607"/>
        <v>2.2542840760229712</v>
      </c>
      <c r="MU81" s="59">
        <f t="shared" si="607"/>
        <v>2.2594730838586057</v>
      </c>
      <c r="MV81" s="59">
        <f t="shared" si="607"/>
        <v>2.2646740359751782</v>
      </c>
      <c r="MW81" s="59">
        <f t="shared" si="607"/>
        <v>2.2698869598665476</v>
      </c>
      <c r="MX81" s="59">
        <f t="shared" si="607"/>
        <v>2.2751118830898585</v>
      </c>
      <c r="MY81" s="59">
        <f t="shared" si="607"/>
        <v>2.280348833265688</v>
      </c>
      <c r="MZ81" s="59">
        <f t="shared" si="607"/>
        <v>2.2855978380781923</v>
      </c>
      <c r="NA81" s="59">
        <f t="shared" si="607"/>
        <v>2.2908589252752507</v>
      </c>
      <c r="NB81" s="59">
        <f t="shared" si="607"/>
        <v>2.2961321226686149</v>
      </c>
      <c r="NC81" s="59">
        <f t="shared" si="607"/>
        <v>2.3014174581340545</v>
      </c>
      <c r="ND81" s="59">
        <f t="shared" si="607"/>
        <v>2.3067149596115044</v>
      </c>
      <c r="NE81" s="59">
        <f t="shared" si="607"/>
        <v>2.3120246551052137</v>
      </c>
      <c r="NF81" s="59">
        <f t="shared" si="607"/>
        <v>2.317346572683892</v>
      </c>
      <c r="NG81" s="59">
        <f t="shared" si="607"/>
        <v>2.3226807404808594</v>
      </c>
      <c r="NH81" s="59">
        <f t="shared" si="607"/>
        <v>2.3280271866941935</v>
      </c>
      <c r="NI81" s="59">
        <f t="shared" si="607"/>
        <v>2.3333859395868806</v>
      </c>
      <c r="NJ81" s="59">
        <f t="shared" si="607"/>
        <v>2.3387570274869631</v>
      </c>
      <c r="NK81" s="59">
        <f t="shared" si="607"/>
        <v>2.3441404787876907</v>
      </c>
      <c r="NL81" s="59">
        <f t="shared" si="607"/>
        <v>2.3495363219476695</v>
      </c>
      <c r="NM81" s="59">
        <f t="shared" si="607"/>
        <v>2.3549445854910127</v>
      </c>
      <c r="NN81" s="59">
        <f t="shared" si="607"/>
        <v>2.3603652980074923</v>
      </c>
      <c r="NO81" s="59">
        <f t="shared" si="607"/>
        <v>2.3657984881526888</v>
      </c>
      <c r="NP81" s="59">
        <f t="shared" si="607"/>
        <v>2.3712441846481433</v>
      </c>
      <c r="NQ81" s="59">
        <f t="shared" si="607"/>
        <v>2.3767024162815096</v>
      </c>
      <c r="NR81" s="59">
        <f t="shared" si="607"/>
        <v>2.3821732119067058</v>
      </c>
      <c r="NS81" s="59">
        <f t="shared" si="607"/>
        <v>2.387656600444068</v>
      </c>
      <c r="NT81" s="59">
        <f t="shared" si="607"/>
        <v>2.3931526108805019</v>
      </c>
      <c r="NU81" s="59">
        <f t="shared" si="607"/>
        <v>2.3986612722696363</v>
      </c>
      <c r="NV81" s="59">
        <f t="shared" si="607"/>
        <v>2.4041826137319773</v>
      </c>
      <c r="NW81" s="59">
        <f t="shared" si="607"/>
        <v>2.4097166644550612</v>
      </c>
      <c r="NX81" s="59">
        <f t="shared" si="607"/>
        <v>2.4152634536936102</v>
      </c>
      <c r="NY81" s="59">
        <f t="shared" si="607"/>
        <v>2.420823010769686</v>
      </c>
      <c r="NZ81" s="59">
        <f t="shared" si="607"/>
        <v>2.4263953650728447</v>
      </c>
      <c r="OA81" s="59">
        <f t="shared" si="607"/>
        <v>2.4319805460602928</v>
      </c>
      <c r="OB81" s="59">
        <f t="shared" si="607"/>
        <v>2.4375785832570429</v>
      </c>
      <c r="OC81" s="59">
        <f t="shared" si="607"/>
        <v>2.4431895062560693</v>
      </c>
      <c r="OD81" s="59">
        <f t="shared" si="607"/>
        <v>2.4488133447184643</v>
      </c>
      <c r="OE81" s="59">
        <f t="shared" si="607"/>
        <v>2.4544501283735962</v>
      </c>
      <c r="OF81" s="59">
        <f t="shared" si="607"/>
        <v>2.4600998870192652</v>
      </c>
      <c r="OG81" s="59">
        <f t="shared" si="607"/>
        <v>2.4657626505218615</v>
      </c>
      <c r="OH81" s="59">
        <f t="shared" si="607"/>
        <v>2.4714384488165226</v>
      </c>
      <c r="OI81" s="59">
        <f t="shared" si="607"/>
        <v>2.4771273119072927</v>
      </c>
      <c r="OJ81" s="59">
        <f t="shared" si="607"/>
        <v>2.4828292698672798</v>
      </c>
      <c r="OK81" s="59">
        <f t="shared" si="607"/>
        <v>2.488544352838816</v>
      </c>
      <c r="OL81" s="59">
        <f t="shared" si="607"/>
        <v>2.4942725910336163</v>
      </c>
      <c r="OM81" s="59">
        <f t="shared" si="607"/>
        <v>2.5000140147329382</v>
      </c>
      <c r="ON81" s="43" t="s">
        <v>24</v>
      </c>
    </row>
    <row r="82" spans="3:404" x14ac:dyDescent="0.2">
      <c r="D82" s="43" t="str">
        <f t="shared" si="583"/>
        <v>E-369.1 - Labor</v>
      </c>
      <c r="G82" s="58"/>
      <c r="H82" s="61">
        <v>1</v>
      </c>
      <c r="I82" s="59">
        <f t="shared" ref="I82:AN82" si="608">+H82*(1+H65)^(0.0833333333333333)</f>
        <v>1.0019472495092618</v>
      </c>
      <c r="J82" s="59">
        <f t="shared" si="608"/>
        <v>1.0038982907991749</v>
      </c>
      <c r="K82" s="59">
        <f t="shared" si="608"/>
        <v>1.0058531312532824</v>
      </c>
      <c r="L82" s="59">
        <f t="shared" si="608"/>
        <v>1.0078117782695049</v>
      </c>
      <c r="M82" s="59">
        <f t="shared" si="608"/>
        <v>1.0097742392601685</v>
      </c>
      <c r="N82" s="59">
        <f t="shared" si="608"/>
        <v>1.0117405216520332</v>
      </c>
      <c r="O82" s="59">
        <f t="shared" si="608"/>
        <v>1.0137106328863204</v>
      </c>
      <c r="P82" s="59">
        <f t="shared" si="608"/>
        <v>1.0156845804187418</v>
      </c>
      <c r="Q82" s="59">
        <f t="shared" si="608"/>
        <v>1.017662371719527</v>
      </c>
      <c r="R82" s="59">
        <f t="shared" si="608"/>
        <v>1.0196440142734522</v>
      </c>
      <c r="S82" s="59">
        <f t="shared" si="608"/>
        <v>1.021629515579868</v>
      </c>
      <c r="T82" s="59">
        <f t="shared" si="608"/>
        <v>1.0236188831527284</v>
      </c>
      <c r="U82" s="59">
        <f t="shared" si="608"/>
        <v>1.026070846015676</v>
      </c>
      <c r="V82" s="59">
        <f t="shared" si="608"/>
        <v>1.0285286822773858</v>
      </c>
      <c r="W82" s="59">
        <f t="shared" si="608"/>
        <v>1.030992406006918</v>
      </c>
      <c r="X82" s="59">
        <f t="shared" si="608"/>
        <v>1.0334620313070335</v>
      </c>
      <c r="Y82" s="59">
        <f t="shared" si="608"/>
        <v>1.035937572314275</v>
      </c>
      <c r="Z82" s="59">
        <f t="shared" si="608"/>
        <v>1.0384190431990474</v>
      </c>
      <c r="AA82" s="59">
        <f t="shared" si="608"/>
        <v>1.0409064581656995</v>
      </c>
      <c r="AB82" s="59">
        <f t="shared" si="608"/>
        <v>1.0433998314526045</v>
      </c>
      <c r="AC82" s="59">
        <f t="shared" si="608"/>
        <v>1.0458991773322428</v>
      </c>
      <c r="AD82" s="59">
        <f t="shared" si="608"/>
        <v>1.0484045101112822</v>
      </c>
      <c r="AE82" s="59">
        <f t="shared" si="608"/>
        <v>1.0509158441306607</v>
      </c>
      <c r="AF82" s="59">
        <f t="shared" si="608"/>
        <v>1.0534331937656687</v>
      </c>
      <c r="AG82" s="59">
        <f t="shared" si="608"/>
        <v>1.0559902781980304</v>
      </c>
      <c r="AH82" s="59">
        <f t="shared" si="608"/>
        <v>1.0585535696502895</v>
      </c>
      <c r="AI82" s="59">
        <f t="shared" si="608"/>
        <v>1.0611230831892522</v>
      </c>
      <c r="AJ82" s="59">
        <f t="shared" si="608"/>
        <v>1.063698833918298</v>
      </c>
      <c r="AK82" s="59">
        <f t="shared" si="608"/>
        <v>1.0662808369774677</v>
      </c>
      <c r="AL82" s="59">
        <f t="shared" si="608"/>
        <v>1.0688691075435528</v>
      </c>
      <c r="AM82" s="59">
        <f t="shared" si="608"/>
        <v>1.0714636608301848</v>
      </c>
      <c r="AN82" s="59">
        <f t="shared" si="608"/>
        <v>1.0740645120879244</v>
      </c>
      <c r="AO82" s="59">
        <f t="shared" ref="AO82:BT82" si="609">+AN82*(1+AN65)^(0.0833333333333333)</f>
        <v>1.0766716766043514</v>
      </c>
      <c r="AP82" s="59">
        <f t="shared" si="609"/>
        <v>1.0792851697041541</v>
      </c>
      <c r="AQ82" s="59">
        <f t="shared" si="609"/>
        <v>1.08190500674922</v>
      </c>
      <c r="AR82" s="59">
        <f t="shared" si="609"/>
        <v>1.0845312031387253</v>
      </c>
      <c r="AS82" s="59">
        <f t="shared" si="609"/>
        <v>1.0872046617926927</v>
      </c>
      <c r="AT82" s="59">
        <f t="shared" si="609"/>
        <v>1.0898847107422218</v>
      </c>
      <c r="AU82" s="59">
        <f t="shared" si="609"/>
        <v>1.0925713662329333</v>
      </c>
      <c r="AV82" s="59">
        <f t="shared" si="609"/>
        <v>1.0952646445504948</v>
      </c>
      <c r="AW82" s="59">
        <f t="shared" si="609"/>
        <v>1.0979645620207195</v>
      </c>
      <c r="AX82" s="59">
        <f t="shared" si="609"/>
        <v>1.100671135009665</v>
      </c>
      <c r="AY82" s="59">
        <f t="shared" si="609"/>
        <v>1.1033843799237326</v>
      </c>
      <c r="AZ82" s="59">
        <f t="shared" si="609"/>
        <v>1.1061043132097665</v>
      </c>
      <c r="BA82" s="59">
        <f t="shared" si="609"/>
        <v>1.1088309513551542</v>
      </c>
      <c r="BB82" s="59">
        <f t="shared" si="609"/>
        <v>1.1115643108879256</v>
      </c>
      <c r="BC82" s="59">
        <f t="shared" si="609"/>
        <v>1.1143044083768538</v>
      </c>
      <c r="BD82" s="59">
        <f t="shared" si="609"/>
        <v>1.117051260431555</v>
      </c>
      <c r="BE82" s="59">
        <f t="shared" si="609"/>
        <v>1.1198238605359641</v>
      </c>
      <c r="BF82" s="59">
        <f t="shared" si="609"/>
        <v>1.1226033424296082</v>
      </c>
      <c r="BG82" s="59">
        <f t="shared" si="609"/>
        <v>1.1253897231935741</v>
      </c>
      <c r="BH82" s="59">
        <f t="shared" si="609"/>
        <v>1.1281830199513452</v>
      </c>
      <c r="BI82" s="59">
        <f t="shared" si="609"/>
        <v>1.1309832498689063</v>
      </c>
      <c r="BJ82" s="59">
        <f t="shared" si="609"/>
        <v>1.1337904301548496</v>
      </c>
      <c r="BK82" s="59">
        <f t="shared" si="609"/>
        <v>1.1366045780604801</v>
      </c>
      <c r="BL82" s="59">
        <f t="shared" si="609"/>
        <v>1.1394257108799219</v>
      </c>
      <c r="BM82" s="59">
        <f t="shared" si="609"/>
        <v>1.1422538459502245</v>
      </c>
      <c r="BN82" s="59">
        <f t="shared" si="609"/>
        <v>1.1450890006514687</v>
      </c>
      <c r="BO82" s="59">
        <f t="shared" si="609"/>
        <v>1.1479311924068742</v>
      </c>
      <c r="BP82" s="59">
        <f t="shared" si="609"/>
        <v>1.1507804386829066</v>
      </c>
      <c r="BQ82" s="59">
        <f t="shared" si="609"/>
        <v>1.1536242845124445</v>
      </c>
      <c r="BR82" s="59">
        <f t="shared" si="609"/>
        <v>1.1564751581457495</v>
      </c>
      <c r="BS82" s="59">
        <f t="shared" si="609"/>
        <v>1.1593330769501577</v>
      </c>
      <c r="BT82" s="59">
        <f t="shared" si="609"/>
        <v>1.1621980583359237</v>
      </c>
      <c r="BU82" s="59">
        <f t="shared" ref="BU82:CM82" si="610">+BT82*(1+BT65)^(0.0833333333333333)</f>
        <v>1.1650701197563267</v>
      </c>
      <c r="BV82" s="59">
        <f t="shared" si="610"/>
        <v>1.1679492787077774</v>
      </c>
      <c r="BW82" s="59">
        <f t="shared" si="610"/>
        <v>1.1708355527299239</v>
      </c>
      <c r="BX82" s="59">
        <f t="shared" si="610"/>
        <v>1.1737289594057592</v>
      </c>
      <c r="BY82" s="59">
        <f t="shared" si="610"/>
        <v>1.1766295163617275</v>
      </c>
      <c r="BZ82" s="59">
        <f t="shared" si="610"/>
        <v>1.1795372412678322</v>
      </c>
      <c r="CA82" s="59">
        <f t="shared" si="610"/>
        <v>1.1824521518377438</v>
      </c>
      <c r="CB82" s="59">
        <f t="shared" si="610"/>
        <v>1.1853742658289066</v>
      </c>
      <c r="CC82" s="59">
        <f t="shared" si="610"/>
        <v>1.1882646223111129</v>
      </c>
      <c r="CD82" s="59">
        <f t="shared" si="610"/>
        <v>1.1911620264919534</v>
      </c>
      <c r="CE82" s="59">
        <f t="shared" si="610"/>
        <v>1.1940664955561788</v>
      </c>
      <c r="CF82" s="59">
        <f t="shared" si="610"/>
        <v>1.1969780467304425</v>
      </c>
      <c r="CG82" s="59">
        <f t="shared" si="610"/>
        <v>1.1998966972834024</v>
      </c>
      <c r="CH82" s="59">
        <f t="shared" si="610"/>
        <v>1.2028224645258234</v>
      </c>
      <c r="CI82" s="59">
        <f t="shared" si="610"/>
        <v>1.2057553658106801</v>
      </c>
      <c r="CJ82" s="59">
        <f t="shared" si="610"/>
        <v>1.2086954185332597</v>
      </c>
      <c r="CK82" s="59">
        <f t="shared" si="610"/>
        <v>1.211642640131265</v>
      </c>
      <c r="CL82" s="59">
        <f t="shared" si="610"/>
        <v>1.2145970480849184</v>
      </c>
      <c r="CM82" s="59">
        <f t="shared" si="610"/>
        <v>1.2175586599170649</v>
      </c>
      <c r="CN82" s="59">
        <f t="shared" ref="CN82:EY82" si="611">+CM82*(1+CM65)^(0.0833333333333333)</f>
        <v>1.2205274931932766</v>
      </c>
      <c r="CO82" s="59">
        <f t="shared" si="611"/>
        <v>1.2235370595943678</v>
      </c>
      <c r="CP82" s="59">
        <f t="shared" si="611"/>
        <v>1.2265540469589138</v>
      </c>
      <c r="CQ82" s="59">
        <f t="shared" si="611"/>
        <v>1.2295784735854638</v>
      </c>
      <c r="CR82" s="59">
        <f t="shared" si="611"/>
        <v>1.2326103578176872</v>
      </c>
      <c r="CS82" s="59">
        <f t="shared" si="611"/>
        <v>1.2356497180444852</v>
      </c>
      <c r="CT82" s="59">
        <f t="shared" si="611"/>
        <v>1.2386965727001022</v>
      </c>
      <c r="CU82" s="59">
        <f t="shared" si="611"/>
        <v>1.2417509402642377</v>
      </c>
      <c r="CV82" s="59">
        <f t="shared" si="611"/>
        <v>1.244812839262158</v>
      </c>
      <c r="CW82" s="59">
        <f t="shared" si="611"/>
        <v>1.2478822882648091</v>
      </c>
      <c r="CX82" s="59">
        <f t="shared" si="611"/>
        <v>1.250959305888929</v>
      </c>
      <c r="CY82" s="59">
        <f t="shared" si="611"/>
        <v>1.2540439107971608</v>
      </c>
      <c r="CZ82" s="59">
        <f t="shared" si="611"/>
        <v>1.2571361216981656</v>
      </c>
      <c r="DA82" s="59">
        <f t="shared" si="611"/>
        <v>1.2600298515769037</v>
      </c>
      <c r="DB82" s="59">
        <f t="shared" si="611"/>
        <v>1.2629302423672699</v>
      </c>
      <c r="DC82" s="59">
        <f t="shared" si="611"/>
        <v>1.2658373094016364</v>
      </c>
      <c r="DD82" s="59">
        <f t="shared" si="611"/>
        <v>1.2687510680476681</v>
      </c>
      <c r="DE82" s="59">
        <f t="shared" si="611"/>
        <v>1.2716715337084041</v>
      </c>
      <c r="DF82" s="59">
        <f t="shared" si="611"/>
        <v>1.2745987218223387</v>
      </c>
      <c r="DG82" s="59">
        <f t="shared" si="611"/>
        <v>1.2775326478635032</v>
      </c>
      <c r="DH82" s="59">
        <f t="shared" si="611"/>
        <v>1.2804733273415474</v>
      </c>
      <c r="DI82" s="59">
        <f t="shared" si="611"/>
        <v>1.2834207758018223</v>
      </c>
      <c r="DJ82" s="59">
        <f t="shared" si="611"/>
        <v>1.286375008825462</v>
      </c>
      <c r="DK82" s="59">
        <f t="shared" si="611"/>
        <v>1.2893360420294653</v>
      </c>
      <c r="DL82" s="59">
        <f t="shared" si="611"/>
        <v>1.2923038910667792</v>
      </c>
      <c r="DM82" s="59">
        <f t="shared" si="611"/>
        <v>1.2952785716263815</v>
      </c>
      <c r="DN82" s="59">
        <f t="shared" si="611"/>
        <v>1.2982600994333633</v>
      </c>
      <c r="DO82" s="59">
        <f t="shared" si="611"/>
        <v>1.3012484902490127</v>
      </c>
      <c r="DP82" s="59">
        <f t="shared" si="611"/>
        <v>1.3042437598708974</v>
      </c>
      <c r="DQ82" s="59">
        <f t="shared" si="611"/>
        <v>1.3072459241329488</v>
      </c>
      <c r="DR82" s="59">
        <f t="shared" si="611"/>
        <v>1.3102549989055456</v>
      </c>
      <c r="DS82" s="59">
        <f t="shared" si="611"/>
        <v>1.3132710000955976</v>
      </c>
      <c r="DT82" s="59">
        <f t="shared" si="611"/>
        <v>1.3162939436466297</v>
      </c>
      <c r="DU82" s="59">
        <f t="shared" si="611"/>
        <v>1.3193238455388663</v>
      </c>
      <c r="DV82" s="59">
        <f t="shared" si="611"/>
        <v>1.3223607217893159</v>
      </c>
      <c r="DW82" s="59">
        <f t="shared" si="611"/>
        <v>1.3254045884518555</v>
      </c>
      <c r="DX82" s="59">
        <f t="shared" si="611"/>
        <v>1.3284554616173156</v>
      </c>
      <c r="DY82" s="59">
        <f t="shared" si="611"/>
        <v>1.3315133574135656</v>
      </c>
      <c r="DZ82" s="59">
        <f t="shared" si="611"/>
        <v>1.3345782920055982</v>
      </c>
      <c r="EA82" s="59">
        <f t="shared" si="611"/>
        <v>1.3376502815956157</v>
      </c>
      <c r="EB82" s="59">
        <f t="shared" si="611"/>
        <v>1.3407293424231153</v>
      </c>
      <c r="EC82" s="59">
        <f t="shared" si="611"/>
        <v>1.3438154907649749</v>
      </c>
      <c r="ED82" s="59">
        <f t="shared" si="611"/>
        <v>1.3469087429355391</v>
      </c>
      <c r="EE82" s="59">
        <f t="shared" si="611"/>
        <v>1.350009115286706</v>
      </c>
      <c r="EF82" s="59">
        <f t="shared" si="611"/>
        <v>1.3531166242080126</v>
      </c>
      <c r="EG82" s="59">
        <f t="shared" si="611"/>
        <v>1.3562312861267225</v>
      </c>
      <c r="EH82" s="59">
        <f t="shared" si="611"/>
        <v>1.3593531175079121</v>
      </c>
      <c r="EI82" s="59">
        <f t="shared" si="611"/>
        <v>1.3624821348545577</v>
      </c>
      <c r="EJ82" s="59">
        <f t="shared" si="611"/>
        <v>1.3656183547076231</v>
      </c>
      <c r="EK82" s="59">
        <f t="shared" si="611"/>
        <v>1.3687617936461467</v>
      </c>
      <c r="EL82" s="59">
        <f t="shared" si="611"/>
        <v>1.3719124682873292</v>
      </c>
      <c r="EM82" s="59">
        <f t="shared" si="611"/>
        <v>1.3750703952866214</v>
      </c>
      <c r="EN82" s="59">
        <f t="shared" si="611"/>
        <v>1.3782355913378128</v>
      </c>
      <c r="EO82" s="59">
        <f t="shared" si="611"/>
        <v>1.3814080731731189</v>
      </c>
      <c r="EP82" s="59">
        <f t="shared" si="611"/>
        <v>1.38458785756327</v>
      </c>
      <c r="EQ82" s="59">
        <f t="shared" si="611"/>
        <v>1.3877749613176005</v>
      </c>
      <c r="ER82" s="59">
        <f t="shared" si="611"/>
        <v>1.3909694012841369</v>
      </c>
      <c r="ES82" s="59">
        <f t="shared" si="611"/>
        <v>1.3941711943496875</v>
      </c>
      <c r="ET82" s="59">
        <f t="shared" si="611"/>
        <v>1.3973803574399311</v>
      </c>
      <c r="EU82" s="59">
        <f t="shared" si="611"/>
        <v>1.4005969075195066</v>
      </c>
      <c r="EV82" s="59">
        <f t="shared" si="611"/>
        <v>1.4038208615921035</v>
      </c>
      <c r="EW82" s="59">
        <f t="shared" si="611"/>
        <v>1.4070522367005505</v>
      </c>
      <c r="EX82" s="59">
        <f t="shared" si="611"/>
        <v>1.4102910499269061</v>
      </c>
      <c r="EY82" s="59">
        <f t="shared" si="611"/>
        <v>1.4135373183925499</v>
      </c>
      <c r="EZ82" s="59">
        <f t="shared" ref="EZ82:HK82" si="612">+EY82*(1+EY65)^(0.0833333333333333)</f>
        <v>1.4167910592582713</v>
      </c>
      <c r="FA82" s="59">
        <f t="shared" si="612"/>
        <v>1.4200522897243615</v>
      </c>
      <c r="FB82" s="59">
        <f t="shared" si="612"/>
        <v>1.4233210270307042</v>
      </c>
      <c r="FC82" s="59">
        <f t="shared" si="612"/>
        <v>1.4265972884568665</v>
      </c>
      <c r="FD82" s="59">
        <f t="shared" si="612"/>
        <v>1.4298810913221902</v>
      </c>
      <c r="FE82" s="59">
        <f t="shared" si="612"/>
        <v>1.4331724529858836</v>
      </c>
      <c r="FF82" s="59">
        <f t="shared" si="612"/>
        <v>1.4364713908471134</v>
      </c>
      <c r="FG82" s="59">
        <f t="shared" si="612"/>
        <v>1.4397779223450959</v>
      </c>
      <c r="FH82" s="59">
        <f t="shared" si="612"/>
        <v>1.4430920649591905</v>
      </c>
      <c r="FI82" s="59">
        <f t="shared" si="612"/>
        <v>1.4464138362089907</v>
      </c>
      <c r="FJ82" s="59">
        <f t="shared" si="612"/>
        <v>1.4497432536544175</v>
      </c>
      <c r="FK82" s="59">
        <f t="shared" si="612"/>
        <v>1.4530803348958123</v>
      </c>
      <c r="FL82" s="59">
        <f t="shared" si="612"/>
        <v>1.4564250975740296</v>
      </c>
      <c r="FM82" s="59">
        <f t="shared" si="612"/>
        <v>1.4597775593705302</v>
      </c>
      <c r="FN82" s="59">
        <f t="shared" si="612"/>
        <v>1.463137738007475</v>
      </c>
      <c r="FO82" s="59">
        <f t="shared" si="612"/>
        <v>1.4665056512478187</v>
      </c>
      <c r="FP82" s="59">
        <f t="shared" si="612"/>
        <v>1.4698813168954032</v>
      </c>
      <c r="FQ82" s="59">
        <f t="shared" si="612"/>
        <v>1.4732647527950522</v>
      </c>
      <c r="FR82" s="59">
        <f t="shared" si="612"/>
        <v>1.4766559768326655</v>
      </c>
      <c r="FS82" s="59">
        <f t="shared" si="612"/>
        <v>1.4800550069353131</v>
      </c>
      <c r="FT82" s="59">
        <f t="shared" si="612"/>
        <v>1.4834618610713308</v>
      </c>
      <c r="FU82" s="59">
        <f t="shared" si="612"/>
        <v>1.4868765572504143</v>
      </c>
      <c r="FV82" s="59">
        <f t="shared" si="612"/>
        <v>1.4902991135237149</v>
      </c>
      <c r="FW82" s="59">
        <f t="shared" si="612"/>
        <v>1.4937295479839348</v>
      </c>
      <c r="FX82" s="59">
        <f t="shared" si="612"/>
        <v>1.4971678787654226</v>
      </c>
      <c r="FY82" s="59">
        <f t="shared" si="612"/>
        <v>1.5006141240442696</v>
      </c>
      <c r="FZ82" s="59">
        <f t="shared" si="612"/>
        <v>1.5040683020384056</v>
      </c>
      <c r="GA82" s="59">
        <f t="shared" si="612"/>
        <v>1.5075304310076949</v>
      </c>
      <c r="GB82" s="59">
        <f t="shared" si="612"/>
        <v>1.5110005292540336</v>
      </c>
      <c r="GC82" s="59">
        <f t="shared" si="612"/>
        <v>1.5144786151214455</v>
      </c>
      <c r="GD82" s="59">
        <f t="shared" si="612"/>
        <v>1.5179647069961797</v>
      </c>
      <c r="GE82" s="59">
        <f t="shared" si="612"/>
        <v>1.5214588233068074</v>
      </c>
      <c r="GF82" s="59">
        <f t="shared" si="612"/>
        <v>1.5249609825243193</v>
      </c>
      <c r="GG82" s="59">
        <f t="shared" si="612"/>
        <v>1.5284712031622241</v>
      </c>
      <c r="GH82" s="59">
        <f t="shared" si="612"/>
        <v>1.5319895037766449</v>
      </c>
      <c r="GI82" s="59">
        <f t="shared" si="612"/>
        <v>1.5355159029664185</v>
      </c>
      <c r="GJ82" s="59">
        <f t="shared" si="612"/>
        <v>1.5390504193731933</v>
      </c>
      <c r="GK82" s="59">
        <f t="shared" si="612"/>
        <v>1.5425930716815277</v>
      </c>
      <c r="GL82" s="59">
        <f t="shared" si="612"/>
        <v>1.5461438786189892</v>
      </c>
      <c r="GM82" s="59">
        <f t="shared" si="612"/>
        <v>1.5497028589562529</v>
      </c>
      <c r="GN82" s="59">
        <f t="shared" si="612"/>
        <v>1.5532700315072014</v>
      </c>
      <c r="GO82" s="59">
        <f t="shared" si="612"/>
        <v>1.5568454151290236</v>
      </c>
      <c r="GP82" s="59">
        <f t="shared" si="612"/>
        <v>1.560429028722315</v>
      </c>
      <c r="GQ82" s="59">
        <f t="shared" si="612"/>
        <v>1.5640208912311773</v>
      </c>
      <c r="GR82" s="59">
        <f t="shared" si="612"/>
        <v>1.567621021643318</v>
      </c>
      <c r="GS82" s="59">
        <f t="shared" si="612"/>
        <v>1.5712294389901518</v>
      </c>
      <c r="GT82" s="59">
        <f t="shared" si="612"/>
        <v>1.5748461623469008</v>
      </c>
      <c r="GU82" s="59">
        <f t="shared" si="612"/>
        <v>1.578471210832695</v>
      </c>
      <c r="GV82" s="59">
        <f t="shared" si="612"/>
        <v>1.5821046036106738</v>
      </c>
      <c r="GW82" s="59">
        <f t="shared" si="612"/>
        <v>1.5857463598880872</v>
      </c>
      <c r="GX82" s="59">
        <f t="shared" si="612"/>
        <v>1.5893964989163969</v>
      </c>
      <c r="GY82" s="59">
        <f t="shared" si="612"/>
        <v>1.5930550399913788</v>
      </c>
      <c r="GZ82" s="59">
        <f t="shared" si="612"/>
        <v>1.5967220024532243</v>
      </c>
      <c r="HA82" s="59">
        <f t="shared" si="612"/>
        <v>1.6003974056866435</v>
      </c>
      <c r="HB82" s="59">
        <f t="shared" si="612"/>
        <v>1.6040812691209663</v>
      </c>
      <c r="HC82" s="59">
        <f t="shared" si="612"/>
        <v>1.6077736122302464</v>
      </c>
      <c r="HD82" s="59">
        <f t="shared" si="612"/>
        <v>1.6114744545333637</v>
      </c>
      <c r="HE82" s="59">
        <f t="shared" si="612"/>
        <v>1.6151838155941272</v>
      </c>
      <c r="HF82" s="59">
        <f t="shared" si="612"/>
        <v>1.6189017150213787</v>
      </c>
      <c r="HG82" s="59">
        <f t="shared" si="612"/>
        <v>1.622628172469097</v>
      </c>
      <c r="HH82" s="59">
        <f t="shared" si="612"/>
        <v>1.6263632076365004</v>
      </c>
      <c r="HI82" s="59">
        <f t="shared" si="612"/>
        <v>1.6301068402681527</v>
      </c>
      <c r="HJ82" s="59">
        <f t="shared" si="612"/>
        <v>1.6338590901540659</v>
      </c>
      <c r="HK82" s="59">
        <f t="shared" si="612"/>
        <v>1.6376199771298057</v>
      </c>
      <c r="HL82" s="59">
        <f t="shared" ref="HL82:JW82" si="613">+HK82*(1+HK65)^(0.0833333333333333)</f>
        <v>1.6413895210765961</v>
      </c>
      <c r="HM82" s="59">
        <f t="shared" si="613"/>
        <v>1.6451677419214246</v>
      </c>
      <c r="HN82" s="59">
        <f t="shared" si="613"/>
        <v>1.6489546596371476</v>
      </c>
      <c r="HO82" s="59">
        <f t="shared" si="613"/>
        <v>1.6527502942425958</v>
      </c>
      <c r="HP82" s="59">
        <f t="shared" si="613"/>
        <v>1.65655466580268</v>
      </c>
      <c r="HQ82" s="59">
        <f t="shared" si="613"/>
        <v>1.6603677944284971</v>
      </c>
      <c r="HR82" s="59">
        <f t="shared" si="613"/>
        <v>1.6641897002774373</v>
      </c>
      <c r="HS82" s="59">
        <f t="shared" si="613"/>
        <v>1.6680204035532893</v>
      </c>
      <c r="HT82" s="59">
        <f t="shared" si="613"/>
        <v>1.6718599245063479</v>
      </c>
      <c r="HU82" s="59">
        <f t="shared" si="613"/>
        <v>1.6757082834335209</v>
      </c>
      <c r="HV82" s="59">
        <f t="shared" si="613"/>
        <v>1.6795655006784365</v>
      </c>
      <c r="HW82" s="59">
        <f t="shared" si="613"/>
        <v>1.6834315966315505</v>
      </c>
      <c r="HX82" s="59">
        <f t="shared" si="613"/>
        <v>1.6873065917302548</v>
      </c>
      <c r="HY82" s="59">
        <f t="shared" si="613"/>
        <v>1.6911905064589843</v>
      </c>
      <c r="HZ82" s="59">
        <f t="shared" si="613"/>
        <v>1.6950833613493266</v>
      </c>
      <c r="IA82" s="59">
        <f t="shared" si="613"/>
        <v>1.698985176980129</v>
      </c>
      <c r="IB82" s="59">
        <f t="shared" si="613"/>
        <v>1.7028959739776086</v>
      </c>
      <c r="IC82" s="59">
        <f t="shared" si="613"/>
        <v>1.7068157730154609</v>
      </c>
      <c r="ID82" s="59">
        <f t="shared" si="613"/>
        <v>1.7107445948149687</v>
      </c>
      <c r="IE82" s="59">
        <f t="shared" si="613"/>
        <v>1.7146824601451118</v>
      </c>
      <c r="IF82" s="59">
        <f t="shared" si="613"/>
        <v>1.7186293898226772</v>
      </c>
      <c r="IG82" s="59">
        <f t="shared" si="613"/>
        <v>1.722585404712369</v>
      </c>
      <c r="IH82" s="59">
        <f t="shared" si="613"/>
        <v>1.7265505257269183</v>
      </c>
      <c r="II82" s="59">
        <f t="shared" si="613"/>
        <v>1.7305247738271941</v>
      </c>
      <c r="IJ82" s="59">
        <f t="shared" si="613"/>
        <v>1.7345081700223139</v>
      </c>
      <c r="IK82" s="59">
        <f t="shared" si="613"/>
        <v>1.7385007353697552</v>
      </c>
      <c r="IL82" s="59">
        <f t="shared" si="613"/>
        <v>1.7425024909754663</v>
      </c>
      <c r="IM82" s="59">
        <f t="shared" si="613"/>
        <v>1.7465134579939781</v>
      </c>
      <c r="IN82" s="59">
        <f t="shared" si="613"/>
        <v>1.750533657628516</v>
      </c>
      <c r="IO82" s="59">
        <f t="shared" si="613"/>
        <v>1.7545631111311117</v>
      </c>
      <c r="IP82" s="59">
        <f t="shared" si="613"/>
        <v>1.7586018398027159</v>
      </c>
      <c r="IQ82" s="59">
        <f t="shared" si="613"/>
        <v>1.7626498649933107</v>
      </c>
      <c r="IR82" s="59">
        <f t="shared" si="613"/>
        <v>1.7667072081020225</v>
      </c>
      <c r="IS82" s="59">
        <f t="shared" si="613"/>
        <v>1.7707738905772352</v>
      </c>
      <c r="IT82" s="59">
        <f t="shared" si="613"/>
        <v>1.7748499339167034</v>
      </c>
      <c r="IU82" s="59">
        <f t="shared" si="613"/>
        <v>1.778935359667666</v>
      </c>
      <c r="IV82" s="59">
        <f t="shared" si="613"/>
        <v>1.7830301894269607</v>
      </c>
      <c r="IW82" s="59">
        <f t="shared" si="613"/>
        <v>1.7871344448411375</v>
      </c>
      <c r="IX82" s="59">
        <f t="shared" si="613"/>
        <v>1.7912481476065731</v>
      </c>
      <c r="IY82" s="59">
        <f t="shared" si="613"/>
        <v>1.7953713194695864</v>
      </c>
      <c r="IZ82" s="59">
        <f t="shared" si="613"/>
        <v>1.7995039822265522</v>
      </c>
      <c r="JA82" s="59">
        <f t="shared" si="613"/>
        <v>1.8036461577240177</v>
      </c>
      <c r="JB82" s="59">
        <f t="shared" si="613"/>
        <v>1.8077978678588174</v>
      </c>
      <c r="JC82" s="59">
        <f t="shared" si="613"/>
        <v>1.8119591345781887</v>
      </c>
      <c r="JD82" s="59">
        <f t="shared" si="613"/>
        <v>1.816129979879888</v>
      </c>
      <c r="JE82" s="59">
        <f t="shared" si="613"/>
        <v>1.8203104258123073</v>
      </c>
      <c r="JF82" s="59">
        <f t="shared" si="613"/>
        <v>1.8245004944745904</v>
      </c>
      <c r="JG82" s="59">
        <f t="shared" si="613"/>
        <v>1.8287002080167498</v>
      </c>
      <c r="JH82" s="59">
        <f t="shared" si="613"/>
        <v>1.8329095886397839</v>
      </c>
      <c r="JI82" s="59">
        <f t="shared" si="613"/>
        <v>1.8371286585957947</v>
      </c>
      <c r="JJ82" s="59">
        <f t="shared" si="613"/>
        <v>1.8413574401881043</v>
      </c>
      <c r="JK82" s="59">
        <f t="shared" si="613"/>
        <v>1.8455959557713741</v>
      </c>
      <c r="JL82" s="59">
        <f t="shared" si="613"/>
        <v>1.8498442277517222</v>
      </c>
      <c r="JM82" s="59">
        <f t="shared" si="613"/>
        <v>1.8541022785868422</v>
      </c>
      <c r="JN82" s="59">
        <f t="shared" si="613"/>
        <v>1.8583701307861216</v>
      </c>
      <c r="JO82" s="59">
        <f t="shared" si="613"/>
        <v>1.862647806910761</v>
      </c>
      <c r="JP82" s="59">
        <f t="shared" si="613"/>
        <v>1.8669353295738937</v>
      </c>
      <c r="JQ82" s="59">
        <f t="shared" si="613"/>
        <v>1.8712327214407045</v>
      </c>
      <c r="JR82" s="59">
        <f t="shared" si="613"/>
        <v>1.8755400052285498</v>
      </c>
      <c r="JS82" s="59">
        <f t="shared" si="613"/>
        <v>1.8798572037070782</v>
      </c>
      <c r="JT82" s="59">
        <f t="shared" si="613"/>
        <v>1.8841843396983502</v>
      </c>
      <c r="JU82" s="59">
        <f t="shared" si="613"/>
        <v>1.8885214360769591</v>
      </c>
      <c r="JV82" s="59">
        <f t="shared" si="613"/>
        <v>1.8928685157701519</v>
      </c>
      <c r="JW82" s="59">
        <f t="shared" si="613"/>
        <v>1.8972256017579505</v>
      </c>
      <c r="JX82" s="59">
        <f t="shared" ref="JX82:MI82" si="614">+JW82*(1+JW65)^(0.0833333333333333)</f>
        <v>1.9015927170732736</v>
      </c>
      <c r="JY82" s="59">
        <f t="shared" si="614"/>
        <v>1.9059698848020574</v>
      </c>
      <c r="JZ82" s="59">
        <f t="shared" si="614"/>
        <v>1.9103571280833789</v>
      </c>
      <c r="KA82" s="59">
        <f t="shared" si="614"/>
        <v>1.9147544701095771</v>
      </c>
      <c r="KB82" s="59">
        <f t="shared" si="614"/>
        <v>1.9191619341263764</v>
      </c>
      <c r="KC82" s="59">
        <f t="shared" si="614"/>
        <v>1.9235795434330092</v>
      </c>
      <c r="KD82" s="59">
        <f t="shared" si="614"/>
        <v>1.9280073213823392</v>
      </c>
      <c r="KE82" s="59">
        <f t="shared" si="614"/>
        <v>1.9324452913809846</v>
      </c>
      <c r="KF82" s="59">
        <f t="shared" si="614"/>
        <v>1.9368934768894419</v>
      </c>
      <c r="KG82" s="59">
        <f t="shared" si="614"/>
        <v>1.9413519014222098</v>
      </c>
      <c r="KH82" s="59">
        <f t="shared" si="614"/>
        <v>1.9458205885479141</v>
      </c>
      <c r="KI82" s="59">
        <f t="shared" si="614"/>
        <v>1.9502995618894317</v>
      </c>
      <c r="KJ82" s="59">
        <f t="shared" si="614"/>
        <v>1.9547888451240154</v>
      </c>
      <c r="KK82" s="59">
        <f t="shared" si="614"/>
        <v>1.9592884619834197</v>
      </c>
      <c r="KL82" s="59">
        <f t="shared" si="614"/>
        <v>1.9637984362540257</v>
      </c>
      <c r="KM82" s="59">
        <f t="shared" si="614"/>
        <v>1.9683187917769671</v>
      </c>
      <c r="KN82" s="59">
        <f t="shared" si="614"/>
        <v>1.9728495524482559</v>
      </c>
      <c r="KO82" s="59">
        <f t="shared" si="614"/>
        <v>1.9773907422189092</v>
      </c>
      <c r="KP82" s="59">
        <f t="shared" si="614"/>
        <v>1.9819423850950757</v>
      </c>
      <c r="KQ82" s="59">
        <f t="shared" si="614"/>
        <v>1.986504505138162</v>
      </c>
      <c r="KR82" s="59">
        <f t="shared" si="614"/>
        <v>1.9910771264649607</v>
      </c>
      <c r="KS82" s="59">
        <f t="shared" si="614"/>
        <v>1.9956602732477775</v>
      </c>
      <c r="KT82" s="59">
        <f t="shared" si="614"/>
        <v>2.0002539697145587</v>
      </c>
      <c r="KU82" s="59">
        <f t="shared" si="614"/>
        <v>2.0048582401490194</v>
      </c>
      <c r="KV82" s="59">
        <f t="shared" si="614"/>
        <v>2.0094731088907722</v>
      </c>
      <c r="KW82" s="59">
        <f t="shared" si="614"/>
        <v>2.0140986003354562</v>
      </c>
      <c r="KX82" s="59">
        <f t="shared" si="614"/>
        <v>2.0187347389348642</v>
      </c>
      <c r="KY82" s="59">
        <f t="shared" si="614"/>
        <v>2.0233815491970746</v>
      </c>
      <c r="KZ82" s="59">
        <f t="shared" si="614"/>
        <v>2.0280390556865786</v>
      </c>
      <c r="LA82" s="59">
        <f t="shared" si="614"/>
        <v>2.0327072830244108</v>
      </c>
      <c r="LB82" s="59">
        <f t="shared" si="614"/>
        <v>2.0373862558882805</v>
      </c>
      <c r="LC82" s="59">
        <f t="shared" si="614"/>
        <v>2.0420759990127006</v>
      </c>
      <c r="LD82" s="59">
        <f t="shared" si="614"/>
        <v>2.0467765371891193</v>
      </c>
      <c r="LE82" s="59">
        <f t="shared" si="614"/>
        <v>2.05148789526605</v>
      </c>
      <c r="LF82" s="59">
        <f t="shared" si="614"/>
        <v>2.0562100981492044</v>
      </c>
      <c r="LG82" s="59">
        <f t="shared" si="614"/>
        <v>2.060943170801623</v>
      </c>
      <c r="LH82" s="59">
        <f t="shared" si="614"/>
        <v>2.0656871382438071</v>
      </c>
      <c r="LI82" s="59">
        <f t="shared" si="614"/>
        <v>2.0704420255538514</v>
      </c>
      <c r="LJ82" s="59">
        <f t="shared" si="614"/>
        <v>2.0752078578675763</v>
      </c>
      <c r="LK82" s="59">
        <f t="shared" si="614"/>
        <v>2.0799846603786611</v>
      </c>
      <c r="LL82" s="59">
        <f t="shared" si="614"/>
        <v>2.0847724583387772</v>
      </c>
      <c r="LM82" s="59">
        <f t="shared" si="614"/>
        <v>2.0895712770577206</v>
      </c>
      <c r="LN82" s="59">
        <f t="shared" si="614"/>
        <v>2.0943811419035474</v>
      </c>
      <c r="LO82" s="59">
        <f t="shared" si="614"/>
        <v>2.0992020783027061</v>
      </c>
      <c r="LP82" s="59">
        <f t="shared" si="614"/>
        <v>2.1040341117401735</v>
      </c>
      <c r="LQ82" s="59">
        <f t="shared" si="614"/>
        <v>2.1088772677595888</v>
      </c>
      <c r="LR82" s="59">
        <f t="shared" si="614"/>
        <v>2.1137315719633882</v>
      </c>
      <c r="LS82" s="59">
        <f t="shared" si="614"/>
        <v>2.1185970500129412</v>
      </c>
      <c r="LT82" s="59">
        <f t="shared" si="614"/>
        <v>2.1234737276286855</v>
      </c>
      <c r="LU82" s="59">
        <f t="shared" si="614"/>
        <v>2.1283616305902631</v>
      </c>
      <c r="LV82" s="59">
        <f t="shared" si="614"/>
        <v>2.1332607847366565</v>
      </c>
      <c r="LW82" s="59">
        <f t="shared" si="614"/>
        <v>2.1381712159663264</v>
      </c>
      <c r="LX82" s="59">
        <f t="shared" si="614"/>
        <v>2.1430929502373468</v>
      </c>
      <c r="LY82" s="59">
        <f t="shared" si="614"/>
        <v>2.1480260135675433</v>
      </c>
      <c r="LZ82" s="59">
        <f t="shared" si="614"/>
        <v>2.1529704320346306</v>
      </c>
      <c r="MA82" s="59">
        <f t="shared" si="614"/>
        <v>2.1579262317763503</v>
      </c>
      <c r="MB82" s="59">
        <f t="shared" si="614"/>
        <v>2.1628934389906087</v>
      </c>
      <c r="MC82" s="59">
        <f t="shared" si="614"/>
        <v>2.1678720799356155</v>
      </c>
      <c r="MD82" s="59">
        <f t="shared" si="614"/>
        <v>2.1728621809300233</v>
      </c>
      <c r="ME82" s="59">
        <f t="shared" si="614"/>
        <v>2.1778637683530651</v>
      </c>
      <c r="MF82" s="59">
        <f t="shared" si="614"/>
        <v>2.1828768686446955</v>
      </c>
      <c r="MG82" s="59">
        <f t="shared" si="614"/>
        <v>2.1879015083057296</v>
      </c>
      <c r="MH82" s="59">
        <f t="shared" si="614"/>
        <v>2.1929377138979831</v>
      </c>
      <c r="MI82" s="59">
        <f t="shared" si="614"/>
        <v>2.1979855120444132</v>
      </c>
      <c r="MJ82" s="59">
        <f t="shared" ref="MJ82:OM82" si="615">+MI82*(1+MI65)^(0.0833333333333333)</f>
        <v>2.2030449294292582</v>
      </c>
      <c r="MK82" s="59">
        <f t="shared" si="615"/>
        <v>2.2081159927981799</v>
      </c>
      <c r="ML82" s="59">
        <f t="shared" si="615"/>
        <v>2.2131987289584041</v>
      </c>
      <c r="MM82" s="59">
        <f t="shared" si="615"/>
        <v>2.2182931647788631</v>
      </c>
      <c r="MN82" s="59">
        <f t="shared" si="615"/>
        <v>2.2233993271903367</v>
      </c>
      <c r="MO82" s="59">
        <f t="shared" si="615"/>
        <v>2.2285172431855957</v>
      </c>
      <c r="MP82" s="59">
        <f t="shared" si="615"/>
        <v>2.2336469398195433</v>
      </c>
      <c r="MQ82" s="59">
        <f t="shared" si="615"/>
        <v>2.2387884442093595</v>
      </c>
      <c r="MR82" s="59">
        <f t="shared" si="615"/>
        <v>2.2439417835346434</v>
      </c>
      <c r="MS82" s="59">
        <f t="shared" si="615"/>
        <v>2.2491069850375576</v>
      </c>
      <c r="MT82" s="59">
        <f t="shared" si="615"/>
        <v>2.2542840760229712</v>
      </c>
      <c r="MU82" s="59">
        <f t="shared" si="615"/>
        <v>2.2594730838586057</v>
      </c>
      <c r="MV82" s="59">
        <f t="shared" si="615"/>
        <v>2.2646740359751782</v>
      </c>
      <c r="MW82" s="59">
        <f t="shared" si="615"/>
        <v>2.2698869598665476</v>
      </c>
      <c r="MX82" s="59">
        <f t="shared" si="615"/>
        <v>2.2751118830898585</v>
      </c>
      <c r="MY82" s="59">
        <f t="shared" si="615"/>
        <v>2.280348833265688</v>
      </c>
      <c r="MZ82" s="59">
        <f t="shared" si="615"/>
        <v>2.2855978380781923</v>
      </c>
      <c r="NA82" s="59">
        <f t="shared" si="615"/>
        <v>2.2908589252752507</v>
      </c>
      <c r="NB82" s="59">
        <f t="shared" si="615"/>
        <v>2.2961321226686149</v>
      </c>
      <c r="NC82" s="59">
        <f t="shared" si="615"/>
        <v>2.3014174581340545</v>
      </c>
      <c r="ND82" s="59">
        <f t="shared" si="615"/>
        <v>2.3067149596115044</v>
      </c>
      <c r="NE82" s="59">
        <f t="shared" si="615"/>
        <v>2.3120246551052137</v>
      </c>
      <c r="NF82" s="59">
        <f t="shared" si="615"/>
        <v>2.317346572683892</v>
      </c>
      <c r="NG82" s="59">
        <f t="shared" si="615"/>
        <v>2.3226807404808594</v>
      </c>
      <c r="NH82" s="59">
        <f t="shared" si="615"/>
        <v>2.3280271866941935</v>
      </c>
      <c r="NI82" s="59">
        <f t="shared" si="615"/>
        <v>2.3333859395868806</v>
      </c>
      <c r="NJ82" s="59">
        <f t="shared" si="615"/>
        <v>2.3387570274869631</v>
      </c>
      <c r="NK82" s="59">
        <f t="shared" si="615"/>
        <v>2.3441404787876907</v>
      </c>
      <c r="NL82" s="59">
        <f t="shared" si="615"/>
        <v>2.3495363219476695</v>
      </c>
      <c r="NM82" s="59">
        <f t="shared" si="615"/>
        <v>2.3549445854910127</v>
      </c>
      <c r="NN82" s="59">
        <f t="shared" si="615"/>
        <v>2.3603652980074923</v>
      </c>
      <c r="NO82" s="59">
        <f t="shared" si="615"/>
        <v>2.3657984881526888</v>
      </c>
      <c r="NP82" s="59">
        <f t="shared" si="615"/>
        <v>2.3712441846481433</v>
      </c>
      <c r="NQ82" s="59">
        <f t="shared" si="615"/>
        <v>2.3767024162815096</v>
      </c>
      <c r="NR82" s="59">
        <f t="shared" si="615"/>
        <v>2.3821732119067058</v>
      </c>
      <c r="NS82" s="59">
        <f t="shared" si="615"/>
        <v>2.387656600444068</v>
      </c>
      <c r="NT82" s="59">
        <f t="shared" si="615"/>
        <v>2.3931526108805019</v>
      </c>
      <c r="NU82" s="59">
        <f t="shared" si="615"/>
        <v>2.3986612722696363</v>
      </c>
      <c r="NV82" s="59">
        <f t="shared" si="615"/>
        <v>2.4041826137319773</v>
      </c>
      <c r="NW82" s="59">
        <f t="shared" si="615"/>
        <v>2.4097166644550612</v>
      </c>
      <c r="NX82" s="59">
        <f t="shared" si="615"/>
        <v>2.4152634536936102</v>
      </c>
      <c r="NY82" s="59">
        <f t="shared" si="615"/>
        <v>2.420823010769686</v>
      </c>
      <c r="NZ82" s="59">
        <f t="shared" si="615"/>
        <v>2.4263953650728447</v>
      </c>
      <c r="OA82" s="59">
        <f t="shared" si="615"/>
        <v>2.4319805460602928</v>
      </c>
      <c r="OB82" s="59">
        <f t="shared" si="615"/>
        <v>2.4375785832570429</v>
      </c>
      <c r="OC82" s="59">
        <f t="shared" si="615"/>
        <v>2.4431895062560693</v>
      </c>
      <c r="OD82" s="59">
        <f t="shared" si="615"/>
        <v>2.4488133447184643</v>
      </c>
      <c r="OE82" s="59">
        <f t="shared" si="615"/>
        <v>2.4544501283735962</v>
      </c>
      <c r="OF82" s="59">
        <f t="shared" si="615"/>
        <v>2.4600998870192652</v>
      </c>
      <c r="OG82" s="59">
        <f t="shared" si="615"/>
        <v>2.4657626505218615</v>
      </c>
      <c r="OH82" s="59">
        <f t="shared" si="615"/>
        <v>2.4714384488165226</v>
      </c>
      <c r="OI82" s="59">
        <f t="shared" si="615"/>
        <v>2.4771273119072927</v>
      </c>
      <c r="OJ82" s="59">
        <f t="shared" si="615"/>
        <v>2.4828292698672798</v>
      </c>
      <c r="OK82" s="59">
        <f t="shared" si="615"/>
        <v>2.488544352838816</v>
      </c>
      <c r="OL82" s="59">
        <f t="shared" si="615"/>
        <v>2.4942725910336163</v>
      </c>
      <c r="OM82" s="59">
        <f t="shared" si="615"/>
        <v>2.5000140147329382</v>
      </c>
      <c r="ON82" s="43" t="s">
        <v>24</v>
      </c>
    </row>
    <row r="83" spans="3:404" x14ac:dyDescent="0.2">
      <c r="D83" s="43" t="str">
        <f t="shared" si="583"/>
        <v>E-398 - Non Labor</v>
      </c>
      <c r="G83" s="58"/>
      <c r="H83" s="61">
        <v>1</v>
      </c>
      <c r="I83" s="59">
        <f t="shared" ref="I83:AN83" si="616">+H83*(1+H66)^(0.0833333333333333)</f>
        <v>1.0019472495092618</v>
      </c>
      <c r="J83" s="59">
        <f t="shared" si="616"/>
        <v>1.0038982907991749</v>
      </c>
      <c r="K83" s="59">
        <f t="shared" si="616"/>
        <v>1.0058531312532824</v>
      </c>
      <c r="L83" s="59">
        <f t="shared" si="616"/>
        <v>1.0078117782695049</v>
      </c>
      <c r="M83" s="59">
        <f t="shared" si="616"/>
        <v>1.0097742392601685</v>
      </c>
      <c r="N83" s="59">
        <f t="shared" si="616"/>
        <v>1.0117405216520332</v>
      </c>
      <c r="O83" s="59">
        <f t="shared" si="616"/>
        <v>1.0137106328863204</v>
      </c>
      <c r="P83" s="59">
        <f t="shared" si="616"/>
        <v>1.0156845804187418</v>
      </c>
      <c r="Q83" s="59">
        <f t="shared" si="616"/>
        <v>1.017662371719527</v>
      </c>
      <c r="R83" s="59">
        <f t="shared" si="616"/>
        <v>1.0196440142734522</v>
      </c>
      <c r="S83" s="59">
        <f t="shared" si="616"/>
        <v>1.021629515579868</v>
      </c>
      <c r="T83" s="59">
        <f t="shared" si="616"/>
        <v>1.0236188831527284</v>
      </c>
      <c r="U83" s="59">
        <f t="shared" si="616"/>
        <v>1.026070846015676</v>
      </c>
      <c r="V83" s="59">
        <f t="shared" si="616"/>
        <v>1.0285286822773858</v>
      </c>
      <c r="W83" s="59">
        <f t="shared" si="616"/>
        <v>1.030992406006918</v>
      </c>
      <c r="X83" s="59">
        <f t="shared" si="616"/>
        <v>1.0334620313070335</v>
      </c>
      <c r="Y83" s="59">
        <f t="shared" si="616"/>
        <v>1.035937572314275</v>
      </c>
      <c r="Z83" s="59">
        <f t="shared" si="616"/>
        <v>1.0384190431990474</v>
      </c>
      <c r="AA83" s="59">
        <f t="shared" si="616"/>
        <v>1.0409064581656995</v>
      </c>
      <c r="AB83" s="59">
        <f t="shared" si="616"/>
        <v>1.0433998314526045</v>
      </c>
      <c r="AC83" s="59">
        <f t="shared" si="616"/>
        <v>1.0458991773322428</v>
      </c>
      <c r="AD83" s="59">
        <f t="shared" si="616"/>
        <v>1.0484045101112822</v>
      </c>
      <c r="AE83" s="59">
        <f t="shared" si="616"/>
        <v>1.0509158441306607</v>
      </c>
      <c r="AF83" s="59">
        <f t="shared" si="616"/>
        <v>1.0534331937656687</v>
      </c>
      <c r="AG83" s="59">
        <f t="shared" si="616"/>
        <v>1.0559902781980304</v>
      </c>
      <c r="AH83" s="59">
        <f t="shared" si="616"/>
        <v>1.0585535696502895</v>
      </c>
      <c r="AI83" s="59">
        <f t="shared" si="616"/>
        <v>1.0611230831892522</v>
      </c>
      <c r="AJ83" s="59">
        <f t="shared" si="616"/>
        <v>1.063698833918298</v>
      </c>
      <c r="AK83" s="59">
        <f t="shared" si="616"/>
        <v>1.0662808369774677</v>
      </c>
      <c r="AL83" s="59">
        <f t="shared" si="616"/>
        <v>1.0688691075435528</v>
      </c>
      <c r="AM83" s="59">
        <f t="shared" si="616"/>
        <v>1.0714636608301848</v>
      </c>
      <c r="AN83" s="59">
        <f t="shared" si="616"/>
        <v>1.0740645120879244</v>
      </c>
      <c r="AO83" s="59">
        <f t="shared" ref="AO83:BT83" si="617">+AN83*(1+AN66)^(0.0833333333333333)</f>
        <v>1.0766716766043514</v>
      </c>
      <c r="AP83" s="59">
        <f t="shared" si="617"/>
        <v>1.0792851697041541</v>
      </c>
      <c r="AQ83" s="59">
        <f t="shared" si="617"/>
        <v>1.08190500674922</v>
      </c>
      <c r="AR83" s="59">
        <f t="shared" si="617"/>
        <v>1.0845312031387253</v>
      </c>
      <c r="AS83" s="59">
        <f t="shared" si="617"/>
        <v>1.0872046617926927</v>
      </c>
      <c r="AT83" s="59">
        <f t="shared" si="617"/>
        <v>1.0898847107422218</v>
      </c>
      <c r="AU83" s="59">
        <f t="shared" si="617"/>
        <v>1.0925713662329333</v>
      </c>
      <c r="AV83" s="59">
        <f t="shared" si="617"/>
        <v>1.0952646445504948</v>
      </c>
      <c r="AW83" s="59">
        <f t="shared" si="617"/>
        <v>1.0979645620207195</v>
      </c>
      <c r="AX83" s="59">
        <f t="shared" si="617"/>
        <v>1.100671135009665</v>
      </c>
      <c r="AY83" s="59">
        <f t="shared" si="617"/>
        <v>1.1033843799237326</v>
      </c>
      <c r="AZ83" s="59">
        <f t="shared" si="617"/>
        <v>1.1061043132097665</v>
      </c>
      <c r="BA83" s="59">
        <f t="shared" si="617"/>
        <v>1.1088309513551542</v>
      </c>
      <c r="BB83" s="59">
        <f t="shared" si="617"/>
        <v>1.1115643108879256</v>
      </c>
      <c r="BC83" s="59">
        <f t="shared" si="617"/>
        <v>1.1143044083768538</v>
      </c>
      <c r="BD83" s="59">
        <f t="shared" si="617"/>
        <v>1.117051260431555</v>
      </c>
      <c r="BE83" s="59">
        <f t="shared" si="617"/>
        <v>1.1198238605359641</v>
      </c>
      <c r="BF83" s="59">
        <f t="shared" si="617"/>
        <v>1.1226033424296082</v>
      </c>
      <c r="BG83" s="59">
        <f t="shared" si="617"/>
        <v>1.1253897231935741</v>
      </c>
      <c r="BH83" s="59">
        <f t="shared" si="617"/>
        <v>1.1281830199513452</v>
      </c>
      <c r="BI83" s="59">
        <f t="shared" si="617"/>
        <v>1.1309832498689063</v>
      </c>
      <c r="BJ83" s="59">
        <f t="shared" si="617"/>
        <v>1.1337904301548496</v>
      </c>
      <c r="BK83" s="59">
        <f t="shared" si="617"/>
        <v>1.1366045780604801</v>
      </c>
      <c r="BL83" s="59">
        <f t="shared" si="617"/>
        <v>1.1394257108799219</v>
      </c>
      <c r="BM83" s="59">
        <f t="shared" si="617"/>
        <v>1.1422538459502245</v>
      </c>
      <c r="BN83" s="59">
        <f t="shared" si="617"/>
        <v>1.1450890006514687</v>
      </c>
      <c r="BO83" s="59">
        <f t="shared" si="617"/>
        <v>1.1479311924068742</v>
      </c>
      <c r="BP83" s="59">
        <f t="shared" si="617"/>
        <v>1.1507804386829066</v>
      </c>
      <c r="BQ83" s="59">
        <f t="shared" si="617"/>
        <v>1.1536242845124445</v>
      </c>
      <c r="BR83" s="59">
        <f t="shared" si="617"/>
        <v>1.1564751581457495</v>
      </c>
      <c r="BS83" s="59">
        <f t="shared" si="617"/>
        <v>1.1593330769501577</v>
      </c>
      <c r="BT83" s="59">
        <f t="shared" si="617"/>
        <v>1.1621980583359237</v>
      </c>
      <c r="BU83" s="59">
        <f t="shared" ref="BU83:CM83" si="618">+BT83*(1+BT66)^(0.0833333333333333)</f>
        <v>1.1650701197563267</v>
      </c>
      <c r="BV83" s="59">
        <f t="shared" si="618"/>
        <v>1.1679492787077774</v>
      </c>
      <c r="BW83" s="59">
        <f t="shared" si="618"/>
        <v>1.1708355527299239</v>
      </c>
      <c r="BX83" s="59">
        <f t="shared" si="618"/>
        <v>1.1737289594057592</v>
      </c>
      <c r="BY83" s="59">
        <f t="shared" si="618"/>
        <v>1.1766295163617275</v>
      </c>
      <c r="BZ83" s="59">
        <f t="shared" si="618"/>
        <v>1.1795372412678322</v>
      </c>
      <c r="CA83" s="59">
        <f t="shared" si="618"/>
        <v>1.1824521518377438</v>
      </c>
      <c r="CB83" s="59">
        <f t="shared" si="618"/>
        <v>1.1853742658289066</v>
      </c>
      <c r="CC83" s="59">
        <f t="shared" si="618"/>
        <v>1.1882646223111129</v>
      </c>
      <c r="CD83" s="59">
        <f t="shared" si="618"/>
        <v>1.1911620264919534</v>
      </c>
      <c r="CE83" s="59">
        <f t="shared" si="618"/>
        <v>1.1940664955561788</v>
      </c>
      <c r="CF83" s="59">
        <f t="shared" si="618"/>
        <v>1.1969780467304425</v>
      </c>
      <c r="CG83" s="59">
        <f t="shared" si="618"/>
        <v>1.1998966972834024</v>
      </c>
      <c r="CH83" s="59">
        <f t="shared" si="618"/>
        <v>1.2028224645258234</v>
      </c>
      <c r="CI83" s="59">
        <f t="shared" si="618"/>
        <v>1.2057553658106801</v>
      </c>
      <c r="CJ83" s="59">
        <f t="shared" si="618"/>
        <v>1.2086954185332597</v>
      </c>
      <c r="CK83" s="59">
        <f t="shared" si="618"/>
        <v>1.211642640131265</v>
      </c>
      <c r="CL83" s="59">
        <f t="shared" si="618"/>
        <v>1.2145970480849184</v>
      </c>
      <c r="CM83" s="59">
        <f t="shared" si="618"/>
        <v>1.2175586599170649</v>
      </c>
      <c r="CN83" s="59">
        <f t="shared" ref="CN83:EY83" si="619">+CM83*(1+CM66)^(0.0833333333333333)</f>
        <v>1.2205274931932766</v>
      </c>
      <c r="CO83" s="59">
        <f t="shared" si="619"/>
        <v>1.2235370595943678</v>
      </c>
      <c r="CP83" s="59">
        <f t="shared" si="619"/>
        <v>1.2265540469589138</v>
      </c>
      <c r="CQ83" s="59">
        <f t="shared" si="619"/>
        <v>1.2295784735854638</v>
      </c>
      <c r="CR83" s="59">
        <f t="shared" si="619"/>
        <v>1.2326103578176872</v>
      </c>
      <c r="CS83" s="59">
        <f t="shared" si="619"/>
        <v>1.2356497180444852</v>
      </c>
      <c r="CT83" s="59">
        <f t="shared" si="619"/>
        <v>1.2386965727001022</v>
      </c>
      <c r="CU83" s="59">
        <f t="shared" si="619"/>
        <v>1.2417509402642377</v>
      </c>
      <c r="CV83" s="59">
        <f t="shared" si="619"/>
        <v>1.244812839262158</v>
      </c>
      <c r="CW83" s="59">
        <f t="shared" si="619"/>
        <v>1.2478822882648091</v>
      </c>
      <c r="CX83" s="59">
        <f t="shared" si="619"/>
        <v>1.250959305888929</v>
      </c>
      <c r="CY83" s="59">
        <f t="shared" si="619"/>
        <v>1.2540439107971608</v>
      </c>
      <c r="CZ83" s="59">
        <f t="shared" si="619"/>
        <v>1.2571361216981656</v>
      </c>
      <c r="DA83" s="59">
        <f t="shared" si="619"/>
        <v>1.2600298515769037</v>
      </c>
      <c r="DB83" s="59">
        <f t="shared" si="619"/>
        <v>1.2629302423672699</v>
      </c>
      <c r="DC83" s="59">
        <f t="shared" si="619"/>
        <v>1.2658373094016364</v>
      </c>
      <c r="DD83" s="59">
        <f t="shared" si="619"/>
        <v>1.2687510680476681</v>
      </c>
      <c r="DE83" s="59">
        <f t="shared" si="619"/>
        <v>1.2716715337084041</v>
      </c>
      <c r="DF83" s="59">
        <f t="shared" si="619"/>
        <v>1.2745987218223387</v>
      </c>
      <c r="DG83" s="59">
        <f t="shared" si="619"/>
        <v>1.2775326478635032</v>
      </c>
      <c r="DH83" s="59">
        <f t="shared" si="619"/>
        <v>1.2804733273415474</v>
      </c>
      <c r="DI83" s="59">
        <f t="shared" si="619"/>
        <v>1.2834207758018223</v>
      </c>
      <c r="DJ83" s="59">
        <f t="shared" si="619"/>
        <v>1.286375008825462</v>
      </c>
      <c r="DK83" s="59">
        <f t="shared" si="619"/>
        <v>1.2893360420294653</v>
      </c>
      <c r="DL83" s="59">
        <f t="shared" si="619"/>
        <v>1.2923038910667792</v>
      </c>
      <c r="DM83" s="59">
        <f t="shared" si="619"/>
        <v>1.2952785716263815</v>
      </c>
      <c r="DN83" s="59">
        <f t="shared" si="619"/>
        <v>1.2982600994333633</v>
      </c>
      <c r="DO83" s="59">
        <f t="shared" si="619"/>
        <v>1.3012484902490127</v>
      </c>
      <c r="DP83" s="59">
        <f t="shared" si="619"/>
        <v>1.3042437598708974</v>
      </c>
      <c r="DQ83" s="59">
        <f t="shared" si="619"/>
        <v>1.3072459241329488</v>
      </c>
      <c r="DR83" s="59">
        <f t="shared" si="619"/>
        <v>1.3102549989055456</v>
      </c>
      <c r="DS83" s="59">
        <f t="shared" si="619"/>
        <v>1.3132710000955976</v>
      </c>
      <c r="DT83" s="59">
        <f t="shared" si="619"/>
        <v>1.3162939436466297</v>
      </c>
      <c r="DU83" s="59">
        <f t="shared" si="619"/>
        <v>1.3193238455388663</v>
      </c>
      <c r="DV83" s="59">
        <f t="shared" si="619"/>
        <v>1.3223607217893159</v>
      </c>
      <c r="DW83" s="59">
        <f t="shared" si="619"/>
        <v>1.3254045884518555</v>
      </c>
      <c r="DX83" s="59">
        <f t="shared" si="619"/>
        <v>1.3284554616173156</v>
      </c>
      <c r="DY83" s="59">
        <f t="shared" si="619"/>
        <v>1.3315133574135656</v>
      </c>
      <c r="DZ83" s="59">
        <f t="shared" si="619"/>
        <v>1.3345782920055982</v>
      </c>
      <c r="EA83" s="59">
        <f t="shared" si="619"/>
        <v>1.3376502815956157</v>
      </c>
      <c r="EB83" s="59">
        <f t="shared" si="619"/>
        <v>1.3407293424231153</v>
      </c>
      <c r="EC83" s="59">
        <f t="shared" si="619"/>
        <v>1.3438154907649749</v>
      </c>
      <c r="ED83" s="59">
        <f t="shared" si="619"/>
        <v>1.3469087429355391</v>
      </c>
      <c r="EE83" s="59">
        <f t="shared" si="619"/>
        <v>1.350009115286706</v>
      </c>
      <c r="EF83" s="59">
        <f t="shared" si="619"/>
        <v>1.3531166242080126</v>
      </c>
      <c r="EG83" s="59">
        <f t="shared" si="619"/>
        <v>1.3562312861267225</v>
      </c>
      <c r="EH83" s="59">
        <f t="shared" si="619"/>
        <v>1.3593531175079121</v>
      </c>
      <c r="EI83" s="59">
        <f t="shared" si="619"/>
        <v>1.3624821348545577</v>
      </c>
      <c r="EJ83" s="59">
        <f t="shared" si="619"/>
        <v>1.3656183547076231</v>
      </c>
      <c r="EK83" s="59">
        <f t="shared" si="619"/>
        <v>1.3687617936461467</v>
      </c>
      <c r="EL83" s="59">
        <f t="shared" si="619"/>
        <v>1.3719124682873292</v>
      </c>
      <c r="EM83" s="59">
        <f t="shared" si="619"/>
        <v>1.3750703952866214</v>
      </c>
      <c r="EN83" s="59">
        <f t="shared" si="619"/>
        <v>1.3782355913378128</v>
      </c>
      <c r="EO83" s="59">
        <f t="shared" si="619"/>
        <v>1.3814080731731189</v>
      </c>
      <c r="EP83" s="59">
        <f t="shared" si="619"/>
        <v>1.38458785756327</v>
      </c>
      <c r="EQ83" s="59">
        <f t="shared" si="619"/>
        <v>1.3877749613176005</v>
      </c>
      <c r="ER83" s="59">
        <f t="shared" si="619"/>
        <v>1.3909694012841369</v>
      </c>
      <c r="ES83" s="59">
        <f t="shared" si="619"/>
        <v>1.3941711943496875</v>
      </c>
      <c r="ET83" s="59">
        <f t="shared" si="619"/>
        <v>1.3973803574399311</v>
      </c>
      <c r="EU83" s="59">
        <f t="shared" si="619"/>
        <v>1.4005969075195066</v>
      </c>
      <c r="EV83" s="59">
        <f t="shared" si="619"/>
        <v>1.4038208615921035</v>
      </c>
      <c r="EW83" s="59">
        <f t="shared" si="619"/>
        <v>1.4070522367005505</v>
      </c>
      <c r="EX83" s="59">
        <f t="shared" si="619"/>
        <v>1.4102910499269061</v>
      </c>
      <c r="EY83" s="59">
        <f t="shared" si="619"/>
        <v>1.4135373183925499</v>
      </c>
      <c r="EZ83" s="59">
        <f t="shared" ref="EZ83:HK83" si="620">+EY83*(1+EY66)^(0.0833333333333333)</f>
        <v>1.4167910592582713</v>
      </c>
      <c r="FA83" s="59">
        <f t="shared" si="620"/>
        <v>1.4200522897243615</v>
      </c>
      <c r="FB83" s="59">
        <f t="shared" si="620"/>
        <v>1.4233210270307042</v>
      </c>
      <c r="FC83" s="59">
        <f t="shared" si="620"/>
        <v>1.4265972884568665</v>
      </c>
      <c r="FD83" s="59">
        <f t="shared" si="620"/>
        <v>1.4298810913221902</v>
      </c>
      <c r="FE83" s="59">
        <f t="shared" si="620"/>
        <v>1.4331724529858836</v>
      </c>
      <c r="FF83" s="59">
        <f t="shared" si="620"/>
        <v>1.4364713908471134</v>
      </c>
      <c r="FG83" s="59">
        <f t="shared" si="620"/>
        <v>1.4397779223450959</v>
      </c>
      <c r="FH83" s="59">
        <f t="shared" si="620"/>
        <v>1.4430920649591905</v>
      </c>
      <c r="FI83" s="59">
        <f t="shared" si="620"/>
        <v>1.4464138362089907</v>
      </c>
      <c r="FJ83" s="59">
        <f t="shared" si="620"/>
        <v>1.4497432536544175</v>
      </c>
      <c r="FK83" s="59">
        <f t="shared" si="620"/>
        <v>1.4530803348958123</v>
      </c>
      <c r="FL83" s="59">
        <f t="shared" si="620"/>
        <v>1.4564250975740296</v>
      </c>
      <c r="FM83" s="59">
        <f t="shared" si="620"/>
        <v>1.4597775593705302</v>
      </c>
      <c r="FN83" s="59">
        <f t="shared" si="620"/>
        <v>1.463137738007475</v>
      </c>
      <c r="FO83" s="59">
        <f t="shared" si="620"/>
        <v>1.4665056512478187</v>
      </c>
      <c r="FP83" s="59">
        <f t="shared" si="620"/>
        <v>1.4698813168954032</v>
      </c>
      <c r="FQ83" s="59">
        <f t="shared" si="620"/>
        <v>1.4732647527950522</v>
      </c>
      <c r="FR83" s="59">
        <f t="shared" si="620"/>
        <v>1.4766559768326655</v>
      </c>
      <c r="FS83" s="59">
        <f t="shared" si="620"/>
        <v>1.4800550069353131</v>
      </c>
      <c r="FT83" s="59">
        <f t="shared" si="620"/>
        <v>1.4834618610713308</v>
      </c>
      <c r="FU83" s="59">
        <f t="shared" si="620"/>
        <v>1.4868765572504143</v>
      </c>
      <c r="FV83" s="59">
        <f t="shared" si="620"/>
        <v>1.4902991135237149</v>
      </c>
      <c r="FW83" s="59">
        <f t="shared" si="620"/>
        <v>1.4937295479839348</v>
      </c>
      <c r="FX83" s="59">
        <f t="shared" si="620"/>
        <v>1.4971678787654226</v>
      </c>
      <c r="FY83" s="59">
        <f t="shared" si="620"/>
        <v>1.5006141240442696</v>
      </c>
      <c r="FZ83" s="59">
        <f t="shared" si="620"/>
        <v>1.5040683020384056</v>
      </c>
      <c r="GA83" s="59">
        <f t="shared" si="620"/>
        <v>1.5075304310076949</v>
      </c>
      <c r="GB83" s="59">
        <f t="shared" si="620"/>
        <v>1.5110005292540336</v>
      </c>
      <c r="GC83" s="59">
        <f t="shared" si="620"/>
        <v>1.5144786151214455</v>
      </c>
      <c r="GD83" s="59">
        <f t="shared" si="620"/>
        <v>1.5179647069961797</v>
      </c>
      <c r="GE83" s="59">
        <f t="shared" si="620"/>
        <v>1.5214588233068074</v>
      </c>
      <c r="GF83" s="59">
        <f t="shared" si="620"/>
        <v>1.5249609825243193</v>
      </c>
      <c r="GG83" s="59">
        <f t="shared" si="620"/>
        <v>1.5284712031622241</v>
      </c>
      <c r="GH83" s="59">
        <f t="shared" si="620"/>
        <v>1.5319895037766449</v>
      </c>
      <c r="GI83" s="59">
        <f t="shared" si="620"/>
        <v>1.5355159029664185</v>
      </c>
      <c r="GJ83" s="59">
        <f t="shared" si="620"/>
        <v>1.5390504193731933</v>
      </c>
      <c r="GK83" s="59">
        <f t="shared" si="620"/>
        <v>1.5425930716815277</v>
      </c>
      <c r="GL83" s="59">
        <f t="shared" si="620"/>
        <v>1.5461438786189892</v>
      </c>
      <c r="GM83" s="59">
        <f t="shared" si="620"/>
        <v>1.5497028589562529</v>
      </c>
      <c r="GN83" s="59">
        <f t="shared" si="620"/>
        <v>1.5532700315072014</v>
      </c>
      <c r="GO83" s="59">
        <f t="shared" si="620"/>
        <v>1.5568454151290236</v>
      </c>
      <c r="GP83" s="59">
        <f t="shared" si="620"/>
        <v>1.560429028722315</v>
      </c>
      <c r="GQ83" s="59">
        <f t="shared" si="620"/>
        <v>1.5640208912311773</v>
      </c>
      <c r="GR83" s="59">
        <f t="shared" si="620"/>
        <v>1.567621021643318</v>
      </c>
      <c r="GS83" s="59">
        <f t="shared" si="620"/>
        <v>1.5712294389901518</v>
      </c>
      <c r="GT83" s="59">
        <f t="shared" si="620"/>
        <v>1.5748461623469008</v>
      </c>
      <c r="GU83" s="59">
        <f t="shared" si="620"/>
        <v>1.578471210832695</v>
      </c>
      <c r="GV83" s="59">
        <f t="shared" si="620"/>
        <v>1.5821046036106738</v>
      </c>
      <c r="GW83" s="59">
        <f t="shared" si="620"/>
        <v>1.5857463598880872</v>
      </c>
      <c r="GX83" s="59">
        <f t="shared" si="620"/>
        <v>1.5893964989163969</v>
      </c>
      <c r="GY83" s="59">
        <f t="shared" si="620"/>
        <v>1.5930550399913788</v>
      </c>
      <c r="GZ83" s="59">
        <f t="shared" si="620"/>
        <v>1.5967220024532243</v>
      </c>
      <c r="HA83" s="59">
        <f t="shared" si="620"/>
        <v>1.6003974056866435</v>
      </c>
      <c r="HB83" s="59">
        <f t="shared" si="620"/>
        <v>1.6040812691209663</v>
      </c>
      <c r="HC83" s="59">
        <f t="shared" si="620"/>
        <v>1.6077736122302464</v>
      </c>
      <c r="HD83" s="59">
        <f t="shared" si="620"/>
        <v>1.6114744545333637</v>
      </c>
      <c r="HE83" s="59">
        <f t="shared" si="620"/>
        <v>1.6151838155941272</v>
      </c>
      <c r="HF83" s="59">
        <f t="shared" si="620"/>
        <v>1.6189017150213787</v>
      </c>
      <c r="HG83" s="59">
        <f t="shared" si="620"/>
        <v>1.622628172469097</v>
      </c>
      <c r="HH83" s="59">
        <f t="shared" si="620"/>
        <v>1.6263632076365004</v>
      </c>
      <c r="HI83" s="59">
        <f t="shared" si="620"/>
        <v>1.6301068402681527</v>
      </c>
      <c r="HJ83" s="59">
        <f t="shared" si="620"/>
        <v>1.6338590901540659</v>
      </c>
      <c r="HK83" s="59">
        <f t="shared" si="620"/>
        <v>1.6376199771298057</v>
      </c>
      <c r="HL83" s="59">
        <f t="shared" ref="HL83:JW83" si="621">+HK83*(1+HK66)^(0.0833333333333333)</f>
        <v>1.6413895210765961</v>
      </c>
      <c r="HM83" s="59">
        <f t="shared" si="621"/>
        <v>1.6451677419214246</v>
      </c>
      <c r="HN83" s="59">
        <f t="shared" si="621"/>
        <v>1.6489546596371476</v>
      </c>
      <c r="HO83" s="59">
        <f t="shared" si="621"/>
        <v>1.6527502942425958</v>
      </c>
      <c r="HP83" s="59">
        <f t="shared" si="621"/>
        <v>1.65655466580268</v>
      </c>
      <c r="HQ83" s="59">
        <f t="shared" si="621"/>
        <v>1.6603677944284971</v>
      </c>
      <c r="HR83" s="59">
        <f t="shared" si="621"/>
        <v>1.6641897002774373</v>
      </c>
      <c r="HS83" s="59">
        <f t="shared" si="621"/>
        <v>1.6680204035532893</v>
      </c>
      <c r="HT83" s="59">
        <f t="shared" si="621"/>
        <v>1.6718599245063479</v>
      </c>
      <c r="HU83" s="59">
        <f t="shared" si="621"/>
        <v>1.6757082834335209</v>
      </c>
      <c r="HV83" s="59">
        <f t="shared" si="621"/>
        <v>1.6795655006784365</v>
      </c>
      <c r="HW83" s="59">
        <f t="shared" si="621"/>
        <v>1.6834315966315505</v>
      </c>
      <c r="HX83" s="59">
        <f t="shared" si="621"/>
        <v>1.6873065917302548</v>
      </c>
      <c r="HY83" s="59">
        <f t="shared" si="621"/>
        <v>1.6911905064589843</v>
      </c>
      <c r="HZ83" s="59">
        <f t="shared" si="621"/>
        <v>1.6950833613493266</v>
      </c>
      <c r="IA83" s="59">
        <f t="shared" si="621"/>
        <v>1.698985176980129</v>
      </c>
      <c r="IB83" s="59">
        <f t="shared" si="621"/>
        <v>1.7028959739776086</v>
      </c>
      <c r="IC83" s="59">
        <f t="shared" si="621"/>
        <v>1.7068157730154609</v>
      </c>
      <c r="ID83" s="59">
        <f t="shared" si="621"/>
        <v>1.7107445948149687</v>
      </c>
      <c r="IE83" s="59">
        <f t="shared" si="621"/>
        <v>1.7146824601451118</v>
      </c>
      <c r="IF83" s="59">
        <f t="shared" si="621"/>
        <v>1.7186293898226772</v>
      </c>
      <c r="IG83" s="59">
        <f t="shared" si="621"/>
        <v>1.722585404712369</v>
      </c>
      <c r="IH83" s="59">
        <f t="shared" si="621"/>
        <v>1.7265505257269183</v>
      </c>
      <c r="II83" s="59">
        <f t="shared" si="621"/>
        <v>1.7305247738271941</v>
      </c>
      <c r="IJ83" s="59">
        <f t="shared" si="621"/>
        <v>1.7345081700223139</v>
      </c>
      <c r="IK83" s="59">
        <f t="shared" si="621"/>
        <v>1.7385007353697552</v>
      </c>
      <c r="IL83" s="59">
        <f t="shared" si="621"/>
        <v>1.7425024909754663</v>
      </c>
      <c r="IM83" s="59">
        <f t="shared" si="621"/>
        <v>1.7465134579939781</v>
      </c>
      <c r="IN83" s="59">
        <f t="shared" si="621"/>
        <v>1.750533657628516</v>
      </c>
      <c r="IO83" s="59">
        <f t="shared" si="621"/>
        <v>1.7545631111311117</v>
      </c>
      <c r="IP83" s="59">
        <f t="shared" si="621"/>
        <v>1.7586018398027159</v>
      </c>
      <c r="IQ83" s="59">
        <f t="shared" si="621"/>
        <v>1.7626498649933107</v>
      </c>
      <c r="IR83" s="59">
        <f t="shared" si="621"/>
        <v>1.7667072081020225</v>
      </c>
      <c r="IS83" s="59">
        <f t="shared" si="621"/>
        <v>1.7707738905772352</v>
      </c>
      <c r="IT83" s="59">
        <f t="shared" si="621"/>
        <v>1.7748499339167034</v>
      </c>
      <c r="IU83" s="59">
        <f t="shared" si="621"/>
        <v>1.778935359667666</v>
      </c>
      <c r="IV83" s="59">
        <f t="shared" si="621"/>
        <v>1.7830301894269607</v>
      </c>
      <c r="IW83" s="59">
        <f t="shared" si="621"/>
        <v>1.7871344448411375</v>
      </c>
      <c r="IX83" s="59">
        <f t="shared" si="621"/>
        <v>1.7912481476065731</v>
      </c>
      <c r="IY83" s="59">
        <f t="shared" si="621"/>
        <v>1.7953713194695864</v>
      </c>
      <c r="IZ83" s="59">
        <f t="shared" si="621"/>
        <v>1.7995039822265522</v>
      </c>
      <c r="JA83" s="59">
        <f t="shared" si="621"/>
        <v>1.8036461577240177</v>
      </c>
      <c r="JB83" s="59">
        <f t="shared" si="621"/>
        <v>1.8077978678588174</v>
      </c>
      <c r="JC83" s="59">
        <f t="shared" si="621"/>
        <v>1.8119591345781887</v>
      </c>
      <c r="JD83" s="59">
        <f t="shared" si="621"/>
        <v>1.816129979879888</v>
      </c>
      <c r="JE83" s="59">
        <f t="shared" si="621"/>
        <v>1.8203104258123073</v>
      </c>
      <c r="JF83" s="59">
        <f t="shared" si="621"/>
        <v>1.8245004944745904</v>
      </c>
      <c r="JG83" s="59">
        <f t="shared" si="621"/>
        <v>1.8287002080167498</v>
      </c>
      <c r="JH83" s="59">
        <f t="shared" si="621"/>
        <v>1.8329095886397839</v>
      </c>
      <c r="JI83" s="59">
        <f t="shared" si="621"/>
        <v>1.8371286585957947</v>
      </c>
      <c r="JJ83" s="59">
        <f t="shared" si="621"/>
        <v>1.8413574401881043</v>
      </c>
      <c r="JK83" s="59">
        <f t="shared" si="621"/>
        <v>1.8455959557713741</v>
      </c>
      <c r="JL83" s="59">
        <f t="shared" si="621"/>
        <v>1.8498442277517222</v>
      </c>
      <c r="JM83" s="59">
        <f t="shared" si="621"/>
        <v>1.8541022785868422</v>
      </c>
      <c r="JN83" s="59">
        <f t="shared" si="621"/>
        <v>1.8583701307861216</v>
      </c>
      <c r="JO83" s="59">
        <f t="shared" si="621"/>
        <v>1.862647806910761</v>
      </c>
      <c r="JP83" s="59">
        <f t="shared" si="621"/>
        <v>1.8669353295738937</v>
      </c>
      <c r="JQ83" s="59">
        <f t="shared" si="621"/>
        <v>1.8712327214407045</v>
      </c>
      <c r="JR83" s="59">
        <f t="shared" si="621"/>
        <v>1.8755400052285498</v>
      </c>
      <c r="JS83" s="59">
        <f t="shared" si="621"/>
        <v>1.8798572037070782</v>
      </c>
      <c r="JT83" s="59">
        <f t="shared" si="621"/>
        <v>1.8841843396983502</v>
      </c>
      <c r="JU83" s="59">
        <f t="shared" si="621"/>
        <v>1.8885214360769591</v>
      </c>
      <c r="JV83" s="59">
        <f t="shared" si="621"/>
        <v>1.8928685157701519</v>
      </c>
      <c r="JW83" s="59">
        <f t="shared" si="621"/>
        <v>1.8972256017579505</v>
      </c>
      <c r="JX83" s="59">
        <f t="shared" ref="JX83:MI83" si="622">+JW83*(1+JW66)^(0.0833333333333333)</f>
        <v>1.9015927170732736</v>
      </c>
      <c r="JY83" s="59">
        <f t="shared" si="622"/>
        <v>1.9059698848020574</v>
      </c>
      <c r="JZ83" s="59">
        <f t="shared" si="622"/>
        <v>1.9103571280833789</v>
      </c>
      <c r="KA83" s="59">
        <f t="shared" si="622"/>
        <v>1.9147544701095771</v>
      </c>
      <c r="KB83" s="59">
        <f t="shared" si="622"/>
        <v>1.9191619341263764</v>
      </c>
      <c r="KC83" s="59">
        <f t="shared" si="622"/>
        <v>1.9235795434330092</v>
      </c>
      <c r="KD83" s="59">
        <f t="shared" si="622"/>
        <v>1.9280073213823392</v>
      </c>
      <c r="KE83" s="59">
        <f t="shared" si="622"/>
        <v>1.9324452913809846</v>
      </c>
      <c r="KF83" s="59">
        <f t="shared" si="622"/>
        <v>1.9368934768894419</v>
      </c>
      <c r="KG83" s="59">
        <f t="shared" si="622"/>
        <v>1.9413519014222098</v>
      </c>
      <c r="KH83" s="59">
        <f t="shared" si="622"/>
        <v>1.9458205885479141</v>
      </c>
      <c r="KI83" s="59">
        <f t="shared" si="622"/>
        <v>1.9502995618894317</v>
      </c>
      <c r="KJ83" s="59">
        <f t="shared" si="622"/>
        <v>1.9547888451240154</v>
      </c>
      <c r="KK83" s="59">
        <f t="shared" si="622"/>
        <v>1.9592884619834197</v>
      </c>
      <c r="KL83" s="59">
        <f t="shared" si="622"/>
        <v>1.9637984362540257</v>
      </c>
      <c r="KM83" s="59">
        <f t="shared" si="622"/>
        <v>1.9683187917769671</v>
      </c>
      <c r="KN83" s="59">
        <f t="shared" si="622"/>
        <v>1.9728495524482559</v>
      </c>
      <c r="KO83" s="59">
        <f t="shared" si="622"/>
        <v>1.9773907422189092</v>
      </c>
      <c r="KP83" s="59">
        <f t="shared" si="622"/>
        <v>1.9819423850950757</v>
      </c>
      <c r="KQ83" s="59">
        <f t="shared" si="622"/>
        <v>1.986504505138162</v>
      </c>
      <c r="KR83" s="59">
        <f t="shared" si="622"/>
        <v>1.9910771264649607</v>
      </c>
      <c r="KS83" s="59">
        <f t="shared" si="622"/>
        <v>1.9956602732477775</v>
      </c>
      <c r="KT83" s="59">
        <f t="shared" si="622"/>
        <v>2.0002539697145587</v>
      </c>
      <c r="KU83" s="59">
        <f t="shared" si="622"/>
        <v>2.0048582401490194</v>
      </c>
      <c r="KV83" s="59">
        <f t="shared" si="622"/>
        <v>2.0094731088907722</v>
      </c>
      <c r="KW83" s="59">
        <f t="shared" si="622"/>
        <v>2.0140986003354562</v>
      </c>
      <c r="KX83" s="59">
        <f t="shared" si="622"/>
        <v>2.0187347389348642</v>
      </c>
      <c r="KY83" s="59">
        <f t="shared" si="622"/>
        <v>2.0233815491970746</v>
      </c>
      <c r="KZ83" s="59">
        <f t="shared" si="622"/>
        <v>2.0280390556865786</v>
      </c>
      <c r="LA83" s="59">
        <f t="shared" si="622"/>
        <v>2.0327072830244108</v>
      </c>
      <c r="LB83" s="59">
        <f t="shared" si="622"/>
        <v>2.0373862558882805</v>
      </c>
      <c r="LC83" s="59">
        <f t="shared" si="622"/>
        <v>2.0420759990127006</v>
      </c>
      <c r="LD83" s="59">
        <f t="shared" si="622"/>
        <v>2.0467765371891193</v>
      </c>
      <c r="LE83" s="59">
        <f t="shared" si="622"/>
        <v>2.05148789526605</v>
      </c>
      <c r="LF83" s="59">
        <f t="shared" si="622"/>
        <v>2.0562100981492044</v>
      </c>
      <c r="LG83" s="59">
        <f t="shared" si="622"/>
        <v>2.060943170801623</v>
      </c>
      <c r="LH83" s="59">
        <f t="shared" si="622"/>
        <v>2.0656871382438071</v>
      </c>
      <c r="LI83" s="59">
        <f t="shared" si="622"/>
        <v>2.0704420255538514</v>
      </c>
      <c r="LJ83" s="59">
        <f t="shared" si="622"/>
        <v>2.0752078578675763</v>
      </c>
      <c r="LK83" s="59">
        <f t="shared" si="622"/>
        <v>2.0799846603786611</v>
      </c>
      <c r="LL83" s="59">
        <f t="shared" si="622"/>
        <v>2.0847724583387772</v>
      </c>
      <c r="LM83" s="59">
        <f t="shared" si="622"/>
        <v>2.0895712770577206</v>
      </c>
      <c r="LN83" s="59">
        <f t="shared" si="622"/>
        <v>2.0943811419035474</v>
      </c>
      <c r="LO83" s="59">
        <f t="shared" si="622"/>
        <v>2.0992020783027061</v>
      </c>
      <c r="LP83" s="59">
        <f t="shared" si="622"/>
        <v>2.1040341117401735</v>
      </c>
      <c r="LQ83" s="59">
        <f t="shared" si="622"/>
        <v>2.1088772677595888</v>
      </c>
      <c r="LR83" s="59">
        <f t="shared" si="622"/>
        <v>2.1137315719633882</v>
      </c>
      <c r="LS83" s="59">
        <f t="shared" si="622"/>
        <v>2.1185970500129412</v>
      </c>
      <c r="LT83" s="59">
        <f t="shared" si="622"/>
        <v>2.1234737276286855</v>
      </c>
      <c r="LU83" s="59">
        <f t="shared" si="622"/>
        <v>2.1283616305902631</v>
      </c>
      <c r="LV83" s="59">
        <f t="shared" si="622"/>
        <v>2.1332607847366565</v>
      </c>
      <c r="LW83" s="59">
        <f t="shared" si="622"/>
        <v>2.1381712159663264</v>
      </c>
      <c r="LX83" s="59">
        <f t="shared" si="622"/>
        <v>2.1430929502373468</v>
      </c>
      <c r="LY83" s="59">
        <f t="shared" si="622"/>
        <v>2.1480260135675433</v>
      </c>
      <c r="LZ83" s="59">
        <f t="shared" si="622"/>
        <v>2.1529704320346306</v>
      </c>
      <c r="MA83" s="59">
        <f t="shared" si="622"/>
        <v>2.1579262317763503</v>
      </c>
      <c r="MB83" s="59">
        <f t="shared" si="622"/>
        <v>2.1628934389906087</v>
      </c>
      <c r="MC83" s="59">
        <f t="shared" si="622"/>
        <v>2.1678720799356155</v>
      </c>
      <c r="MD83" s="59">
        <f t="shared" si="622"/>
        <v>2.1728621809300233</v>
      </c>
      <c r="ME83" s="59">
        <f t="shared" si="622"/>
        <v>2.1778637683530651</v>
      </c>
      <c r="MF83" s="59">
        <f t="shared" si="622"/>
        <v>2.1828768686446955</v>
      </c>
      <c r="MG83" s="59">
        <f t="shared" si="622"/>
        <v>2.1879015083057296</v>
      </c>
      <c r="MH83" s="59">
        <f t="shared" si="622"/>
        <v>2.1929377138979831</v>
      </c>
      <c r="MI83" s="59">
        <f t="shared" si="622"/>
        <v>2.1979855120444132</v>
      </c>
      <c r="MJ83" s="59">
        <f t="shared" ref="MJ83:OM83" si="623">+MI83*(1+MI66)^(0.0833333333333333)</f>
        <v>2.2030449294292582</v>
      </c>
      <c r="MK83" s="59">
        <f t="shared" si="623"/>
        <v>2.2081159927981799</v>
      </c>
      <c r="ML83" s="59">
        <f t="shared" si="623"/>
        <v>2.2131987289584041</v>
      </c>
      <c r="MM83" s="59">
        <f t="shared" si="623"/>
        <v>2.2182931647788631</v>
      </c>
      <c r="MN83" s="59">
        <f t="shared" si="623"/>
        <v>2.2233993271903367</v>
      </c>
      <c r="MO83" s="59">
        <f t="shared" si="623"/>
        <v>2.2285172431855957</v>
      </c>
      <c r="MP83" s="59">
        <f t="shared" si="623"/>
        <v>2.2336469398195433</v>
      </c>
      <c r="MQ83" s="59">
        <f t="shared" si="623"/>
        <v>2.2387884442093595</v>
      </c>
      <c r="MR83" s="59">
        <f t="shared" si="623"/>
        <v>2.2439417835346434</v>
      </c>
      <c r="MS83" s="59">
        <f t="shared" si="623"/>
        <v>2.2491069850375576</v>
      </c>
      <c r="MT83" s="59">
        <f t="shared" si="623"/>
        <v>2.2542840760229712</v>
      </c>
      <c r="MU83" s="59">
        <f t="shared" si="623"/>
        <v>2.2594730838586057</v>
      </c>
      <c r="MV83" s="59">
        <f t="shared" si="623"/>
        <v>2.2646740359751782</v>
      </c>
      <c r="MW83" s="59">
        <f t="shared" si="623"/>
        <v>2.2698869598665476</v>
      </c>
      <c r="MX83" s="59">
        <f t="shared" si="623"/>
        <v>2.2751118830898585</v>
      </c>
      <c r="MY83" s="59">
        <f t="shared" si="623"/>
        <v>2.280348833265688</v>
      </c>
      <c r="MZ83" s="59">
        <f t="shared" si="623"/>
        <v>2.2855978380781923</v>
      </c>
      <c r="NA83" s="59">
        <f t="shared" si="623"/>
        <v>2.2908589252752507</v>
      </c>
      <c r="NB83" s="59">
        <f t="shared" si="623"/>
        <v>2.2961321226686149</v>
      </c>
      <c r="NC83" s="59">
        <f t="shared" si="623"/>
        <v>2.3014174581340545</v>
      </c>
      <c r="ND83" s="59">
        <f t="shared" si="623"/>
        <v>2.3067149596115044</v>
      </c>
      <c r="NE83" s="59">
        <f t="shared" si="623"/>
        <v>2.3120246551052137</v>
      </c>
      <c r="NF83" s="59">
        <f t="shared" si="623"/>
        <v>2.317346572683892</v>
      </c>
      <c r="NG83" s="59">
        <f t="shared" si="623"/>
        <v>2.3226807404808594</v>
      </c>
      <c r="NH83" s="59">
        <f t="shared" si="623"/>
        <v>2.3280271866941935</v>
      </c>
      <c r="NI83" s="59">
        <f t="shared" si="623"/>
        <v>2.3333859395868806</v>
      </c>
      <c r="NJ83" s="59">
        <f t="shared" si="623"/>
        <v>2.3387570274869631</v>
      </c>
      <c r="NK83" s="59">
        <f t="shared" si="623"/>
        <v>2.3441404787876907</v>
      </c>
      <c r="NL83" s="59">
        <f t="shared" si="623"/>
        <v>2.3495363219476695</v>
      </c>
      <c r="NM83" s="59">
        <f t="shared" si="623"/>
        <v>2.3549445854910127</v>
      </c>
      <c r="NN83" s="59">
        <f t="shared" si="623"/>
        <v>2.3603652980074923</v>
      </c>
      <c r="NO83" s="59">
        <f t="shared" si="623"/>
        <v>2.3657984881526888</v>
      </c>
      <c r="NP83" s="59">
        <f t="shared" si="623"/>
        <v>2.3712441846481433</v>
      </c>
      <c r="NQ83" s="59">
        <f t="shared" si="623"/>
        <v>2.3767024162815096</v>
      </c>
      <c r="NR83" s="59">
        <f t="shared" si="623"/>
        <v>2.3821732119067058</v>
      </c>
      <c r="NS83" s="59">
        <f t="shared" si="623"/>
        <v>2.387656600444068</v>
      </c>
      <c r="NT83" s="59">
        <f t="shared" si="623"/>
        <v>2.3931526108805019</v>
      </c>
      <c r="NU83" s="59">
        <f t="shared" si="623"/>
        <v>2.3986612722696363</v>
      </c>
      <c r="NV83" s="59">
        <f t="shared" si="623"/>
        <v>2.4041826137319773</v>
      </c>
      <c r="NW83" s="59">
        <f t="shared" si="623"/>
        <v>2.4097166644550612</v>
      </c>
      <c r="NX83" s="59">
        <f t="shared" si="623"/>
        <v>2.4152634536936102</v>
      </c>
      <c r="NY83" s="59">
        <f t="shared" si="623"/>
        <v>2.420823010769686</v>
      </c>
      <c r="NZ83" s="59">
        <f t="shared" si="623"/>
        <v>2.4263953650728447</v>
      </c>
      <c r="OA83" s="59">
        <f t="shared" si="623"/>
        <v>2.4319805460602928</v>
      </c>
      <c r="OB83" s="59">
        <f t="shared" si="623"/>
        <v>2.4375785832570429</v>
      </c>
      <c r="OC83" s="59">
        <f t="shared" si="623"/>
        <v>2.4431895062560693</v>
      </c>
      <c r="OD83" s="59">
        <f t="shared" si="623"/>
        <v>2.4488133447184643</v>
      </c>
      <c r="OE83" s="59">
        <f t="shared" si="623"/>
        <v>2.4544501283735962</v>
      </c>
      <c r="OF83" s="59">
        <f t="shared" si="623"/>
        <v>2.4600998870192652</v>
      </c>
      <c r="OG83" s="59">
        <f t="shared" si="623"/>
        <v>2.4657626505218615</v>
      </c>
      <c r="OH83" s="59">
        <f t="shared" si="623"/>
        <v>2.4714384488165226</v>
      </c>
      <c r="OI83" s="59">
        <f t="shared" si="623"/>
        <v>2.4771273119072927</v>
      </c>
      <c r="OJ83" s="59">
        <f t="shared" si="623"/>
        <v>2.4828292698672798</v>
      </c>
      <c r="OK83" s="59">
        <f t="shared" si="623"/>
        <v>2.488544352838816</v>
      </c>
      <c r="OL83" s="59">
        <f t="shared" si="623"/>
        <v>2.4942725910336163</v>
      </c>
      <c r="OM83" s="59">
        <f t="shared" si="623"/>
        <v>2.5000140147329382</v>
      </c>
      <c r="ON83" s="43" t="s">
        <v>24</v>
      </c>
    </row>
    <row r="84" spans="3:404" x14ac:dyDescent="0.2">
      <c r="D84" s="43" t="str">
        <f t="shared" si="583"/>
        <v>E-398 - Labor</v>
      </c>
      <c r="G84" s="58"/>
      <c r="H84" s="61">
        <v>1</v>
      </c>
      <c r="I84" s="59">
        <f t="shared" ref="I84:AN84" si="624">+H84*(1+H67)^(0.0833333333333333)</f>
        <v>1.0019472495092618</v>
      </c>
      <c r="J84" s="59">
        <f t="shared" si="624"/>
        <v>1.0038982907991749</v>
      </c>
      <c r="K84" s="59">
        <f t="shared" si="624"/>
        <v>1.0058531312532824</v>
      </c>
      <c r="L84" s="59">
        <f t="shared" si="624"/>
        <v>1.0078117782695049</v>
      </c>
      <c r="M84" s="59">
        <f t="shared" si="624"/>
        <v>1.0097742392601685</v>
      </c>
      <c r="N84" s="59">
        <f t="shared" si="624"/>
        <v>1.0117405216520332</v>
      </c>
      <c r="O84" s="59">
        <f t="shared" si="624"/>
        <v>1.0137106328863204</v>
      </c>
      <c r="P84" s="59">
        <f t="shared" si="624"/>
        <v>1.0156845804187418</v>
      </c>
      <c r="Q84" s="59">
        <f t="shared" si="624"/>
        <v>1.017662371719527</v>
      </c>
      <c r="R84" s="59">
        <f t="shared" si="624"/>
        <v>1.0196440142734522</v>
      </c>
      <c r="S84" s="59">
        <f t="shared" si="624"/>
        <v>1.021629515579868</v>
      </c>
      <c r="T84" s="59">
        <f t="shared" si="624"/>
        <v>1.0236188831527284</v>
      </c>
      <c r="U84" s="59">
        <f t="shared" si="624"/>
        <v>1.026070846015676</v>
      </c>
      <c r="V84" s="59">
        <f t="shared" si="624"/>
        <v>1.0285286822773858</v>
      </c>
      <c r="W84" s="59">
        <f t="shared" si="624"/>
        <v>1.030992406006918</v>
      </c>
      <c r="X84" s="59">
        <f t="shared" si="624"/>
        <v>1.0334620313070335</v>
      </c>
      <c r="Y84" s="59">
        <f t="shared" si="624"/>
        <v>1.035937572314275</v>
      </c>
      <c r="Z84" s="59">
        <f t="shared" si="624"/>
        <v>1.0384190431990474</v>
      </c>
      <c r="AA84" s="59">
        <f t="shared" si="624"/>
        <v>1.0409064581656995</v>
      </c>
      <c r="AB84" s="59">
        <f t="shared" si="624"/>
        <v>1.0433998314526045</v>
      </c>
      <c r="AC84" s="59">
        <f t="shared" si="624"/>
        <v>1.0458991773322428</v>
      </c>
      <c r="AD84" s="59">
        <f t="shared" si="624"/>
        <v>1.0484045101112822</v>
      </c>
      <c r="AE84" s="59">
        <f t="shared" si="624"/>
        <v>1.0509158441306607</v>
      </c>
      <c r="AF84" s="59">
        <f t="shared" si="624"/>
        <v>1.0534331937656687</v>
      </c>
      <c r="AG84" s="59">
        <f t="shared" si="624"/>
        <v>1.0559902781980304</v>
      </c>
      <c r="AH84" s="59">
        <f t="shared" si="624"/>
        <v>1.0585535696502895</v>
      </c>
      <c r="AI84" s="59">
        <f t="shared" si="624"/>
        <v>1.0611230831892522</v>
      </c>
      <c r="AJ84" s="59">
        <f t="shared" si="624"/>
        <v>1.063698833918298</v>
      </c>
      <c r="AK84" s="59">
        <f t="shared" si="624"/>
        <v>1.0662808369774677</v>
      </c>
      <c r="AL84" s="59">
        <f t="shared" si="624"/>
        <v>1.0688691075435528</v>
      </c>
      <c r="AM84" s="59">
        <f t="shared" si="624"/>
        <v>1.0714636608301848</v>
      </c>
      <c r="AN84" s="59">
        <f t="shared" si="624"/>
        <v>1.0740645120879244</v>
      </c>
      <c r="AO84" s="59">
        <f t="shared" ref="AO84:BT84" si="625">+AN84*(1+AN67)^(0.0833333333333333)</f>
        <v>1.0766716766043514</v>
      </c>
      <c r="AP84" s="59">
        <f t="shared" si="625"/>
        <v>1.0792851697041541</v>
      </c>
      <c r="AQ84" s="59">
        <f t="shared" si="625"/>
        <v>1.08190500674922</v>
      </c>
      <c r="AR84" s="59">
        <f t="shared" si="625"/>
        <v>1.0845312031387253</v>
      </c>
      <c r="AS84" s="59">
        <f t="shared" si="625"/>
        <v>1.0872046617926927</v>
      </c>
      <c r="AT84" s="59">
        <f t="shared" si="625"/>
        <v>1.0898847107422218</v>
      </c>
      <c r="AU84" s="59">
        <f t="shared" si="625"/>
        <v>1.0925713662329333</v>
      </c>
      <c r="AV84" s="59">
        <f t="shared" si="625"/>
        <v>1.0952646445504948</v>
      </c>
      <c r="AW84" s="59">
        <f t="shared" si="625"/>
        <v>1.0979645620207195</v>
      </c>
      <c r="AX84" s="59">
        <f t="shared" si="625"/>
        <v>1.100671135009665</v>
      </c>
      <c r="AY84" s="59">
        <f t="shared" si="625"/>
        <v>1.1033843799237326</v>
      </c>
      <c r="AZ84" s="59">
        <f t="shared" si="625"/>
        <v>1.1061043132097665</v>
      </c>
      <c r="BA84" s="59">
        <f t="shared" si="625"/>
        <v>1.1088309513551542</v>
      </c>
      <c r="BB84" s="59">
        <f t="shared" si="625"/>
        <v>1.1115643108879256</v>
      </c>
      <c r="BC84" s="59">
        <f t="shared" si="625"/>
        <v>1.1143044083768538</v>
      </c>
      <c r="BD84" s="59">
        <f t="shared" si="625"/>
        <v>1.117051260431555</v>
      </c>
      <c r="BE84" s="59">
        <f t="shared" si="625"/>
        <v>1.1198238605359641</v>
      </c>
      <c r="BF84" s="59">
        <f t="shared" si="625"/>
        <v>1.1226033424296082</v>
      </c>
      <c r="BG84" s="59">
        <f t="shared" si="625"/>
        <v>1.1253897231935741</v>
      </c>
      <c r="BH84" s="59">
        <f t="shared" si="625"/>
        <v>1.1281830199513452</v>
      </c>
      <c r="BI84" s="59">
        <f t="shared" si="625"/>
        <v>1.1309832498689063</v>
      </c>
      <c r="BJ84" s="59">
        <f t="shared" si="625"/>
        <v>1.1337904301548496</v>
      </c>
      <c r="BK84" s="59">
        <f t="shared" si="625"/>
        <v>1.1366045780604801</v>
      </c>
      <c r="BL84" s="59">
        <f t="shared" si="625"/>
        <v>1.1394257108799219</v>
      </c>
      <c r="BM84" s="59">
        <f t="shared" si="625"/>
        <v>1.1422538459502245</v>
      </c>
      <c r="BN84" s="59">
        <f t="shared" si="625"/>
        <v>1.1450890006514687</v>
      </c>
      <c r="BO84" s="59">
        <f t="shared" si="625"/>
        <v>1.1479311924068742</v>
      </c>
      <c r="BP84" s="59">
        <f t="shared" si="625"/>
        <v>1.1507804386829066</v>
      </c>
      <c r="BQ84" s="59">
        <f t="shared" si="625"/>
        <v>1.1536242845124445</v>
      </c>
      <c r="BR84" s="59">
        <f t="shared" si="625"/>
        <v>1.1564751581457495</v>
      </c>
      <c r="BS84" s="59">
        <f t="shared" si="625"/>
        <v>1.1593330769501577</v>
      </c>
      <c r="BT84" s="59">
        <f t="shared" si="625"/>
        <v>1.1621980583359237</v>
      </c>
      <c r="BU84" s="59">
        <f t="shared" ref="BU84:CM84" si="626">+BT84*(1+BT67)^(0.0833333333333333)</f>
        <v>1.1650701197563267</v>
      </c>
      <c r="BV84" s="59">
        <f t="shared" si="626"/>
        <v>1.1679492787077774</v>
      </c>
      <c r="BW84" s="59">
        <f t="shared" si="626"/>
        <v>1.1708355527299239</v>
      </c>
      <c r="BX84" s="59">
        <f t="shared" si="626"/>
        <v>1.1737289594057592</v>
      </c>
      <c r="BY84" s="59">
        <f t="shared" si="626"/>
        <v>1.1766295163617275</v>
      </c>
      <c r="BZ84" s="59">
        <f t="shared" si="626"/>
        <v>1.1795372412678322</v>
      </c>
      <c r="CA84" s="59">
        <f t="shared" si="626"/>
        <v>1.1824521518377438</v>
      </c>
      <c r="CB84" s="59">
        <f t="shared" si="626"/>
        <v>1.1853742658289066</v>
      </c>
      <c r="CC84" s="59">
        <f t="shared" si="626"/>
        <v>1.1882646223111129</v>
      </c>
      <c r="CD84" s="59">
        <f t="shared" si="626"/>
        <v>1.1911620264919534</v>
      </c>
      <c r="CE84" s="59">
        <f t="shared" si="626"/>
        <v>1.1940664955561788</v>
      </c>
      <c r="CF84" s="59">
        <f t="shared" si="626"/>
        <v>1.1969780467304425</v>
      </c>
      <c r="CG84" s="59">
        <f t="shared" si="626"/>
        <v>1.1998966972834024</v>
      </c>
      <c r="CH84" s="59">
        <f t="shared" si="626"/>
        <v>1.2028224645258234</v>
      </c>
      <c r="CI84" s="59">
        <f t="shared" si="626"/>
        <v>1.2057553658106801</v>
      </c>
      <c r="CJ84" s="59">
        <f t="shared" si="626"/>
        <v>1.2086954185332597</v>
      </c>
      <c r="CK84" s="59">
        <f t="shared" si="626"/>
        <v>1.211642640131265</v>
      </c>
      <c r="CL84" s="59">
        <f t="shared" si="626"/>
        <v>1.2145970480849184</v>
      </c>
      <c r="CM84" s="59">
        <f t="shared" si="626"/>
        <v>1.2175586599170649</v>
      </c>
      <c r="CN84" s="59">
        <f t="shared" ref="CN84:EY84" si="627">+CM84*(1+CM67)^(0.0833333333333333)</f>
        <v>1.2205274931932766</v>
      </c>
      <c r="CO84" s="59">
        <f t="shared" si="627"/>
        <v>1.2235370595943678</v>
      </c>
      <c r="CP84" s="59">
        <f t="shared" si="627"/>
        <v>1.2265540469589138</v>
      </c>
      <c r="CQ84" s="59">
        <f t="shared" si="627"/>
        <v>1.2295784735854638</v>
      </c>
      <c r="CR84" s="59">
        <f t="shared" si="627"/>
        <v>1.2326103578176872</v>
      </c>
      <c r="CS84" s="59">
        <f t="shared" si="627"/>
        <v>1.2356497180444852</v>
      </c>
      <c r="CT84" s="59">
        <f t="shared" si="627"/>
        <v>1.2386965727001022</v>
      </c>
      <c r="CU84" s="59">
        <f t="shared" si="627"/>
        <v>1.2417509402642377</v>
      </c>
      <c r="CV84" s="59">
        <f t="shared" si="627"/>
        <v>1.244812839262158</v>
      </c>
      <c r="CW84" s="59">
        <f t="shared" si="627"/>
        <v>1.2478822882648091</v>
      </c>
      <c r="CX84" s="59">
        <f t="shared" si="627"/>
        <v>1.250959305888929</v>
      </c>
      <c r="CY84" s="59">
        <f t="shared" si="627"/>
        <v>1.2540439107971608</v>
      </c>
      <c r="CZ84" s="59">
        <f t="shared" si="627"/>
        <v>1.2571361216981656</v>
      </c>
      <c r="DA84" s="59">
        <f t="shared" si="627"/>
        <v>1.2600298515769037</v>
      </c>
      <c r="DB84" s="59">
        <f t="shared" si="627"/>
        <v>1.2629302423672699</v>
      </c>
      <c r="DC84" s="59">
        <f t="shared" si="627"/>
        <v>1.2658373094016364</v>
      </c>
      <c r="DD84" s="59">
        <f t="shared" si="627"/>
        <v>1.2687510680476681</v>
      </c>
      <c r="DE84" s="59">
        <f t="shared" si="627"/>
        <v>1.2716715337084041</v>
      </c>
      <c r="DF84" s="59">
        <f t="shared" si="627"/>
        <v>1.2745987218223387</v>
      </c>
      <c r="DG84" s="59">
        <f t="shared" si="627"/>
        <v>1.2775326478635032</v>
      </c>
      <c r="DH84" s="59">
        <f t="shared" si="627"/>
        <v>1.2804733273415474</v>
      </c>
      <c r="DI84" s="59">
        <f t="shared" si="627"/>
        <v>1.2834207758018223</v>
      </c>
      <c r="DJ84" s="59">
        <f t="shared" si="627"/>
        <v>1.286375008825462</v>
      </c>
      <c r="DK84" s="59">
        <f t="shared" si="627"/>
        <v>1.2893360420294653</v>
      </c>
      <c r="DL84" s="59">
        <f t="shared" si="627"/>
        <v>1.2923038910667792</v>
      </c>
      <c r="DM84" s="59">
        <f t="shared" si="627"/>
        <v>1.2952785716263815</v>
      </c>
      <c r="DN84" s="59">
        <f t="shared" si="627"/>
        <v>1.2982600994333633</v>
      </c>
      <c r="DO84" s="59">
        <f t="shared" si="627"/>
        <v>1.3012484902490127</v>
      </c>
      <c r="DP84" s="59">
        <f t="shared" si="627"/>
        <v>1.3042437598708974</v>
      </c>
      <c r="DQ84" s="59">
        <f t="shared" si="627"/>
        <v>1.3072459241329488</v>
      </c>
      <c r="DR84" s="59">
        <f t="shared" si="627"/>
        <v>1.3102549989055456</v>
      </c>
      <c r="DS84" s="59">
        <f t="shared" si="627"/>
        <v>1.3132710000955976</v>
      </c>
      <c r="DT84" s="59">
        <f t="shared" si="627"/>
        <v>1.3162939436466297</v>
      </c>
      <c r="DU84" s="59">
        <f t="shared" si="627"/>
        <v>1.3193238455388663</v>
      </c>
      <c r="DV84" s="59">
        <f t="shared" si="627"/>
        <v>1.3223607217893159</v>
      </c>
      <c r="DW84" s="59">
        <f t="shared" si="627"/>
        <v>1.3254045884518555</v>
      </c>
      <c r="DX84" s="59">
        <f t="shared" si="627"/>
        <v>1.3284554616173156</v>
      </c>
      <c r="DY84" s="59">
        <f t="shared" si="627"/>
        <v>1.3315133574135656</v>
      </c>
      <c r="DZ84" s="59">
        <f t="shared" si="627"/>
        <v>1.3345782920055982</v>
      </c>
      <c r="EA84" s="59">
        <f t="shared" si="627"/>
        <v>1.3376502815956157</v>
      </c>
      <c r="EB84" s="59">
        <f t="shared" si="627"/>
        <v>1.3407293424231153</v>
      </c>
      <c r="EC84" s="59">
        <f t="shared" si="627"/>
        <v>1.3438154907649749</v>
      </c>
      <c r="ED84" s="59">
        <f t="shared" si="627"/>
        <v>1.3469087429355391</v>
      </c>
      <c r="EE84" s="59">
        <f t="shared" si="627"/>
        <v>1.350009115286706</v>
      </c>
      <c r="EF84" s="59">
        <f t="shared" si="627"/>
        <v>1.3531166242080126</v>
      </c>
      <c r="EG84" s="59">
        <f t="shared" si="627"/>
        <v>1.3562312861267225</v>
      </c>
      <c r="EH84" s="59">
        <f t="shared" si="627"/>
        <v>1.3593531175079121</v>
      </c>
      <c r="EI84" s="59">
        <f t="shared" si="627"/>
        <v>1.3624821348545577</v>
      </c>
      <c r="EJ84" s="59">
        <f t="shared" si="627"/>
        <v>1.3656183547076231</v>
      </c>
      <c r="EK84" s="59">
        <f t="shared" si="627"/>
        <v>1.3687617936461467</v>
      </c>
      <c r="EL84" s="59">
        <f t="shared" si="627"/>
        <v>1.3719124682873292</v>
      </c>
      <c r="EM84" s="59">
        <f t="shared" si="627"/>
        <v>1.3750703952866214</v>
      </c>
      <c r="EN84" s="59">
        <f t="shared" si="627"/>
        <v>1.3782355913378128</v>
      </c>
      <c r="EO84" s="59">
        <f t="shared" si="627"/>
        <v>1.3814080731731189</v>
      </c>
      <c r="EP84" s="59">
        <f t="shared" si="627"/>
        <v>1.38458785756327</v>
      </c>
      <c r="EQ84" s="59">
        <f t="shared" si="627"/>
        <v>1.3877749613176005</v>
      </c>
      <c r="ER84" s="59">
        <f t="shared" si="627"/>
        <v>1.3909694012841369</v>
      </c>
      <c r="ES84" s="59">
        <f t="shared" si="627"/>
        <v>1.3941711943496875</v>
      </c>
      <c r="ET84" s="59">
        <f t="shared" si="627"/>
        <v>1.3973803574399311</v>
      </c>
      <c r="EU84" s="59">
        <f t="shared" si="627"/>
        <v>1.4005969075195066</v>
      </c>
      <c r="EV84" s="59">
        <f t="shared" si="627"/>
        <v>1.4038208615921035</v>
      </c>
      <c r="EW84" s="59">
        <f t="shared" si="627"/>
        <v>1.4070522367005505</v>
      </c>
      <c r="EX84" s="59">
        <f t="shared" si="627"/>
        <v>1.4102910499269061</v>
      </c>
      <c r="EY84" s="59">
        <f t="shared" si="627"/>
        <v>1.4135373183925499</v>
      </c>
      <c r="EZ84" s="59">
        <f t="shared" ref="EZ84:HK84" si="628">+EY84*(1+EY67)^(0.0833333333333333)</f>
        <v>1.4167910592582713</v>
      </c>
      <c r="FA84" s="59">
        <f t="shared" si="628"/>
        <v>1.4200522897243615</v>
      </c>
      <c r="FB84" s="59">
        <f t="shared" si="628"/>
        <v>1.4233210270307042</v>
      </c>
      <c r="FC84" s="59">
        <f t="shared" si="628"/>
        <v>1.4265972884568665</v>
      </c>
      <c r="FD84" s="59">
        <f t="shared" si="628"/>
        <v>1.4298810913221902</v>
      </c>
      <c r="FE84" s="59">
        <f t="shared" si="628"/>
        <v>1.4331724529858836</v>
      </c>
      <c r="FF84" s="59">
        <f t="shared" si="628"/>
        <v>1.4364713908471134</v>
      </c>
      <c r="FG84" s="59">
        <f t="shared" si="628"/>
        <v>1.4397779223450959</v>
      </c>
      <c r="FH84" s="59">
        <f t="shared" si="628"/>
        <v>1.4430920649591905</v>
      </c>
      <c r="FI84" s="59">
        <f t="shared" si="628"/>
        <v>1.4464138362089907</v>
      </c>
      <c r="FJ84" s="59">
        <f t="shared" si="628"/>
        <v>1.4497432536544175</v>
      </c>
      <c r="FK84" s="59">
        <f t="shared" si="628"/>
        <v>1.4530803348958123</v>
      </c>
      <c r="FL84" s="59">
        <f t="shared" si="628"/>
        <v>1.4564250975740296</v>
      </c>
      <c r="FM84" s="59">
        <f t="shared" si="628"/>
        <v>1.4597775593705302</v>
      </c>
      <c r="FN84" s="59">
        <f t="shared" si="628"/>
        <v>1.463137738007475</v>
      </c>
      <c r="FO84" s="59">
        <f t="shared" si="628"/>
        <v>1.4665056512478187</v>
      </c>
      <c r="FP84" s="59">
        <f t="shared" si="628"/>
        <v>1.4698813168954032</v>
      </c>
      <c r="FQ84" s="59">
        <f t="shared" si="628"/>
        <v>1.4732647527950522</v>
      </c>
      <c r="FR84" s="59">
        <f t="shared" si="628"/>
        <v>1.4766559768326655</v>
      </c>
      <c r="FS84" s="59">
        <f t="shared" si="628"/>
        <v>1.4800550069353131</v>
      </c>
      <c r="FT84" s="59">
        <f t="shared" si="628"/>
        <v>1.4834618610713308</v>
      </c>
      <c r="FU84" s="59">
        <f t="shared" si="628"/>
        <v>1.4868765572504143</v>
      </c>
      <c r="FV84" s="59">
        <f t="shared" si="628"/>
        <v>1.4902991135237149</v>
      </c>
      <c r="FW84" s="59">
        <f t="shared" si="628"/>
        <v>1.4937295479839348</v>
      </c>
      <c r="FX84" s="59">
        <f t="shared" si="628"/>
        <v>1.4971678787654226</v>
      </c>
      <c r="FY84" s="59">
        <f t="shared" si="628"/>
        <v>1.5006141240442696</v>
      </c>
      <c r="FZ84" s="59">
        <f t="shared" si="628"/>
        <v>1.5040683020384056</v>
      </c>
      <c r="GA84" s="59">
        <f t="shared" si="628"/>
        <v>1.5075304310076949</v>
      </c>
      <c r="GB84" s="59">
        <f t="shared" si="628"/>
        <v>1.5110005292540336</v>
      </c>
      <c r="GC84" s="59">
        <f t="shared" si="628"/>
        <v>1.5144786151214455</v>
      </c>
      <c r="GD84" s="59">
        <f t="shared" si="628"/>
        <v>1.5179647069961797</v>
      </c>
      <c r="GE84" s="59">
        <f t="shared" si="628"/>
        <v>1.5214588233068074</v>
      </c>
      <c r="GF84" s="59">
        <f t="shared" si="628"/>
        <v>1.5249609825243193</v>
      </c>
      <c r="GG84" s="59">
        <f t="shared" si="628"/>
        <v>1.5284712031622241</v>
      </c>
      <c r="GH84" s="59">
        <f t="shared" si="628"/>
        <v>1.5319895037766449</v>
      </c>
      <c r="GI84" s="59">
        <f t="shared" si="628"/>
        <v>1.5355159029664185</v>
      </c>
      <c r="GJ84" s="59">
        <f t="shared" si="628"/>
        <v>1.5390504193731933</v>
      </c>
      <c r="GK84" s="59">
        <f t="shared" si="628"/>
        <v>1.5425930716815277</v>
      </c>
      <c r="GL84" s="59">
        <f t="shared" si="628"/>
        <v>1.5461438786189892</v>
      </c>
      <c r="GM84" s="59">
        <f t="shared" si="628"/>
        <v>1.5497028589562529</v>
      </c>
      <c r="GN84" s="59">
        <f t="shared" si="628"/>
        <v>1.5532700315072014</v>
      </c>
      <c r="GO84" s="59">
        <f t="shared" si="628"/>
        <v>1.5568454151290236</v>
      </c>
      <c r="GP84" s="59">
        <f t="shared" si="628"/>
        <v>1.560429028722315</v>
      </c>
      <c r="GQ84" s="59">
        <f t="shared" si="628"/>
        <v>1.5640208912311773</v>
      </c>
      <c r="GR84" s="59">
        <f t="shared" si="628"/>
        <v>1.567621021643318</v>
      </c>
      <c r="GS84" s="59">
        <f t="shared" si="628"/>
        <v>1.5712294389901518</v>
      </c>
      <c r="GT84" s="59">
        <f t="shared" si="628"/>
        <v>1.5748461623469008</v>
      </c>
      <c r="GU84" s="59">
        <f t="shared" si="628"/>
        <v>1.578471210832695</v>
      </c>
      <c r="GV84" s="59">
        <f t="shared" si="628"/>
        <v>1.5821046036106738</v>
      </c>
      <c r="GW84" s="59">
        <f t="shared" si="628"/>
        <v>1.5857463598880872</v>
      </c>
      <c r="GX84" s="59">
        <f t="shared" si="628"/>
        <v>1.5893964989163969</v>
      </c>
      <c r="GY84" s="59">
        <f t="shared" si="628"/>
        <v>1.5930550399913788</v>
      </c>
      <c r="GZ84" s="59">
        <f t="shared" si="628"/>
        <v>1.5967220024532243</v>
      </c>
      <c r="HA84" s="59">
        <f t="shared" si="628"/>
        <v>1.6003974056866435</v>
      </c>
      <c r="HB84" s="59">
        <f t="shared" si="628"/>
        <v>1.6040812691209663</v>
      </c>
      <c r="HC84" s="59">
        <f t="shared" si="628"/>
        <v>1.6077736122302464</v>
      </c>
      <c r="HD84" s="59">
        <f t="shared" si="628"/>
        <v>1.6114744545333637</v>
      </c>
      <c r="HE84" s="59">
        <f t="shared" si="628"/>
        <v>1.6151838155941272</v>
      </c>
      <c r="HF84" s="59">
        <f t="shared" si="628"/>
        <v>1.6189017150213787</v>
      </c>
      <c r="HG84" s="59">
        <f t="shared" si="628"/>
        <v>1.622628172469097</v>
      </c>
      <c r="HH84" s="59">
        <f t="shared" si="628"/>
        <v>1.6263632076365004</v>
      </c>
      <c r="HI84" s="59">
        <f t="shared" si="628"/>
        <v>1.6301068402681527</v>
      </c>
      <c r="HJ84" s="59">
        <f t="shared" si="628"/>
        <v>1.6338590901540659</v>
      </c>
      <c r="HK84" s="59">
        <f t="shared" si="628"/>
        <v>1.6376199771298057</v>
      </c>
      <c r="HL84" s="59">
        <f t="shared" ref="HL84:JW84" si="629">+HK84*(1+HK67)^(0.0833333333333333)</f>
        <v>1.6413895210765961</v>
      </c>
      <c r="HM84" s="59">
        <f t="shared" si="629"/>
        <v>1.6451677419214246</v>
      </c>
      <c r="HN84" s="59">
        <f t="shared" si="629"/>
        <v>1.6489546596371476</v>
      </c>
      <c r="HO84" s="59">
        <f t="shared" si="629"/>
        <v>1.6527502942425958</v>
      </c>
      <c r="HP84" s="59">
        <f t="shared" si="629"/>
        <v>1.65655466580268</v>
      </c>
      <c r="HQ84" s="59">
        <f t="shared" si="629"/>
        <v>1.6603677944284971</v>
      </c>
      <c r="HR84" s="59">
        <f t="shared" si="629"/>
        <v>1.6641897002774373</v>
      </c>
      <c r="HS84" s="59">
        <f t="shared" si="629"/>
        <v>1.6680204035532893</v>
      </c>
      <c r="HT84" s="59">
        <f t="shared" si="629"/>
        <v>1.6718599245063479</v>
      </c>
      <c r="HU84" s="59">
        <f t="shared" si="629"/>
        <v>1.6757082834335209</v>
      </c>
      <c r="HV84" s="59">
        <f t="shared" si="629"/>
        <v>1.6795655006784365</v>
      </c>
      <c r="HW84" s="59">
        <f t="shared" si="629"/>
        <v>1.6834315966315505</v>
      </c>
      <c r="HX84" s="59">
        <f t="shared" si="629"/>
        <v>1.6873065917302548</v>
      </c>
      <c r="HY84" s="59">
        <f t="shared" si="629"/>
        <v>1.6911905064589843</v>
      </c>
      <c r="HZ84" s="59">
        <f t="shared" si="629"/>
        <v>1.6950833613493266</v>
      </c>
      <c r="IA84" s="59">
        <f t="shared" si="629"/>
        <v>1.698985176980129</v>
      </c>
      <c r="IB84" s="59">
        <f t="shared" si="629"/>
        <v>1.7028959739776086</v>
      </c>
      <c r="IC84" s="59">
        <f t="shared" si="629"/>
        <v>1.7068157730154609</v>
      </c>
      <c r="ID84" s="59">
        <f t="shared" si="629"/>
        <v>1.7107445948149687</v>
      </c>
      <c r="IE84" s="59">
        <f t="shared" si="629"/>
        <v>1.7146824601451118</v>
      </c>
      <c r="IF84" s="59">
        <f t="shared" si="629"/>
        <v>1.7186293898226772</v>
      </c>
      <c r="IG84" s="59">
        <f t="shared" si="629"/>
        <v>1.722585404712369</v>
      </c>
      <c r="IH84" s="59">
        <f t="shared" si="629"/>
        <v>1.7265505257269183</v>
      </c>
      <c r="II84" s="59">
        <f t="shared" si="629"/>
        <v>1.7305247738271941</v>
      </c>
      <c r="IJ84" s="59">
        <f t="shared" si="629"/>
        <v>1.7345081700223139</v>
      </c>
      <c r="IK84" s="59">
        <f t="shared" si="629"/>
        <v>1.7385007353697552</v>
      </c>
      <c r="IL84" s="59">
        <f t="shared" si="629"/>
        <v>1.7425024909754663</v>
      </c>
      <c r="IM84" s="59">
        <f t="shared" si="629"/>
        <v>1.7465134579939781</v>
      </c>
      <c r="IN84" s="59">
        <f t="shared" si="629"/>
        <v>1.750533657628516</v>
      </c>
      <c r="IO84" s="59">
        <f t="shared" si="629"/>
        <v>1.7545631111311117</v>
      </c>
      <c r="IP84" s="59">
        <f t="shared" si="629"/>
        <v>1.7586018398027159</v>
      </c>
      <c r="IQ84" s="59">
        <f t="shared" si="629"/>
        <v>1.7626498649933107</v>
      </c>
      <c r="IR84" s="59">
        <f t="shared" si="629"/>
        <v>1.7667072081020225</v>
      </c>
      <c r="IS84" s="59">
        <f t="shared" si="629"/>
        <v>1.7707738905772352</v>
      </c>
      <c r="IT84" s="59">
        <f t="shared" si="629"/>
        <v>1.7748499339167034</v>
      </c>
      <c r="IU84" s="59">
        <f t="shared" si="629"/>
        <v>1.778935359667666</v>
      </c>
      <c r="IV84" s="59">
        <f t="shared" si="629"/>
        <v>1.7830301894269607</v>
      </c>
      <c r="IW84" s="59">
        <f t="shared" si="629"/>
        <v>1.7871344448411375</v>
      </c>
      <c r="IX84" s="59">
        <f t="shared" si="629"/>
        <v>1.7912481476065731</v>
      </c>
      <c r="IY84" s="59">
        <f t="shared" si="629"/>
        <v>1.7953713194695864</v>
      </c>
      <c r="IZ84" s="59">
        <f t="shared" si="629"/>
        <v>1.7995039822265522</v>
      </c>
      <c r="JA84" s="59">
        <f t="shared" si="629"/>
        <v>1.8036461577240177</v>
      </c>
      <c r="JB84" s="59">
        <f t="shared" si="629"/>
        <v>1.8077978678588174</v>
      </c>
      <c r="JC84" s="59">
        <f t="shared" si="629"/>
        <v>1.8119591345781887</v>
      </c>
      <c r="JD84" s="59">
        <f t="shared" si="629"/>
        <v>1.816129979879888</v>
      </c>
      <c r="JE84" s="59">
        <f t="shared" si="629"/>
        <v>1.8203104258123073</v>
      </c>
      <c r="JF84" s="59">
        <f t="shared" si="629"/>
        <v>1.8245004944745904</v>
      </c>
      <c r="JG84" s="59">
        <f t="shared" si="629"/>
        <v>1.8287002080167498</v>
      </c>
      <c r="JH84" s="59">
        <f t="shared" si="629"/>
        <v>1.8329095886397839</v>
      </c>
      <c r="JI84" s="59">
        <f t="shared" si="629"/>
        <v>1.8371286585957947</v>
      </c>
      <c r="JJ84" s="59">
        <f t="shared" si="629"/>
        <v>1.8413574401881043</v>
      </c>
      <c r="JK84" s="59">
        <f t="shared" si="629"/>
        <v>1.8455959557713741</v>
      </c>
      <c r="JL84" s="59">
        <f t="shared" si="629"/>
        <v>1.8498442277517222</v>
      </c>
      <c r="JM84" s="59">
        <f t="shared" si="629"/>
        <v>1.8541022785868422</v>
      </c>
      <c r="JN84" s="59">
        <f t="shared" si="629"/>
        <v>1.8583701307861216</v>
      </c>
      <c r="JO84" s="59">
        <f t="shared" si="629"/>
        <v>1.862647806910761</v>
      </c>
      <c r="JP84" s="59">
        <f t="shared" si="629"/>
        <v>1.8669353295738937</v>
      </c>
      <c r="JQ84" s="59">
        <f t="shared" si="629"/>
        <v>1.8712327214407045</v>
      </c>
      <c r="JR84" s="59">
        <f t="shared" si="629"/>
        <v>1.8755400052285498</v>
      </c>
      <c r="JS84" s="59">
        <f t="shared" si="629"/>
        <v>1.8798572037070782</v>
      </c>
      <c r="JT84" s="59">
        <f t="shared" si="629"/>
        <v>1.8841843396983502</v>
      </c>
      <c r="JU84" s="59">
        <f t="shared" si="629"/>
        <v>1.8885214360769591</v>
      </c>
      <c r="JV84" s="59">
        <f t="shared" si="629"/>
        <v>1.8928685157701519</v>
      </c>
      <c r="JW84" s="59">
        <f t="shared" si="629"/>
        <v>1.8972256017579505</v>
      </c>
      <c r="JX84" s="59">
        <f t="shared" ref="JX84:MI84" si="630">+JW84*(1+JW67)^(0.0833333333333333)</f>
        <v>1.9015927170732736</v>
      </c>
      <c r="JY84" s="59">
        <f t="shared" si="630"/>
        <v>1.9059698848020574</v>
      </c>
      <c r="JZ84" s="59">
        <f t="shared" si="630"/>
        <v>1.9103571280833789</v>
      </c>
      <c r="KA84" s="59">
        <f t="shared" si="630"/>
        <v>1.9147544701095771</v>
      </c>
      <c r="KB84" s="59">
        <f t="shared" si="630"/>
        <v>1.9191619341263764</v>
      </c>
      <c r="KC84" s="59">
        <f t="shared" si="630"/>
        <v>1.9235795434330092</v>
      </c>
      <c r="KD84" s="59">
        <f t="shared" si="630"/>
        <v>1.9280073213823392</v>
      </c>
      <c r="KE84" s="59">
        <f t="shared" si="630"/>
        <v>1.9324452913809846</v>
      </c>
      <c r="KF84" s="59">
        <f t="shared" si="630"/>
        <v>1.9368934768894419</v>
      </c>
      <c r="KG84" s="59">
        <f t="shared" si="630"/>
        <v>1.9413519014222098</v>
      </c>
      <c r="KH84" s="59">
        <f t="shared" si="630"/>
        <v>1.9458205885479141</v>
      </c>
      <c r="KI84" s="59">
        <f t="shared" si="630"/>
        <v>1.9502995618894317</v>
      </c>
      <c r="KJ84" s="59">
        <f t="shared" si="630"/>
        <v>1.9547888451240154</v>
      </c>
      <c r="KK84" s="59">
        <f t="shared" si="630"/>
        <v>1.9592884619834197</v>
      </c>
      <c r="KL84" s="59">
        <f t="shared" si="630"/>
        <v>1.9637984362540257</v>
      </c>
      <c r="KM84" s="59">
        <f t="shared" si="630"/>
        <v>1.9683187917769671</v>
      </c>
      <c r="KN84" s="59">
        <f t="shared" si="630"/>
        <v>1.9728495524482559</v>
      </c>
      <c r="KO84" s="59">
        <f t="shared" si="630"/>
        <v>1.9773907422189092</v>
      </c>
      <c r="KP84" s="59">
        <f t="shared" si="630"/>
        <v>1.9819423850950757</v>
      </c>
      <c r="KQ84" s="59">
        <f t="shared" si="630"/>
        <v>1.986504505138162</v>
      </c>
      <c r="KR84" s="59">
        <f t="shared" si="630"/>
        <v>1.9910771264649607</v>
      </c>
      <c r="KS84" s="59">
        <f t="shared" si="630"/>
        <v>1.9956602732477775</v>
      </c>
      <c r="KT84" s="59">
        <f t="shared" si="630"/>
        <v>2.0002539697145587</v>
      </c>
      <c r="KU84" s="59">
        <f t="shared" si="630"/>
        <v>2.0048582401490194</v>
      </c>
      <c r="KV84" s="59">
        <f t="shared" si="630"/>
        <v>2.0094731088907722</v>
      </c>
      <c r="KW84" s="59">
        <f t="shared" si="630"/>
        <v>2.0140986003354562</v>
      </c>
      <c r="KX84" s="59">
        <f t="shared" si="630"/>
        <v>2.0187347389348642</v>
      </c>
      <c r="KY84" s="59">
        <f t="shared" si="630"/>
        <v>2.0233815491970746</v>
      </c>
      <c r="KZ84" s="59">
        <f t="shared" si="630"/>
        <v>2.0280390556865786</v>
      </c>
      <c r="LA84" s="59">
        <f t="shared" si="630"/>
        <v>2.0327072830244108</v>
      </c>
      <c r="LB84" s="59">
        <f t="shared" si="630"/>
        <v>2.0373862558882805</v>
      </c>
      <c r="LC84" s="59">
        <f t="shared" si="630"/>
        <v>2.0420759990127006</v>
      </c>
      <c r="LD84" s="59">
        <f t="shared" si="630"/>
        <v>2.0467765371891193</v>
      </c>
      <c r="LE84" s="59">
        <f t="shared" si="630"/>
        <v>2.05148789526605</v>
      </c>
      <c r="LF84" s="59">
        <f t="shared" si="630"/>
        <v>2.0562100981492044</v>
      </c>
      <c r="LG84" s="59">
        <f t="shared" si="630"/>
        <v>2.060943170801623</v>
      </c>
      <c r="LH84" s="59">
        <f t="shared" si="630"/>
        <v>2.0656871382438071</v>
      </c>
      <c r="LI84" s="59">
        <f t="shared" si="630"/>
        <v>2.0704420255538514</v>
      </c>
      <c r="LJ84" s="59">
        <f t="shared" si="630"/>
        <v>2.0752078578675763</v>
      </c>
      <c r="LK84" s="59">
        <f t="shared" si="630"/>
        <v>2.0799846603786611</v>
      </c>
      <c r="LL84" s="59">
        <f t="shared" si="630"/>
        <v>2.0847724583387772</v>
      </c>
      <c r="LM84" s="59">
        <f t="shared" si="630"/>
        <v>2.0895712770577206</v>
      </c>
      <c r="LN84" s="59">
        <f t="shared" si="630"/>
        <v>2.0943811419035474</v>
      </c>
      <c r="LO84" s="59">
        <f t="shared" si="630"/>
        <v>2.0992020783027061</v>
      </c>
      <c r="LP84" s="59">
        <f t="shared" si="630"/>
        <v>2.1040341117401735</v>
      </c>
      <c r="LQ84" s="59">
        <f t="shared" si="630"/>
        <v>2.1088772677595888</v>
      </c>
      <c r="LR84" s="59">
        <f t="shared" si="630"/>
        <v>2.1137315719633882</v>
      </c>
      <c r="LS84" s="59">
        <f t="shared" si="630"/>
        <v>2.1185970500129412</v>
      </c>
      <c r="LT84" s="59">
        <f t="shared" si="630"/>
        <v>2.1234737276286855</v>
      </c>
      <c r="LU84" s="59">
        <f t="shared" si="630"/>
        <v>2.1283616305902631</v>
      </c>
      <c r="LV84" s="59">
        <f t="shared" si="630"/>
        <v>2.1332607847366565</v>
      </c>
      <c r="LW84" s="59">
        <f t="shared" si="630"/>
        <v>2.1381712159663264</v>
      </c>
      <c r="LX84" s="59">
        <f t="shared" si="630"/>
        <v>2.1430929502373468</v>
      </c>
      <c r="LY84" s="59">
        <f t="shared" si="630"/>
        <v>2.1480260135675433</v>
      </c>
      <c r="LZ84" s="59">
        <f t="shared" si="630"/>
        <v>2.1529704320346306</v>
      </c>
      <c r="MA84" s="59">
        <f t="shared" si="630"/>
        <v>2.1579262317763503</v>
      </c>
      <c r="MB84" s="59">
        <f t="shared" si="630"/>
        <v>2.1628934389906087</v>
      </c>
      <c r="MC84" s="59">
        <f t="shared" si="630"/>
        <v>2.1678720799356155</v>
      </c>
      <c r="MD84" s="59">
        <f t="shared" si="630"/>
        <v>2.1728621809300233</v>
      </c>
      <c r="ME84" s="59">
        <f t="shared" si="630"/>
        <v>2.1778637683530651</v>
      </c>
      <c r="MF84" s="59">
        <f t="shared" si="630"/>
        <v>2.1828768686446955</v>
      </c>
      <c r="MG84" s="59">
        <f t="shared" si="630"/>
        <v>2.1879015083057296</v>
      </c>
      <c r="MH84" s="59">
        <f t="shared" si="630"/>
        <v>2.1929377138979831</v>
      </c>
      <c r="MI84" s="59">
        <f t="shared" si="630"/>
        <v>2.1979855120444132</v>
      </c>
      <c r="MJ84" s="59">
        <f t="shared" ref="MJ84:OM84" si="631">+MI84*(1+MI67)^(0.0833333333333333)</f>
        <v>2.2030449294292582</v>
      </c>
      <c r="MK84" s="59">
        <f t="shared" si="631"/>
        <v>2.2081159927981799</v>
      </c>
      <c r="ML84" s="59">
        <f t="shared" si="631"/>
        <v>2.2131987289584041</v>
      </c>
      <c r="MM84" s="59">
        <f t="shared" si="631"/>
        <v>2.2182931647788631</v>
      </c>
      <c r="MN84" s="59">
        <f t="shared" si="631"/>
        <v>2.2233993271903367</v>
      </c>
      <c r="MO84" s="59">
        <f t="shared" si="631"/>
        <v>2.2285172431855957</v>
      </c>
      <c r="MP84" s="59">
        <f t="shared" si="631"/>
        <v>2.2336469398195433</v>
      </c>
      <c r="MQ84" s="59">
        <f t="shared" si="631"/>
        <v>2.2387884442093595</v>
      </c>
      <c r="MR84" s="59">
        <f t="shared" si="631"/>
        <v>2.2439417835346434</v>
      </c>
      <c r="MS84" s="59">
        <f t="shared" si="631"/>
        <v>2.2491069850375576</v>
      </c>
      <c r="MT84" s="59">
        <f t="shared" si="631"/>
        <v>2.2542840760229712</v>
      </c>
      <c r="MU84" s="59">
        <f t="shared" si="631"/>
        <v>2.2594730838586057</v>
      </c>
      <c r="MV84" s="59">
        <f t="shared" si="631"/>
        <v>2.2646740359751782</v>
      </c>
      <c r="MW84" s="59">
        <f t="shared" si="631"/>
        <v>2.2698869598665476</v>
      </c>
      <c r="MX84" s="59">
        <f t="shared" si="631"/>
        <v>2.2751118830898585</v>
      </c>
      <c r="MY84" s="59">
        <f t="shared" si="631"/>
        <v>2.280348833265688</v>
      </c>
      <c r="MZ84" s="59">
        <f t="shared" si="631"/>
        <v>2.2855978380781923</v>
      </c>
      <c r="NA84" s="59">
        <f t="shared" si="631"/>
        <v>2.2908589252752507</v>
      </c>
      <c r="NB84" s="59">
        <f t="shared" si="631"/>
        <v>2.2961321226686149</v>
      </c>
      <c r="NC84" s="59">
        <f t="shared" si="631"/>
        <v>2.3014174581340545</v>
      </c>
      <c r="ND84" s="59">
        <f t="shared" si="631"/>
        <v>2.3067149596115044</v>
      </c>
      <c r="NE84" s="59">
        <f t="shared" si="631"/>
        <v>2.3120246551052137</v>
      </c>
      <c r="NF84" s="59">
        <f t="shared" si="631"/>
        <v>2.317346572683892</v>
      </c>
      <c r="NG84" s="59">
        <f t="shared" si="631"/>
        <v>2.3226807404808594</v>
      </c>
      <c r="NH84" s="59">
        <f t="shared" si="631"/>
        <v>2.3280271866941935</v>
      </c>
      <c r="NI84" s="59">
        <f t="shared" si="631"/>
        <v>2.3333859395868806</v>
      </c>
      <c r="NJ84" s="59">
        <f t="shared" si="631"/>
        <v>2.3387570274869631</v>
      </c>
      <c r="NK84" s="59">
        <f t="shared" si="631"/>
        <v>2.3441404787876907</v>
      </c>
      <c r="NL84" s="59">
        <f t="shared" si="631"/>
        <v>2.3495363219476695</v>
      </c>
      <c r="NM84" s="59">
        <f t="shared" si="631"/>
        <v>2.3549445854910127</v>
      </c>
      <c r="NN84" s="59">
        <f t="shared" si="631"/>
        <v>2.3603652980074923</v>
      </c>
      <c r="NO84" s="59">
        <f t="shared" si="631"/>
        <v>2.3657984881526888</v>
      </c>
      <c r="NP84" s="59">
        <f t="shared" si="631"/>
        <v>2.3712441846481433</v>
      </c>
      <c r="NQ84" s="59">
        <f t="shared" si="631"/>
        <v>2.3767024162815096</v>
      </c>
      <c r="NR84" s="59">
        <f t="shared" si="631"/>
        <v>2.3821732119067058</v>
      </c>
      <c r="NS84" s="59">
        <f t="shared" si="631"/>
        <v>2.387656600444068</v>
      </c>
      <c r="NT84" s="59">
        <f t="shared" si="631"/>
        <v>2.3931526108805019</v>
      </c>
      <c r="NU84" s="59">
        <f t="shared" si="631"/>
        <v>2.3986612722696363</v>
      </c>
      <c r="NV84" s="59">
        <f t="shared" si="631"/>
        <v>2.4041826137319773</v>
      </c>
      <c r="NW84" s="59">
        <f t="shared" si="631"/>
        <v>2.4097166644550612</v>
      </c>
      <c r="NX84" s="59">
        <f t="shared" si="631"/>
        <v>2.4152634536936102</v>
      </c>
      <c r="NY84" s="59">
        <f t="shared" si="631"/>
        <v>2.420823010769686</v>
      </c>
      <c r="NZ84" s="59">
        <f t="shared" si="631"/>
        <v>2.4263953650728447</v>
      </c>
      <c r="OA84" s="59">
        <f t="shared" si="631"/>
        <v>2.4319805460602928</v>
      </c>
      <c r="OB84" s="59">
        <f t="shared" si="631"/>
        <v>2.4375785832570429</v>
      </c>
      <c r="OC84" s="59">
        <f t="shared" si="631"/>
        <v>2.4431895062560693</v>
      </c>
      <c r="OD84" s="59">
        <f t="shared" si="631"/>
        <v>2.4488133447184643</v>
      </c>
      <c r="OE84" s="59">
        <f t="shared" si="631"/>
        <v>2.4544501283735962</v>
      </c>
      <c r="OF84" s="59">
        <f t="shared" si="631"/>
        <v>2.4600998870192652</v>
      </c>
      <c r="OG84" s="59">
        <f t="shared" si="631"/>
        <v>2.4657626505218615</v>
      </c>
      <c r="OH84" s="59">
        <f t="shared" si="631"/>
        <v>2.4714384488165226</v>
      </c>
      <c r="OI84" s="59">
        <f t="shared" si="631"/>
        <v>2.4771273119072927</v>
      </c>
      <c r="OJ84" s="59">
        <f t="shared" si="631"/>
        <v>2.4828292698672798</v>
      </c>
      <c r="OK84" s="59">
        <f t="shared" si="631"/>
        <v>2.488544352838816</v>
      </c>
      <c r="OL84" s="59">
        <f t="shared" si="631"/>
        <v>2.4942725910336163</v>
      </c>
      <c r="OM84" s="59">
        <f t="shared" si="631"/>
        <v>2.5000140147329382</v>
      </c>
      <c r="ON84" s="43" t="s">
        <v>24</v>
      </c>
    </row>
    <row r="85" spans="3:404" x14ac:dyDescent="0.2">
      <c r="D85" s="43" t="str">
        <f t="shared" si="583"/>
        <v>C-303 - Purchased</v>
      </c>
      <c r="G85" s="58"/>
      <c r="H85" s="61">
        <v>1</v>
      </c>
      <c r="I85" s="59">
        <f t="shared" ref="I85:AN85" si="632">+H85*(1+H68)^(0.0833333333333333)</f>
        <v>1.0019472495092618</v>
      </c>
      <c r="J85" s="59">
        <f t="shared" si="632"/>
        <v>1.0038982907991749</v>
      </c>
      <c r="K85" s="59">
        <f t="shared" si="632"/>
        <v>1.0058531312532824</v>
      </c>
      <c r="L85" s="59">
        <f t="shared" si="632"/>
        <v>1.0078117782695049</v>
      </c>
      <c r="M85" s="59">
        <f t="shared" si="632"/>
        <v>1.0097742392601685</v>
      </c>
      <c r="N85" s="59">
        <f t="shared" si="632"/>
        <v>1.0117405216520332</v>
      </c>
      <c r="O85" s="59">
        <f t="shared" si="632"/>
        <v>1.0137106328863204</v>
      </c>
      <c r="P85" s="59">
        <f t="shared" si="632"/>
        <v>1.0156845804187418</v>
      </c>
      <c r="Q85" s="59">
        <f t="shared" si="632"/>
        <v>1.017662371719527</v>
      </c>
      <c r="R85" s="59">
        <f t="shared" si="632"/>
        <v>1.0196440142734522</v>
      </c>
      <c r="S85" s="59">
        <f t="shared" si="632"/>
        <v>1.021629515579868</v>
      </c>
      <c r="T85" s="59">
        <f t="shared" si="632"/>
        <v>1.0236188831527284</v>
      </c>
      <c r="U85" s="59">
        <f t="shared" si="632"/>
        <v>1.026070846015676</v>
      </c>
      <c r="V85" s="59">
        <f t="shared" si="632"/>
        <v>1.0285286822773858</v>
      </c>
      <c r="W85" s="59">
        <f t="shared" si="632"/>
        <v>1.030992406006918</v>
      </c>
      <c r="X85" s="59">
        <f t="shared" si="632"/>
        <v>1.0334620313070335</v>
      </c>
      <c r="Y85" s="59">
        <f t="shared" si="632"/>
        <v>1.035937572314275</v>
      </c>
      <c r="Z85" s="59">
        <f t="shared" si="632"/>
        <v>1.0384190431990474</v>
      </c>
      <c r="AA85" s="59">
        <f t="shared" si="632"/>
        <v>1.0409064581656995</v>
      </c>
      <c r="AB85" s="59">
        <f t="shared" si="632"/>
        <v>1.0433998314526045</v>
      </c>
      <c r="AC85" s="59">
        <f t="shared" si="632"/>
        <v>1.0458991773322428</v>
      </c>
      <c r="AD85" s="59">
        <f t="shared" si="632"/>
        <v>1.0484045101112822</v>
      </c>
      <c r="AE85" s="59">
        <f t="shared" si="632"/>
        <v>1.0509158441306607</v>
      </c>
      <c r="AF85" s="59">
        <f t="shared" si="632"/>
        <v>1.0534331937656687</v>
      </c>
      <c r="AG85" s="59">
        <f t="shared" si="632"/>
        <v>1.0559902781980304</v>
      </c>
      <c r="AH85" s="59">
        <f t="shared" si="632"/>
        <v>1.0585535696502895</v>
      </c>
      <c r="AI85" s="59">
        <f t="shared" si="632"/>
        <v>1.0611230831892522</v>
      </c>
      <c r="AJ85" s="59">
        <f t="shared" si="632"/>
        <v>1.063698833918298</v>
      </c>
      <c r="AK85" s="59">
        <f t="shared" si="632"/>
        <v>1.0662808369774677</v>
      </c>
      <c r="AL85" s="59">
        <f t="shared" si="632"/>
        <v>1.0688691075435528</v>
      </c>
      <c r="AM85" s="59">
        <f t="shared" si="632"/>
        <v>1.0714636608301848</v>
      </c>
      <c r="AN85" s="59">
        <f t="shared" si="632"/>
        <v>1.0740645120879244</v>
      </c>
      <c r="AO85" s="59">
        <f t="shared" ref="AO85:BT85" si="633">+AN85*(1+AN68)^(0.0833333333333333)</f>
        <v>1.0766716766043514</v>
      </c>
      <c r="AP85" s="59">
        <f t="shared" si="633"/>
        <v>1.0792851697041541</v>
      </c>
      <c r="AQ85" s="59">
        <f t="shared" si="633"/>
        <v>1.08190500674922</v>
      </c>
      <c r="AR85" s="59">
        <f t="shared" si="633"/>
        <v>1.0845312031387253</v>
      </c>
      <c r="AS85" s="59">
        <f t="shared" si="633"/>
        <v>1.0872046617926927</v>
      </c>
      <c r="AT85" s="59">
        <f t="shared" si="633"/>
        <v>1.0898847107422218</v>
      </c>
      <c r="AU85" s="59">
        <f t="shared" si="633"/>
        <v>1.0925713662329333</v>
      </c>
      <c r="AV85" s="59">
        <f t="shared" si="633"/>
        <v>1.0952646445504948</v>
      </c>
      <c r="AW85" s="59">
        <f t="shared" si="633"/>
        <v>1.0979645620207195</v>
      </c>
      <c r="AX85" s="59">
        <f t="shared" si="633"/>
        <v>1.100671135009665</v>
      </c>
      <c r="AY85" s="59">
        <f t="shared" si="633"/>
        <v>1.1033843799237326</v>
      </c>
      <c r="AZ85" s="59">
        <f t="shared" si="633"/>
        <v>1.1061043132097665</v>
      </c>
      <c r="BA85" s="59">
        <f t="shared" si="633"/>
        <v>1.1088309513551542</v>
      </c>
      <c r="BB85" s="59">
        <f t="shared" si="633"/>
        <v>1.1115643108879256</v>
      </c>
      <c r="BC85" s="59">
        <f t="shared" si="633"/>
        <v>1.1143044083768538</v>
      </c>
      <c r="BD85" s="59">
        <f t="shared" si="633"/>
        <v>1.117051260431555</v>
      </c>
      <c r="BE85" s="59">
        <f t="shared" si="633"/>
        <v>1.1198238605359641</v>
      </c>
      <c r="BF85" s="59">
        <f t="shared" si="633"/>
        <v>1.1226033424296082</v>
      </c>
      <c r="BG85" s="59">
        <f t="shared" si="633"/>
        <v>1.1253897231935741</v>
      </c>
      <c r="BH85" s="59">
        <f t="shared" si="633"/>
        <v>1.1281830199513452</v>
      </c>
      <c r="BI85" s="59">
        <f t="shared" si="633"/>
        <v>1.1309832498689063</v>
      </c>
      <c r="BJ85" s="59">
        <f t="shared" si="633"/>
        <v>1.1337904301548496</v>
      </c>
      <c r="BK85" s="59">
        <f t="shared" si="633"/>
        <v>1.1366045780604801</v>
      </c>
      <c r="BL85" s="59">
        <f t="shared" si="633"/>
        <v>1.1394257108799219</v>
      </c>
      <c r="BM85" s="59">
        <f t="shared" si="633"/>
        <v>1.1422538459502245</v>
      </c>
      <c r="BN85" s="59">
        <f t="shared" si="633"/>
        <v>1.1450890006514687</v>
      </c>
      <c r="BO85" s="59">
        <f t="shared" si="633"/>
        <v>1.1479311924068742</v>
      </c>
      <c r="BP85" s="59">
        <f t="shared" si="633"/>
        <v>1.1507804386829066</v>
      </c>
      <c r="BQ85" s="59">
        <f t="shared" si="633"/>
        <v>1.1536242845124445</v>
      </c>
      <c r="BR85" s="59">
        <f t="shared" si="633"/>
        <v>1.1564751581457495</v>
      </c>
      <c r="BS85" s="59">
        <f t="shared" si="633"/>
        <v>1.1593330769501577</v>
      </c>
      <c r="BT85" s="59">
        <f t="shared" si="633"/>
        <v>1.1621980583359237</v>
      </c>
      <c r="BU85" s="59">
        <f t="shared" ref="BU85:CM85" si="634">+BT85*(1+BT68)^(0.0833333333333333)</f>
        <v>1.1650701197563267</v>
      </c>
      <c r="BV85" s="59">
        <f t="shared" si="634"/>
        <v>1.1679492787077774</v>
      </c>
      <c r="BW85" s="59">
        <f t="shared" si="634"/>
        <v>1.1708355527299239</v>
      </c>
      <c r="BX85" s="59">
        <f t="shared" si="634"/>
        <v>1.1737289594057592</v>
      </c>
      <c r="BY85" s="59">
        <f t="shared" si="634"/>
        <v>1.1766295163617275</v>
      </c>
      <c r="BZ85" s="59">
        <f t="shared" si="634"/>
        <v>1.1795372412678322</v>
      </c>
      <c r="CA85" s="59">
        <f t="shared" si="634"/>
        <v>1.1824521518377438</v>
      </c>
      <c r="CB85" s="59">
        <f t="shared" si="634"/>
        <v>1.1853742658289066</v>
      </c>
      <c r="CC85" s="59">
        <f t="shared" si="634"/>
        <v>1.1882646223111129</v>
      </c>
      <c r="CD85" s="59">
        <f t="shared" si="634"/>
        <v>1.1911620264919534</v>
      </c>
      <c r="CE85" s="59">
        <f t="shared" si="634"/>
        <v>1.1940664955561788</v>
      </c>
      <c r="CF85" s="59">
        <f t="shared" si="634"/>
        <v>1.1969780467304425</v>
      </c>
      <c r="CG85" s="59">
        <f t="shared" si="634"/>
        <v>1.1998966972834024</v>
      </c>
      <c r="CH85" s="59">
        <f t="shared" si="634"/>
        <v>1.2028224645258234</v>
      </c>
      <c r="CI85" s="59">
        <f t="shared" si="634"/>
        <v>1.2057553658106801</v>
      </c>
      <c r="CJ85" s="59">
        <f t="shared" si="634"/>
        <v>1.2086954185332597</v>
      </c>
      <c r="CK85" s="59">
        <f t="shared" si="634"/>
        <v>1.211642640131265</v>
      </c>
      <c r="CL85" s="59">
        <f t="shared" si="634"/>
        <v>1.2145970480849184</v>
      </c>
      <c r="CM85" s="59">
        <f t="shared" si="634"/>
        <v>1.2175586599170649</v>
      </c>
      <c r="CN85" s="59">
        <f t="shared" ref="CN85:EY85" si="635">+CM85*(1+CM68)^(0.0833333333333333)</f>
        <v>1.2205274931932766</v>
      </c>
      <c r="CO85" s="59">
        <f t="shared" si="635"/>
        <v>1.2235370595943678</v>
      </c>
      <c r="CP85" s="59">
        <f t="shared" si="635"/>
        <v>1.2265540469589138</v>
      </c>
      <c r="CQ85" s="59">
        <f t="shared" si="635"/>
        <v>1.2295784735854638</v>
      </c>
      <c r="CR85" s="59">
        <f t="shared" si="635"/>
        <v>1.2326103578176872</v>
      </c>
      <c r="CS85" s="59">
        <f t="shared" si="635"/>
        <v>1.2356497180444852</v>
      </c>
      <c r="CT85" s="59">
        <f t="shared" si="635"/>
        <v>1.2386965727001022</v>
      </c>
      <c r="CU85" s="59">
        <f t="shared" si="635"/>
        <v>1.2417509402642377</v>
      </c>
      <c r="CV85" s="59">
        <f t="shared" si="635"/>
        <v>1.244812839262158</v>
      </c>
      <c r="CW85" s="59">
        <f t="shared" si="635"/>
        <v>1.2478822882648091</v>
      </c>
      <c r="CX85" s="59">
        <f t="shared" si="635"/>
        <v>1.250959305888929</v>
      </c>
      <c r="CY85" s="59">
        <f t="shared" si="635"/>
        <v>1.2540439107971608</v>
      </c>
      <c r="CZ85" s="59">
        <f t="shared" si="635"/>
        <v>1.2571361216981656</v>
      </c>
      <c r="DA85" s="59">
        <f t="shared" si="635"/>
        <v>1.2600298515769037</v>
      </c>
      <c r="DB85" s="59">
        <f t="shared" si="635"/>
        <v>1.2629302423672699</v>
      </c>
      <c r="DC85" s="59">
        <f t="shared" si="635"/>
        <v>1.2658373094016364</v>
      </c>
      <c r="DD85" s="59">
        <f t="shared" si="635"/>
        <v>1.2687510680476681</v>
      </c>
      <c r="DE85" s="59">
        <f t="shared" si="635"/>
        <v>1.2716715337084041</v>
      </c>
      <c r="DF85" s="59">
        <f t="shared" si="635"/>
        <v>1.2745987218223387</v>
      </c>
      <c r="DG85" s="59">
        <f t="shared" si="635"/>
        <v>1.2775326478635032</v>
      </c>
      <c r="DH85" s="59">
        <f t="shared" si="635"/>
        <v>1.2804733273415474</v>
      </c>
      <c r="DI85" s="59">
        <f t="shared" si="635"/>
        <v>1.2834207758018223</v>
      </c>
      <c r="DJ85" s="59">
        <f t="shared" si="635"/>
        <v>1.286375008825462</v>
      </c>
      <c r="DK85" s="59">
        <f t="shared" si="635"/>
        <v>1.2893360420294653</v>
      </c>
      <c r="DL85" s="59">
        <f t="shared" si="635"/>
        <v>1.2923038910667792</v>
      </c>
      <c r="DM85" s="59">
        <f t="shared" si="635"/>
        <v>1.2952785716263815</v>
      </c>
      <c r="DN85" s="59">
        <f t="shared" si="635"/>
        <v>1.2982600994333633</v>
      </c>
      <c r="DO85" s="59">
        <f t="shared" si="635"/>
        <v>1.3012484902490127</v>
      </c>
      <c r="DP85" s="59">
        <f t="shared" si="635"/>
        <v>1.3042437598708974</v>
      </c>
      <c r="DQ85" s="59">
        <f t="shared" si="635"/>
        <v>1.3072459241329488</v>
      </c>
      <c r="DR85" s="59">
        <f t="shared" si="635"/>
        <v>1.3102549989055456</v>
      </c>
      <c r="DS85" s="59">
        <f t="shared" si="635"/>
        <v>1.3132710000955976</v>
      </c>
      <c r="DT85" s="59">
        <f t="shared" si="635"/>
        <v>1.3162939436466297</v>
      </c>
      <c r="DU85" s="59">
        <f t="shared" si="635"/>
        <v>1.3193238455388663</v>
      </c>
      <c r="DV85" s="59">
        <f t="shared" si="635"/>
        <v>1.3223607217893159</v>
      </c>
      <c r="DW85" s="59">
        <f t="shared" si="635"/>
        <v>1.3254045884518555</v>
      </c>
      <c r="DX85" s="59">
        <f t="shared" si="635"/>
        <v>1.3284554616173156</v>
      </c>
      <c r="DY85" s="59">
        <f t="shared" si="635"/>
        <v>1.3315133574135656</v>
      </c>
      <c r="DZ85" s="59">
        <f t="shared" si="635"/>
        <v>1.3345782920055982</v>
      </c>
      <c r="EA85" s="59">
        <f t="shared" si="635"/>
        <v>1.3376502815956157</v>
      </c>
      <c r="EB85" s="59">
        <f t="shared" si="635"/>
        <v>1.3407293424231153</v>
      </c>
      <c r="EC85" s="59">
        <f t="shared" si="635"/>
        <v>1.3438154907649749</v>
      </c>
      <c r="ED85" s="59">
        <f t="shared" si="635"/>
        <v>1.3469087429355391</v>
      </c>
      <c r="EE85" s="59">
        <f t="shared" si="635"/>
        <v>1.350009115286706</v>
      </c>
      <c r="EF85" s="59">
        <f t="shared" si="635"/>
        <v>1.3531166242080126</v>
      </c>
      <c r="EG85" s="59">
        <f t="shared" si="635"/>
        <v>1.3562312861267225</v>
      </c>
      <c r="EH85" s="59">
        <f t="shared" si="635"/>
        <v>1.3593531175079121</v>
      </c>
      <c r="EI85" s="59">
        <f t="shared" si="635"/>
        <v>1.3624821348545577</v>
      </c>
      <c r="EJ85" s="59">
        <f t="shared" si="635"/>
        <v>1.3656183547076231</v>
      </c>
      <c r="EK85" s="59">
        <f t="shared" si="635"/>
        <v>1.3687617936461467</v>
      </c>
      <c r="EL85" s="59">
        <f t="shared" si="635"/>
        <v>1.3719124682873292</v>
      </c>
      <c r="EM85" s="59">
        <f t="shared" si="635"/>
        <v>1.3750703952866214</v>
      </c>
      <c r="EN85" s="59">
        <f t="shared" si="635"/>
        <v>1.3782355913378128</v>
      </c>
      <c r="EO85" s="59">
        <f t="shared" si="635"/>
        <v>1.3814080731731189</v>
      </c>
      <c r="EP85" s="59">
        <f t="shared" si="635"/>
        <v>1.38458785756327</v>
      </c>
      <c r="EQ85" s="59">
        <f t="shared" si="635"/>
        <v>1.3877749613176005</v>
      </c>
      <c r="ER85" s="59">
        <f t="shared" si="635"/>
        <v>1.3909694012841369</v>
      </c>
      <c r="ES85" s="59">
        <f t="shared" si="635"/>
        <v>1.3941711943496875</v>
      </c>
      <c r="ET85" s="59">
        <f t="shared" si="635"/>
        <v>1.3973803574399311</v>
      </c>
      <c r="EU85" s="59">
        <f t="shared" si="635"/>
        <v>1.4005969075195066</v>
      </c>
      <c r="EV85" s="59">
        <f t="shared" si="635"/>
        <v>1.4038208615921035</v>
      </c>
      <c r="EW85" s="59">
        <f t="shared" si="635"/>
        <v>1.4070522367005505</v>
      </c>
      <c r="EX85" s="59">
        <f t="shared" si="635"/>
        <v>1.4102910499269061</v>
      </c>
      <c r="EY85" s="59">
        <f t="shared" si="635"/>
        <v>1.4135373183925499</v>
      </c>
      <c r="EZ85" s="59">
        <f t="shared" ref="EZ85:HK85" si="636">+EY85*(1+EY68)^(0.0833333333333333)</f>
        <v>1.4167910592582713</v>
      </c>
      <c r="FA85" s="59">
        <f t="shared" si="636"/>
        <v>1.4200522897243615</v>
      </c>
      <c r="FB85" s="59">
        <f t="shared" si="636"/>
        <v>1.4233210270307042</v>
      </c>
      <c r="FC85" s="59">
        <f t="shared" si="636"/>
        <v>1.4265972884568665</v>
      </c>
      <c r="FD85" s="59">
        <f t="shared" si="636"/>
        <v>1.4298810913221902</v>
      </c>
      <c r="FE85" s="59">
        <f t="shared" si="636"/>
        <v>1.4331724529858836</v>
      </c>
      <c r="FF85" s="59">
        <f t="shared" si="636"/>
        <v>1.4364713908471134</v>
      </c>
      <c r="FG85" s="59">
        <f t="shared" si="636"/>
        <v>1.4397779223450959</v>
      </c>
      <c r="FH85" s="59">
        <f t="shared" si="636"/>
        <v>1.4430920649591905</v>
      </c>
      <c r="FI85" s="59">
        <f t="shared" si="636"/>
        <v>1.4464138362089907</v>
      </c>
      <c r="FJ85" s="59">
        <f t="shared" si="636"/>
        <v>1.4497432536544175</v>
      </c>
      <c r="FK85" s="59">
        <f t="shared" si="636"/>
        <v>1.4530803348958123</v>
      </c>
      <c r="FL85" s="59">
        <f t="shared" si="636"/>
        <v>1.4564250975740296</v>
      </c>
      <c r="FM85" s="59">
        <f t="shared" si="636"/>
        <v>1.4597775593705302</v>
      </c>
      <c r="FN85" s="59">
        <f t="shared" si="636"/>
        <v>1.463137738007475</v>
      </c>
      <c r="FO85" s="59">
        <f t="shared" si="636"/>
        <v>1.4665056512478187</v>
      </c>
      <c r="FP85" s="59">
        <f t="shared" si="636"/>
        <v>1.4698813168954032</v>
      </c>
      <c r="FQ85" s="59">
        <f t="shared" si="636"/>
        <v>1.4732647527950522</v>
      </c>
      <c r="FR85" s="59">
        <f t="shared" si="636"/>
        <v>1.4766559768326655</v>
      </c>
      <c r="FS85" s="59">
        <f t="shared" si="636"/>
        <v>1.4800550069353131</v>
      </c>
      <c r="FT85" s="59">
        <f t="shared" si="636"/>
        <v>1.4834618610713308</v>
      </c>
      <c r="FU85" s="59">
        <f t="shared" si="636"/>
        <v>1.4868765572504143</v>
      </c>
      <c r="FV85" s="59">
        <f t="shared" si="636"/>
        <v>1.4902991135237149</v>
      </c>
      <c r="FW85" s="59">
        <f t="shared" si="636"/>
        <v>1.4937295479839348</v>
      </c>
      <c r="FX85" s="59">
        <f t="shared" si="636"/>
        <v>1.4971678787654226</v>
      </c>
      <c r="FY85" s="59">
        <f t="shared" si="636"/>
        <v>1.5006141240442696</v>
      </c>
      <c r="FZ85" s="59">
        <f t="shared" si="636"/>
        <v>1.5040683020384056</v>
      </c>
      <c r="GA85" s="59">
        <f t="shared" si="636"/>
        <v>1.5075304310076949</v>
      </c>
      <c r="GB85" s="59">
        <f t="shared" si="636"/>
        <v>1.5110005292540336</v>
      </c>
      <c r="GC85" s="59">
        <f t="shared" si="636"/>
        <v>1.5144786151214455</v>
      </c>
      <c r="GD85" s="59">
        <f t="shared" si="636"/>
        <v>1.5179647069961797</v>
      </c>
      <c r="GE85" s="59">
        <f t="shared" si="636"/>
        <v>1.5214588233068074</v>
      </c>
      <c r="GF85" s="59">
        <f t="shared" si="636"/>
        <v>1.5249609825243193</v>
      </c>
      <c r="GG85" s="59">
        <f t="shared" si="636"/>
        <v>1.5284712031622241</v>
      </c>
      <c r="GH85" s="59">
        <f t="shared" si="636"/>
        <v>1.5319895037766449</v>
      </c>
      <c r="GI85" s="59">
        <f t="shared" si="636"/>
        <v>1.5355159029664185</v>
      </c>
      <c r="GJ85" s="59">
        <f t="shared" si="636"/>
        <v>1.5390504193731933</v>
      </c>
      <c r="GK85" s="59">
        <f t="shared" si="636"/>
        <v>1.5425930716815277</v>
      </c>
      <c r="GL85" s="59">
        <f t="shared" si="636"/>
        <v>1.5461438786189892</v>
      </c>
      <c r="GM85" s="59">
        <f t="shared" si="636"/>
        <v>1.5497028589562529</v>
      </c>
      <c r="GN85" s="59">
        <f t="shared" si="636"/>
        <v>1.5532700315072014</v>
      </c>
      <c r="GO85" s="59">
        <f t="shared" si="636"/>
        <v>1.5568454151290236</v>
      </c>
      <c r="GP85" s="59">
        <f t="shared" si="636"/>
        <v>1.560429028722315</v>
      </c>
      <c r="GQ85" s="59">
        <f t="shared" si="636"/>
        <v>1.5640208912311773</v>
      </c>
      <c r="GR85" s="59">
        <f t="shared" si="636"/>
        <v>1.567621021643318</v>
      </c>
      <c r="GS85" s="59">
        <f t="shared" si="636"/>
        <v>1.5712294389901518</v>
      </c>
      <c r="GT85" s="59">
        <f t="shared" si="636"/>
        <v>1.5748461623469008</v>
      </c>
      <c r="GU85" s="59">
        <f t="shared" si="636"/>
        <v>1.578471210832695</v>
      </c>
      <c r="GV85" s="59">
        <f t="shared" si="636"/>
        <v>1.5821046036106738</v>
      </c>
      <c r="GW85" s="59">
        <f t="shared" si="636"/>
        <v>1.5857463598880872</v>
      </c>
      <c r="GX85" s="59">
        <f t="shared" si="636"/>
        <v>1.5893964989163969</v>
      </c>
      <c r="GY85" s="59">
        <f t="shared" si="636"/>
        <v>1.5930550399913788</v>
      </c>
      <c r="GZ85" s="59">
        <f t="shared" si="636"/>
        <v>1.5967220024532243</v>
      </c>
      <c r="HA85" s="59">
        <f t="shared" si="636"/>
        <v>1.6003974056866435</v>
      </c>
      <c r="HB85" s="59">
        <f t="shared" si="636"/>
        <v>1.6040812691209663</v>
      </c>
      <c r="HC85" s="59">
        <f t="shared" si="636"/>
        <v>1.6077736122302464</v>
      </c>
      <c r="HD85" s="59">
        <f t="shared" si="636"/>
        <v>1.6114744545333637</v>
      </c>
      <c r="HE85" s="59">
        <f t="shared" si="636"/>
        <v>1.6151838155941272</v>
      </c>
      <c r="HF85" s="59">
        <f t="shared" si="636"/>
        <v>1.6189017150213787</v>
      </c>
      <c r="HG85" s="59">
        <f t="shared" si="636"/>
        <v>1.622628172469097</v>
      </c>
      <c r="HH85" s="59">
        <f t="shared" si="636"/>
        <v>1.6263632076365004</v>
      </c>
      <c r="HI85" s="59">
        <f t="shared" si="636"/>
        <v>1.6301068402681527</v>
      </c>
      <c r="HJ85" s="59">
        <f t="shared" si="636"/>
        <v>1.6338590901540659</v>
      </c>
      <c r="HK85" s="59">
        <f t="shared" si="636"/>
        <v>1.6376199771298057</v>
      </c>
      <c r="HL85" s="59">
        <f t="shared" ref="HL85:JW85" si="637">+HK85*(1+HK68)^(0.0833333333333333)</f>
        <v>1.6413895210765961</v>
      </c>
      <c r="HM85" s="59">
        <f t="shared" si="637"/>
        <v>1.6451677419214246</v>
      </c>
      <c r="HN85" s="59">
        <f t="shared" si="637"/>
        <v>1.6489546596371476</v>
      </c>
      <c r="HO85" s="59">
        <f t="shared" si="637"/>
        <v>1.6527502942425958</v>
      </c>
      <c r="HP85" s="59">
        <f t="shared" si="637"/>
        <v>1.65655466580268</v>
      </c>
      <c r="HQ85" s="59">
        <f t="shared" si="637"/>
        <v>1.6603677944284971</v>
      </c>
      <c r="HR85" s="59">
        <f t="shared" si="637"/>
        <v>1.6641897002774373</v>
      </c>
      <c r="HS85" s="59">
        <f t="shared" si="637"/>
        <v>1.6680204035532893</v>
      </c>
      <c r="HT85" s="59">
        <f t="shared" si="637"/>
        <v>1.6718599245063479</v>
      </c>
      <c r="HU85" s="59">
        <f t="shared" si="637"/>
        <v>1.6757082834335209</v>
      </c>
      <c r="HV85" s="59">
        <f t="shared" si="637"/>
        <v>1.6795655006784365</v>
      </c>
      <c r="HW85" s="59">
        <f t="shared" si="637"/>
        <v>1.6834315966315505</v>
      </c>
      <c r="HX85" s="59">
        <f t="shared" si="637"/>
        <v>1.6873065917302548</v>
      </c>
      <c r="HY85" s="59">
        <f t="shared" si="637"/>
        <v>1.6911905064589843</v>
      </c>
      <c r="HZ85" s="59">
        <f t="shared" si="637"/>
        <v>1.6950833613493266</v>
      </c>
      <c r="IA85" s="59">
        <f t="shared" si="637"/>
        <v>1.698985176980129</v>
      </c>
      <c r="IB85" s="59">
        <f t="shared" si="637"/>
        <v>1.7028959739776086</v>
      </c>
      <c r="IC85" s="59">
        <f t="shared" si="637"/>
        <v>1.7068157730154609</v>
      </c>
      <c r="ID85" s="59">
        <f t="shared" si="637"/>
        <v>1.7107445948149687</v>
      </c>
      <c r="IE85" s="59">
        <f t="shared" si="637"/>
        <v>1.7146824601451118</v>
      </c>
      <c r="IF85" s="59">
        <f t="shared" si="637"/>
        <v>1.7186293898226772</v>
      </c>
      <c r="IG85" s="59">
        <f t="shared" si="637"/>
        <v>1.722585404712369</v>
      </c>
      <c r="IH85" s="59">
        <f t="shared" si="637"/>
        <v>1.7265505257269183</v>
      </c>
      <c r="II85" s="59">
        <f t="shared" si="637"/>
        <v>1.7305247738271941</v>
      </c>
      <c r="IJ85" s="59">
        <f t="shared" si="637"/>
        <v>1.7345081700223139</v>
      </c>
      <c r="IK85" s="59">
        <f t="shared" si="637"/>
        <v>1.7385007353697552</v>
      </c>
      <c r="IL85" s="59">
        <f t="shared" si="637"/>
        <v>1.7425024909754663</v>
      </c>
      <c r="IM85" s="59">
        <f t="shared" si="637"/>
        <v>1.7465134579939781</v>
      </c>
      <c r="IN85" s="59">
        <f t="shared" si="637"/>
        <v>1.750533657628516</v>
      </c>
      <c r="IO85" s="59">
        <f t="shared" si="637"/>
        <v>1.7545631111311117</v>
      </c>
      <c r="IP85" s="59">
        <f t="shared" si="637"/>
        <v>1.7586018398027159</v>
      </c>
      <c r="IQ85" s="59">
        <f t="shared" si="637"/>
        <v>1.7626498649933107</v>
      </c>
      <c r="IR85" s="59">
        <f t="shared" si="637"/>
        <v>1.7667072081020225</v>
      </c>
      <c r="IS85" s="59">
        <f t="shared" si="637"/>
        <v>1.7707738905772352</v>
      </c>
      <c r="IT85" s="59">
        <f t="shared" si="637"/>
        <v>1.7748499339167034</v>
      </c>
      <c r="IU85" s="59">
        <f t="shared" si="637"/>
        <v>1.778935359667666</v>
      </c>
      <c r="IV85" s="59">
        <f t="shared" si="637"/>
        <v>1.7830301894269607</v>
      </c>
      <c r="IW85" s="59">
        <f t="shared" si="637"/>
        <v>1.7871344448411375</v>
      </c>
      <c r="IX85" s="59">
        <f t="shared" si="637"/>
        <v>1.7912481476065731</v>
      </c>
      <c r="IY85" s="59">
        <f t="shared" si="637"/>
        <v>1.7953713194695864</v>
      </c>
      <c r="IZ85" s="59">
        <f t="shared" si="637"/>
        <v>1.7995039822265522</v>
      </c>
      <c r="JA85" s="59">
        <f t="shared" si="637"/>
        <v>1.8036461577240177</v>
      </c>
      <c r="JB85" s="59">
        <f t="shared" si="637"/>
        <v>1.8077978678588174</v>
      </c>
      <c r="JC85" s="59">
        <f t="shared" si="637"/>
        <v>1.8119591345781887</v>
      </c>
      <c r="JD85" s="59">
        <f t="shared" si="637"/>
        <v>1.816129979879888</v>
      </c>
      <c r="JE85" s="59">
        <f t="shared" si="637"/>
        <v>1.8203104258123073</v>
      </c>
      <c r="JF85" s="59">
        <f t="shared" si="637"/>
        <v>1.8245004944745904</v>
      </c>
      <c r="JG85" s="59">
        <f t="shared" si="637"/>
        <v>1.8287002080167498</v>
      </c>
      <c r="JH85" s="59">
        <f t="shared" si="637"/>
        <v>1.8329095886397839</v>
      </c>
      <c r="JI85" s="59">
        <f t="shared" si="637"/>
        <v>1.8371286585957947</v>
      </c>
      <c r="JJ85" s="59">
        <f t="shared" si="637"/>
        <v>1.8413574401881043</v>
      </c>
      <c r="JK85" s="59">
        <f t="shared" si="637"/>
        <v>1.8455959557713741</v>
      </c>
      <c r="JL85" s="59">
        <f t="shared" si="637"/>
        <v>1.8498442277517222</v>
      </c>
      <c r="JM85" s="59">
        <f t="shared" si="637"/>
        <v>1.8541022785868422</v>
      </c>
      <c r="JN85" s="59">
        <f t="shared" si="637"/>
        <v>1.8583701307861216</v>
      </c>
      <c r="JO85" s="59">
        <f t="shared" si="637"/>
        <v>1.862647806910761</v>
      </c>
      <c r="JP85" s="59">
        <f t="shared" si="637"/>
        <v>1.8669353295738937</v>
      </c>
      <c r="JQ85" s="59">
        <f t="shared" si="637"/>
        <v>1.8712327214407045</v>
      </c>
      <c r="JR85" s="59">
        <f t="shared" si="637"/>
        <v>1.8755400052285498</v>
      </c>
      <c r="JS85" s="59">
        <f t="shared" si="637"/>
        <v>1.8798572037070782</v>
      </c>
      <c r="JT85" s="59">
        <f t="shared" si="637"/>
        <v>1.8841843396983502</v>
      </c>
      <c r="JU85" s="59">
        <f t="shared" si="637"/>
        <v>1.8885214360769591</v>
      </c>
      <c r="JV85" s="59">
        <f t="shared" si="637"/>
        <v>1.8928685157701519</v>
      </c>
      <c r="JW85" s="59">
        <f t="shared" si="637"/>
        <v>1.8972256017579505</v>
      </c>
      <c r="JX85" s="59">
        <f t="shared" ref="JX85:MI85" si="638">+JW85*(1+JW68)^(0.0833333333333333)</f>
        <v>1.9015927170732736</v>
      </c>
      <c r="JY85" s="59">
        <f t="shared" si="638"/>
        <v>1.9059698848020574</v>
      </c>
      <c r="JZ85" s="59">
        <f t="shared" si="638"/>
        <v>1.9103571280833789</v>
      </c>
      <c r="KA85" s="59">
        <f t="shared" si="638"/>
        <v>1.9147544701095771</v>
      </c>
      <c r="KB85" s="59">
        <f t="shared" si="638"/>
        <v>1.9191619341263764</v>
      </c>
      <c r="KC85" s="59">
        <f t="shared" si="638"/>
        <v>1.9235795434330092</v>
      </c>
      <c r="KD85" s="59">
        <f t="shared" si="638"/>
        <v>1.9280073213823392</v>
      </c>
      <c r="KE85" s="59">
        <f t="shared" si="638"/>
        <v>1.9324452913809846</v>
      </c>
      <c r="KF85" s="59">
        <f t="shared" si="638"/>
        <v>1.9368934768894419</v>
      </c>
      <c r="KG85" s="59">
        <f t="shared" si="638"/>
        <v>1.9413519014222098</v>
      </c>
      <c r="KH85" s="59">
        <f t="shared" si="638"/>
        <v>1.9458205885479141</v>
      </c>
      <c r="KI85" s="59">
        <f t="shared" si="638"/>
        <v>1.9502995618894317</v>
      </c>
      <c r="KJ85" s="59">
        <f t="shared" si="638"/>
        <v>1.9547888451240154</v>
      </c>
      <c r="KK85" s="59">
        <f t="shared" si="638"/>
        <v>1.9592884619834197</v>
      </c>
      <c r="KL85" s="59">
        <f t="shared" si="638"/>
        <v>1.9637984362540257</v>
      </c>
      <c r="KM85" s="59">
        <f t="shared" si="638"/>
        <v>1.9683187917769671</v>
      </c>
      <c r="KN85" s="59">
        <f t="shared" si="638"/>
        <v>1.9728495524482559</v>
      </c>
      <c r="KO85" s="59">
        <f t="shared" si="638"/>
        <v>1.9773907422189092</v>
      </c>
      <c r="KP85" s="59">
        <f t="shared" si="638"/>
        <v>1.9819423850950757</v>
      </c>
      <c r="KQ85" s="59">
        <f t="shared" si="638"/>
        <v>1.986504505138162</v>
      </c>
      <c r="KR85" s="59">
        <f t="shared" si="638"/>
        <v>1.9910771264649607</v>
      </c>
      <c r="KS85" s="59">
        <f t="shared" si="638"/>
        <v>1.9956602732477775</v>
      </c>
      <c r="KT85" s="59">
        <f t="shared" si="638"/>
        <v>2.0002539697145587</v>
      </c>
      <c r="KU85" s="59">
        <f t="shared" si="638"/>
        <v>2.0048582401490194</v>
      </c>
      <c r="KV85" s="59">
        <f t="shared" si="638"/>
        <v>2.0094731088907722</v>
      </c>
      <c r="KW85" s="59">
        <f t="shared" si="638"/>
        <v>2.0140986003354562</v>
      </c>
      <c r="KX85" s="59">
        <f t="shared" si="638"/>
        <v>2.0187347389348642</v>
      </c>
      <c r="KY85" s="59">
        <f t="shared" si="638"/>
        <v>2.0233815491970746</v>
      </c>
      <c r="KZ85" s="59">
        <f t="shared" si="638"/>
        <v>2.0280390556865786</v>
      </c>
      <c r="LA85" s="59">
        <f t="shared" si="638"/>
        <v>2.0327072830244108</v>
      </c>
      <c r="LB85" s="59">
        <f t="shared" si="638"/>
        <v>2.0373862558882805</v>
      </c>
      <c r="LC85" s="59">
        <f t="shared" si="638"/>
        <v>2.0420759990127006</v>
      </c>
      <c r="LD85" s="59">
        <f t="shared" si="638"/>
        <v>2.0467765371891193</v>
      </c>
      <c r="LE85" s="59">
        <f t="shared" si="638"/>
        <v>2.05148789526605</v>
      </c>
      <c r="LF85" s="59">
        <f t="shared" si="638"/>
        <v>2.0562100981492044</v>
      </c>
      <c r="LG85" s="59">
        <f t="shared" si="638"/>
        <v>2.060943170801623</v>
      </c>
      <c r="LH85" s="59">
        <f t="shared" si="638"/>
        <v>2.0656871382438071</v>
      </c>
      <c r="LI85" s="59">
        <f t="shared" si="638"/>
        <v>2.0704420255538514</v>
      </c>
      <c r="LJ85" s="59">
        <f t="shared" si="638"/>
        <v>2.0752078578675763</v>
      </c>
      <c r="LK85" s="59">
        <f t="shared" si="638"/>
        <v>2.0799846603786611</v>
      </c>
      <c r="LL85" s="59">
        <f t="shared" si="638"/>
        <v>2.0847724583387772</v>
      </c>
      <c r="LM85" s="59">
        <f t="shared" si="638"/>
        <v>2.0895712770577206</v>
      </c>
      <c r="LN85" s="59">
        <f t="shared" si="638"/>
        <v>2.0943811419035474</v>
      </c>
      <c r="LO85" s="59">
        <f t="shared" si="638"/>
        <v>2.0992020783027061</v>
      </c>
      <c r="LP85" s="59">
        <f t="shared" si="638"/>
        <v>2.1040341117401735</v>
      </c>
      <c r="LQ85" s="59">
        <f t="shared" si="638"/>
        <v>2.1088772677595888</v>
      </c>
      <c r="LR85" s="59">
        <f t="shared" si="638"/>
        <v>2.1137315719633882</v>
      </c>
      <c r="LS85" s="59">
        <f t="shared" si="638"/>
        <v>2.1185970500129412</v>
      </c>
      <c r="LT85" s="59">
        <f t="shared" si="638"/>
        <v>2.1234737276286855</v>
      </c>
      <c r="LU85" s="59">
        <f t="shared" si="638"/>
        <v>2.1283616305902631</v>
      </c>
      <c r="LV85" s="59">
        <f t="shared" si="638"/>
        <v>2.1332607847366565</v>
      </c>
      <c r="LW85" s="59">
        <f t="shared" si="638"/>
        <v>2.1381712159663264</v>
      </c>
      <c r="LX85" s="59">
        <f t="shared" si="638"/>
        <v>2.1430929502373468</v>
      </c>
      <c r="LY85" s="59">
        <f t="shared" si="638"/>
        <v>2.1480260135675433</v>
      </c>
      <c r="LZ85" s="59">
        <f t="shared" si="638"/>
        <v>2.1529704320346306</v>
      </c>
      <c r="MA85" s="59">
        <f t="shared" si="638"/>
        <v>2.1579262317763503</v>
      </c>
      <c r="MB85" s="59">
        <f t="shared" si="638"/>
        <v>2.1628934389906087</v>
      </c>
      <c r="MC85" s="59">
        <f t="shared" si="638"/>
        <v>2.1678720799356155</v>
      </c>
      <c r="MD85" s="59">
        <f t="shared" si="638"/>
        <v>2.1728621809300233</v>
      </c>
      <c r="ME85" s="59">
        <f t="shared" si="638"/>
        <v>2.1778637683530651</v>
      </c>
      <c r="MF85" s="59">
        <f t="shared" si="638"/>
        <v>2.1828768686446955</v>
      </c>
      <c r="MG85" s="59">
        <f t="shared" si="638"/>
        <v>2.1879015083057296</v>
      </c>
      <c r="MH85" s="59">
        <f t="shared" si="638"/>
        <v>2.1929377138979831</v>
      </c>
      <c r="MI85" s="59">
        <f t="shared" si="638"/>
        <v>2.1979855120444132</v>
      </c>
      <c r="MJ85" s="59">
        <f t="shared" ref="MJ85:OM85" si="639">+MI85*(1+MI68)^(0.0833333333333333)</f>
        <v>2.2030449294292582</v>
      </c>
      <c r="MK85" s="59">
        <f t="shared" si="639"/>
        <v>2.2081159927981799</v>
      </c>
      <c r="ML85" s="59">
        <f t="shared" si="639"/>
        <v>2.2131987289584041</v>
      </c>
      <c r="MM85" s="59">
        <f t="shared" si="639"/>
        <v>2.2182931647788631</v>
      </c>
      <c r="MN85" s="59">
        <f t="shared" si="639"/>
        <v>2.2233993271903367</v>
      </c>
      <c r="MO85" s="59">
        <f t="shared" si="639"/>
        <v>2.2285172431855957</v>
      </c>
      <c r="MP85" s="59">
        <f t="shared" si="639"/>
        <v>2.2336469398195433</v>
      </c>
      <c r="MQ85" s="59">
        <f t="shared" si="639"/>
        <v>2.2387884442093595</v>
      </c>
      <c r="MR85" s="59">
        <f t="shared" si="639"/>
        <v>2.2439417835346434</v>
      </c>
      <c r="MS85" s="59">
        <f t="shared" si="639"/>
        <v>2.2491069850375576</v>
      </c>
      <c r="MT85" s="59">
        <f t="shared" si="639"/>
        <v>2.2542840760229712</v>
      </c>
      <c r="MU85" s="59">
        <f t="shared" si="639"/>
        <v>2.2594730838586057</v>
      </c>
      <c r="MV85" s="59">
        <f t="shared" si="639"/>
        <v>2.2646740359751782</v>
      </c>
      <c r="MW85" s="59">
        <f t="shared" si="639"/>
        <v>2.2698869598665476</v>
      </c>
      <c r="MX85" s="59">
        <f t="shared" si="639"/>
        <v>2.2751118830898585</v>
      </c>
      <c r="MY85" s="59">
        <f t="shared" si="639"/>
        <v>2.280348833265688</v>
      </c>
      <c r="MZ85" s="59">
        <f t="shared" si="639"/>
        <v>2.2855978380781923</v>
      </c>
      <c r="NA85" s="59">
        <f t="shared" si="639"/>
        <v>2.2908589252752507</v>
      </c>
      <c r="NB85" s="59">
        <f t="shared" si="639"/>
        <v>2.2961321226686149</v>
      </c>
      <c r="NC85" s="59">
        <f t="shared" si="639"/>
        <v>2.3014174581340545</v>
      </c>
      <c r="ND85" s="59">
        <f t="shared" si="639"/>
        <v>2.3067149596115044</v>
      </c>
      <c r="NE85" s="59">
        <f t="shared" si="639"/>
        <v>2.3120246551052137</v>
      </c>
      <c r="NF85" s="59">
        <f t="shared" si="639"/>
        <v>2.317346572683892</v>
      </c>
      <c r="NG85" s="59">
        <f t="shared" si="639"/>
        <v>2.3226807404808594</v>
      </c>
      <c r="NH85" s="59">
        <f t="shared" si="639"/>
        <v>2.3280271866941935</v>
      </c>
      <c r="NI85" s="59">
        <f t="shared" si="639"/>
        <v>2.3333859395868806</v>
      </c>
      <c r="NJ85" s="59">
        <f t="shared" si="639"/>
        <v>2.3387570274869631</v>
      </c>
      <c r="NK85" s="59">
        <f t="shared" si="639"/>
        <v>2.3441404787876907</v>
      </c>
      <c r="NL85" s="59">
        <f t="shared" si="639"/>
        <v>2.3495363219476695</v>
      </c>
      <c r="NM85" s="59">
        <f t="shared" si="639"/>
        <v>2.3549445854910127</v>
      </c>
      <c r="NN85" s="59">
        <f t="shared" si="639"/>
        <v>2.3603652980074923</v>
      </c>
      <c r="NO85" s="59">
        <f t="shared" si="639"/>
        <v>2.3657984881526888</v>
      </c>
      <c r="NP85" s="59">
        <f t="shared" si="639"/>
        <v>2.3712441846481433</v>
      </c>
      <c r="NQ85" s="59">
        <f t="shared" si="639"/>
        <v>2.3767024162815096</v>
      </c>
      <c r="NR85" s="59">
        <f t="shared" si="639"/>
        <v>2.3821732119067058</v>
      </c>
      <c r="NS85" s="59">
        <f t="shared" si="639"/>
        <v>2.387656600444068</v>
      </c>
      <c r="NT85" s="59">
        <f t="shared" si="639"/>
        <v>2.3931526108805019</v>
      </c>
      <c r="NU85" s="59">
        <f t="shared" si="639"/>
        <v>2.3986612722696363</v>
      </c>
      <c r="NV85" s="59">
        <f t="shared" si="639"/>
        <v>2.4041826137319773</v>
      </c>
      <c r="NW85" s="59">
        <f t="shared" si="639"/>
        <v>2.4097166644550612</v>
      </c>
      <c r="NX85" s="59">
        <f t="shared" si="639"/>
        <v>2.4152634536936102</v>
      </c>
      <c r="NY85" s="59">
        <f t="shared" si="639"/>
        <v>2.420823010769686</v>
      </c>
      <c r="NZ85" s="59">
        <f t="shared" si="639"/>
        <v>2.4263953650728447</v>
      </c>
      <c r="OA85" s="59">
        <f t="shared" si="639"/>
        <v>2.4319805460602928</v>
      </c>
      <c r="OB85" s="59">
        <f t="shared" si="639"/>
        <v>2.4375785832570429</v>
      </c>
      <c r="OC85" s="59">
        <f t="shared" si="639"/>
        <v>2.4431895062560693</v>
      </c>
      <c r="OD85" s="59">
        <f t="shared" si="639"/>
        <v>2.4488133447184643</v>
      </c>
      <c r="OE85" s="59">
        <f t="shared" si="639"/>
        <v>2.4544501283735962</v>
      </c>
      <c r="OF85" s="59">
        <f t="shared" si="639"/>
        <v>2.4600998870192652</v>
      </c>
      <c r="OG85" s="59">
        <f t="shared" si="639"/>
        <v>2.4657626505218615</v>
      </c>
      <c r="OH85" s="59">
        <f t="shared" si="639"/>
        <v>2.4714384488165226</v>
      </c>
      <c r="OI85" s="59">
        <f t="shared" si="639"/>
        <v>2.4771273119072927</v>
      </c>
      <c r="OJ85" s="59">
        <f t="shared" si="639"/>
        <v>2.4828292698672798</v>
      </c>
      <c r="OK85" s="59">
        <f t="shared" si="639"/>
        <v>2.488544352838816</v>
      </c>
      <c r="OL85" s="59">
        <f t="shared" si="639"/>
        <v>2.4942725910336163</v>
      </c>
      <c r="OM85" s="59">
        <f t="shared" si="639"/>
        <v>2.5000140147329382</v>
      </c>
      <c r="ON85" s="43" t="s">
        <v>24</v>
      </c>
    </row>
    <row r="86" spans="3:404" x14ac:dyDescent="0.2">
      <c r="D86" s="43" t="str">
        <f t="shared" si="583"/>
        <v>C-303 - SDS</v>
      </c>
      <c r="G86" s="58"/>
      <c r="H86" s="61">
        <v>1</v>
      </c>
      <c r="I86" s="59">
        <f t="shared" ref="I86:AN86" si="640">+H86*(1+H69)^(0.0833333333333333)</f>
        <v>1.0019472495092618</v>
      </c>
      <c r="J86" s="59">
        <f t="shared" si="640"/>
        <v>1.0038982907991749</v>
      </c>
      <c r="K86" s="59">
        <f t="shared" si="640"/>
        <v>1.0058531312532824</v>
      </c>
      <c r="L86" s="59">
        <f t="shared" si="640"/>
        <v>1.0078117782695049</v>
      </c>
      <c r="M86" s="59">
        <f t="shared" si="640"/>
        <v>1.0097742392601685</v>
      </c>
      <c r="N86" s="59">
        <f t="shared" si="640"/>
        <v>1.0117405216520332</v>
      </c>
      <c r="O86" s="59">
        <f t="shared" si="640"/>
        <v>1.0137106328863204</v>
      </c>
      <c r="P86" s="59">
        <f t="shared" si="640"/>
        <v>1.0156845804187418</v>
      </c>
      <c r="Q86" s="59">
        <f t="shared" si="640"/>
        <v>1.017662371719527</v>
      </c>
      <c r="R86" s="59">
        <f t="shared" si="640"/>
        <v>1.0196440142734522</v>
      </c>
      <c r="S86" s="59">
        <f t="shared" si="640"/>
        <v>1.021629515579868</v>
      </c>
      <c r="T86" s="59">
        <f t="shared" si="640"/>
        <v>1.0236188831527284</v>
      </c>
      <c r="U86" s="59">
        <f t="shared" si="640"/>
        <v>1.026070846015676</v>
      </c>
      <c r="V86" s="59">
        <f t="shared" si="640"/>
        <v>1.0285286822773858</v>
      </c>
      <c r="W86" s="59">
        <f t="shared" si="640"/>
        <v>1.030992406006918</v>
      </c>
      <c r="X86" s="59">
        <f t="shared" si="640"/>
        <v>1.0334620313070335</v>
      </c>
      <c r="Y86" s="59">
        <f t="shared" si="640"/>
        <v>1.035937572314275</v>
      </c>
      <c r="Z86" s="59">
        <f t="shared" si="640"/>
        <v>1.0384190431990474</v>
      </c>
      <c r="AA86" s="59">
        <f t="shared" si="640"/>
        <v>1.0409064581656995</v>
      </c>
      <c r="AB86" s="59">
        <f t="shared" si="640"/>
        <v>1.0433998314526045</v>
      </c>
      <c r="AC86" s="59">
        <f t="shared" si="640"/>
        <v>1.0458991773322428</v>
      </c>
      <c r="AD86" s="59">
        <f t="shared" si="640"/>
        <v>1.0484045101112822</v>
      </c>
      <c r="AE86" s="59">
        <f t="shared" si="640"/>
        <v>1.0509158441306607</v>
      </c>
      <c r="AF86" s="59">
        <f t="shared" si="640"/>
        <v>1.0534331937656687</v>
      </c>
      <c r="AG86" s="59">
        <f t="shared" si="640"/>
        <v>1.0559902781980304</v>
      </c>
      <c r="AH86" s="59">
        <f t="shared" si="640"/>
        <v>1.0585535696502895</v>
      </c>
      <c r="AI86" s="59">
        <f t="shared" si="640"/>
        <v>1.0611230831892522</v>
      </c>
      <c r="AJ86" s="59">
        <f t="shared" si="640"/>
        <v>1.063698833918298</v>
      </c>
      <c r="AK86" s="59">
        <f t="shared" si="640"/>
        <v>1.0662808369774677</v>
      </c>
      <c r="AL86" s="59">
        <f t="shared" si="640"/>
        <v>1.0688691075435528</v>
      </c>
      <c r="AM86" s="59">
        <f t="shared" si="640"/>
        <v>1.0714636608301848</v>
      </c>
      <c r="AN86" s="59">
        <f t="shared" si="640"/>
        <v>1.0740645120879244</v>
      </c>
      <c r="AO86" s="59">
        <f t="shared" ref="AO86:BT86" si="641">+AN86*(1+AN69)^(0.0833333333333333)</f>
        <v>1.0766716766043514</v>
      </c>
      <c r="AP86" s="59">
        <f t="shared" si="641"/>
        <v>1.0792851697041541</v>
      </c>
      <c r="AQ86" s="59">
        <f t="shared" si="641"/>
        <v>1.08190500674922</v>
      </c>
      <c r="AR86" s="59">
        <f t="shared" si="641"/>
        <v>1.0845312031387253</v>
      </c>
      <c r="AS86" s="59">
        <f t="shared" si="641"/>
        <v>1.0872046617926927</v>
      </c>
      <c r="AT86" s="59">
        <f t="shared" si="641"/>
        <v>1.0898847107422218</v>
      </c>
      <c r="AU86" s="59">
        <f t="shared" si="641"/>
        <v>1.0925713662329333</v>
      </c>
      <c r="AV86" s="59">
        <f t="shared" si="641"/>
        <v>1.0952646445504948</v>
      </c>
      <c r="AW86" s="59">
        <f t="shared" si="641"/>
        <v>1.0979645620207195</v>
      </c>
      <c r="AX86" s="59">
        <f t="shared" si="641"/>
        <v>1.100671135009665</v>
      </c>
      <c r="AY86" s="59">
        <f t="shared" si="641"/>
        <v>1.1033843799237326</v>
      </c>
      <c r="AZ86" s="59">
        <f t="shared" si="641"/>
        <v>1.1061043132097665</v>
      </c>
      <c r="BA86" s="59">
        <f t="shared" si="641"/>
        <v>1.1088309513551542</v>
      </c>
      <c r="BB86" s="59">
        <f t="shared" si="641"/>
        <v>1.1115643108879256</v>
      </c>
      <c r="BC86" s="59">
        <f t="shared" si="641"/>
        <v>1.1143044083768538</v>
      </c>
      <c r="BD86" s="59">
        <f t="shared" si="641"/>
        <v>1.117051260431555</v>
      </c>
      <c r="BE86" s="59">
        <f t="shared" si="641"/>
        <v>1.1198238605359641</v>
      </c>
      <c r="BF86" s="59">
        <f t="shared" si="641"/>
        <v>1.1226033424296082</v>
      </c>
      <c r="BG86" s="59">
        <f t="shared" si="641"/>
        <v>1.1253897231935741</v>
      </c>
      <c r="BH86" s="59">
        <f t="shared" si="641"/>
        <v>1.1281830199513452</v>
      </c>
      <c r="BI86" s="59">
        <f t="shared" si="641"/>
        <v>1.1309832498689063</v>
      </c>
      <c r="BJ86" s="59">
        <f t="shared" si="641"/>
        <v>1.1337904301548496</v>
      </c>
      <c r="BK86" s="59">
        <f t="shared" si="641"/>
        <v>1.1366045780604801</v>
      </c>
      <c r="BL86" s="59">
        <f t="shared" si="641"/>
        <v>1.1394257108799219</v>
      </c>
      <c r="BM86" s="59">
        <f t="shared" si="641"/>
        <v>1.1422538459502245</v>
      </c>
      <c r="BN86" s="59">
        <f t="shared" si="641"/>
        <v>1.1450890006514687</v>
      </c>
      <c r="BO86" s="59">
        <f t="shared" si="641"/>
        <v>1.1479311924068742</v>
      </c>
      <c r="BP86" s="59">
        <f t="shared" si="641"/>
        <v>1.1507804386829066</v>
      </c>
      <c r="BQ86" s="59">
        <f t="shared" si="641"/>
        <v>1.1536242845124445</v>
      </c>
      <c r="BR86" s="59">
        <f t="shared" si="641"/>
        <v>1.1564751581457495</v>
      </c>
      <c r="BS86" s="59">
        <f t="shared" si="641"/>
        <v>1.1593330769501577</v>
      </c>
      <c r="BT86" s="59">
        <f t="shared" si="641"/>
        <v>1.1621980583359237</v>
      </c>
      <c r="BU86" s="59">
        <f t="shared" ref="BU86:CM86" si="642">+BT86*(1+BT69)^(0.0833333333333333)</f>
        <v>1.1650701197563267</v>
      </c>
      <c r="BV86" s="59">
        <f t="shared" si="642"/>
        <v>1.1679492787077774</v>
      </c>
      <c r="BW86" s="59">
        <f t="shared" si="642"/>
        <v>1.1708355527299239</v>
      </c>
      <c r="BX86" s="59">
        <f t="shared" si="642"/>
        <v>1.1737289594057592</v>
      </c>
      <c r="BY86" s="59">
        <f t="shared" si="642"/>
        <v>1.1766295163617275</v>
      </c>
      <c r="BZ86" s="59">
        <f t="shared" si="642"/>
        <v>1.1795372412678322</v>
      </c>
      <c r="CA86" s="59">
        <f t="shared" si="642"/>
        <v>1.1824521518377438</v>
      </c>
      <c r="CB86" s="59">
        <f t="shared" si="642"/>
        <v>1.1853742658289066</v>
      </c>
      <c r="CC86" s="59">
        <f t="shared" si="642"/>
        <v>1.1882646223111129</v>
      </c>
      <c r="CD86" s="59">
        <f t="shared" si="642"/>
        <v>1.1911620264919534</v>
      </c>
      <c r="CE86" s="59">
        <f t="shared" si="642"/>
        <v>1.1940664955561788</v>
      </c>
      <c r="CF86" s="59">
        <f t="shared" si="642"/>
        <v>1.1969780467304425</v>
      </c>
      <c r="CG86" s="59">
        <f t="shared" si="642"/>
        <v>1.1998966972834024</v>
      </c>
      <c r="CH86" s="59">
        <f t="shared" si="642"/>
        <v>1.2028224645258234</v>
      </c>
      <c r="CI86" s="59">
        <f t="shared" si="642"/>
        <v>1.2057553658106801</v>
      </c>
      <c r="CJ86" s="59">
        <f t="shared" si="642"/>
        <v>1.2086954185332597</v>
      </c>
      <c r="CK86" s="59">
        <f t="shared" si="642"/>
        <v>1.211642640131265</v>
      </c>
      <c r="CL86" s="59">
        <f t="shared" si="642"/>
        <v>1.2145970480849184</v>
      </c>
      <c r="CM86" s="59">
        <f t="shared" si="642"/>
        <v>1.2175586599170649</v>
      </c>
      <c r="CN86" s="59">
        <f t="shared" ref="CN86:EY86" si="643">+CM86*(1+CM69)^(0.0833333333333333)</f>
        <v>1.2205274931932766</v>
      </c>
      <c r="CO86" s="59">
        <f t="shared" si="643"/>
        <v>1.2235370595943678</v>
      </c>
      <c r="CP86" s="59">
        <f t="shared" si="643"/>
        <v>1.2265540469589138</v>
      </c>
      <c r="CQ86" s="59">
        <f t="shared" si="643"/>
        <v>1.2295784735854638</v>
      </c>
      <c r="CR86" s="59">
        <f t="shared" si="643"/>
        <v>1.2326103578176872</v>
      </c>
      <c r="CS86" s="59">
        <f t="shared" si="643"/>
        <v>1.2356497180444852</v>
      </c>
      <c r="CT86" s="59">
        <f t="shared" si="643"/>
        <v>1.2386965727001022</v>
      </c>
      <c r="CU86" s="59">
        <f t="shared" si="643"/>
        <v>1.2417509402642377</v>
      </c>
      <c r="CV86" s="59">
        <f t="shared" si="643"/>
        <v>1.244812839262158</v>
      </c>
      <c r="CW86" s="59">
        <f t="shared" si="643"/>
        <v>1.2478822882648091</v>
      </c>
      <c r="CX86" s="59">
        <f t="shared" si="643"/>
        <v>1.250959305888929</v>
      </c>
      <c r="CY86" s="59">
        <f t="shared" si="643"/>
        <v>1.2540439107971608</v>
      </c>
      <c r="CZ86" s="59">
        <f t="shared" si="643"/>
        <v>1.2571361216981656</v>
      </c>
      <c r="DA86" s="59">
        <f t="shared" si="643"/>
        <v>1.2600298515769037</v>
      </c>
      <c r="DB86" s="59">
        <f t="shared" si="643"/>
        <v>1.2629302423672699</v>
      </c>
      <c r="DC86" s="59">
        <f t="shared" si="643"/>
        <v>1.2658373094016364</v>
      </c>
      <c r="DD86" s="59">
        <f t="shared" si="643"/>
        <v>1.2687510680476681</v>
      </c>
      <c r="DE86" s="59">
        <f t="shared" si="643"/>
        <v>1.2716715337084041</v>
      </c>
      <c r="DF86" s="59">
        <f t="shared" si="643"/>
        <v>1.2745987218223387</v>
      </c>
      <c r="DG86" s="59">
        <f t="shared" si="643"/>
        <v>1.2775326478635032</v>
      </c>
      <c r="DH86" s="59">
        <f t="shared" si="643"/>
        <v>1.2804733273415474</v>
      </c>
      <c r="DI86" s="59">
        <f t="shared" si="643"/>
        <v>1.2834207758018223</v>
      </c>
      <c r="DJ86" s="59">
        <f t="shared" si="643"/>
        <v>1.286375008825462</v>
      </c>
      <c r="DK86" s="59">
        <f t="shared" si="643"/>
        <v>1.2893360420294653</v>
      </c>
      <c r="DL86" s="59">
        <f t="shared" si="643"/>
        <v>1.2923038910667792</v>
      </c>
      <c r="DM86" s="59">
        <f t="shared" si="643"/>
        <v>1.2952785716263815</v>
      </c>
      <c r="DN86" s="59">
        <f t="shared" si="643"/>
        <v>1.2982600994333633</v>
      </c>
      <c r="DO86" s="59">
        <f t="shared" si="643"/>
        <v>1.3012484902490127</v>
      </c>
      <c r="DP86" s="59">
        <f t="shared" si="643"/>
        <v>1.3042437598708974</v>
      </c>
      <c r="DQ86" s="59">
        <f t="shared" si="643"/>
        <v>1.3072459241329488</v>
      </c>
      <c r="DR86" s="59">
        <f t="shared" si="643"/>
        <v>1.3102549989055456</v>
      </c>
      <c r="DS86" s="59">
        <f t="shared" si="643"/>
        <v>1.3132710000955976</v>
      </c>
      <c r="DT86" s="59">
        <f t="shared" si="643"/>
        <v>1.3162939436466297</v>
      </c>
      <c r="DU86" s="59">
        <f t="shared" si="643"/>
        <v>1.3193238455388663</v>
      </c>
      <c r="DV86" s="59">
        <f t="shared" si="643"/>
        <v>1.3223607217893159</v>
      </c>
      <c r="DW86" s="59">
        <f t="shared" si="643"/>
        <v>1.3254045884518555</v>
      </c>
      <c r="DX86" s="59">
        <f t="shared" si="643"/>
        <v>1.3284554616173156</v>
      </c>
      <c r="DY86" s="59">
        <f t="shared" si="643"/>
        <v>1.3315133574135656</v>
      </c>
      <c r="DZ86" s="59">
        <f t="shared" si="643"/>
        <v>1.3345782920055982</v>
      </c>
      <c r="EA86" s="59">
        <f t="shared" si="643"/>
        <v>1.3376502815956157</v>
      </c>
      <c r="EB86" s="59">
        <f t="shared" si="643"/>
        <v>1.3407293424231153</v>
      </c>
      <c r="EC86" s="59">
        <f t="shared" si="643"/>
        <v>1.3438154907649749</v>
      </c>
      <c r="ED86" s="59">
        <f t="shared" si="643"/>
        <v>1.3469087429355391</v>
      </c>
      <c r="EE86" s="59">
        <f t="shared" si="643"/>
        <v>1.350009115286706</v>
      </c>
      <c r="EF86" s="59">
        <f t="shared" si="643"/>
        <v>1.3531166242080126</v>
      </c>
      <c r="EG86" s="59">
        <f t="shared" si="643"/>
        <v>1.3562312861267225</v>
      </c>
      <c r="EH86" s="59">
        <f t="shared" si="643"/>
        <v>1.3593531175079121</v>
      </c>
      <c r="EI86" s="59">
        <f t="shared" si="643"/>
        <v>1.3624821348545577</v>
      </c>
      <c r="EJ86" s="59">
        <f t="shared" si="643"/>
        <v>1.3656183547076231</v>
      </c>
      <c r="EK86" s="59">
        <f t="shared" si="643"/>
        <v>1.3687617936461467</v>
      </c>
      <c r="EL86" s="59">
        <f t="shared" si="643"/>
        <v>1.3719124682873292</v>
      </c>
      <c r="EM86" s="59">
        <f t="shared" si="643"/>
        <v>1.3750703952866214</v>
      </c>
      <c r="EN86" s="59">
        <f t="shared" si="643"/>
        <v>1.3782355913378128</v>
      </c>
      <c r="EO86" s="59">
        <f t="shared" si="643"/>
        <v>1.3814080731731189</v>
      </c>
      <c r="EP86" s="59">
        <f t="shared" si="643"/>
        <v>1.38458785756327</v>
      </c>
      <c r="EQ86" s="59">
        <f t="shared" si="643"/>
        <v>1.3877749613176005</v>
      </c>
      <c r="ER86" s="59">
        <f t="shared" si="643"/>
        <v>1.3909694012841369</v>
      </c>
      <c r="ES86" s="59">
        <f t="shared" si="643"/>
        <v>1.3941711943496875</v>
      </c>
      <c r="ET86" s="59">
        <f t="shared" si="643"/>
        <v>1.3973803574399311</v>
      </c>
      <c r="EU86" s="59">
        <f t="shared" si="643"/>
        <v>1.4005969075195066</v>
      </c>
      <c r="EV86" s="59">
        <f t="shared" si="643"/>
        <v>1.4038208615921035</v>
      </c>
      <c r="EW86" s="59">
        <f t="shared" si="643"/>
        <v>1.4070522367005505</v>
      </c>
      <c r="EX86" s="59">
        <f t="shared" si="643"/>
        <v>1.4102910499269061</v>
      </c>
      <c r="EY86" s="59">
        <f t="shared" si="643"/>
        <v>1.4135373183925499</v>
      </c>
      <c r="EZ86" s="59">
        <f t="shared" ref="EZ86:HK86" si="644">+EY86*(1+EY69)^(0.0833333333333333)</f>
        <v>1.4167910592582713</v>
      </c>
      <c r="FA86" s="59">
        <f t="shared" si="644"/>
        <v>1.4200522897243615</v>
      </c>
      <c r="FB86" s="59">
        <f t="shared" si="644"/>
        <v>1.4233210270307042</v>
      </c>
      <c r="FC86" s="59">
        <f t="shared" si="644"/>
        <v>1.4265972884568665</v>
      </c>
      <c r="FD86" s="59">
        <f t="shared" si="644"/>
        <v>1.4298810913221902</v>
      </c>
      <c r="FE86" s="59">
        <f t="shared" si="644"/>
        <v>1.4331724529858836</v>
      </c>
      <c r="FF86" s="59">
        <f t="shared" si="644"/>
        <v>1.4364713908471134</v>
      </c>
      <c r="FG86" s="59">
        <f t="shared" si="644"/>
        <v>1.4397779223450959</v>
      </c>
      <c r="FH86" s="59">
        <f t="shared" si="644"/>
        <v>1.4430920649591905</v>
      </c>
      <c r="FI86" s="59">
        <f t="shared" si="644"/>
        <v>1.4464138362089907</v>
      </c>
      <c r="FJ86" s="59">
        <f t="shared" si="644"/>
        <v>1.4497432536544175</v>
      </c>
      <c r="FK86" s="59">
        <f t="shared" si="644"/>
        <v>1.4530803348958123</v>
      </c>
      <c r="FL86" s="59">
        <f t="shared" si="644"/>
        <v>1.4564250975740296</v>
      </c>
      <c r="FM86" s="59">
        <f t="shared" si="644"/>
        <v>1.4597775593705302</v>
      </c>
      <c r="FN86" s="59">
        <f t="shared" si="644"/>
        <v>1.463137738007475</v>
      </c>
      <c r="FO86" s="59">
        <f t="shared" si="644"/>
        <v>1.4665056512478187</v>
      </c>
      <c r="FP86" s="59">
        <f t="shared" si="644"/>
        <v>1.4698813168954032</v>
      </c>
      <c r="FQ86" s="59">
        <f t="shared" si="644"/>
        <v>1.4732647527950522</v>
      </c>
      <c r="FR86" s="59">
        <f t="shared" si="644"/>
        <v>1.4766559768326655</v>
      </c>
      <c r="FS86" s="59">
        <f t="shared" si="644"/>
        <v>1.4800550069353131</v>
      </c>
      <c r="FT86" s="59">
        <f t="shared" si="644"/>
        <v>1.4834618610713308</v>
      </c>
      <c r="FU86" s="59">
        <f t="shared" si="644"/>
        <v>1.4868765572504143</v>
      </c>
      <c r="FV86" s="59">
        <f t="shared" si="644"/>
        <v>1.4902991135237149</v>
      </c>
      <c r="FW86" s="59">
        <f t="shared" si="644"/>
        <v>1.4937295479839348</v>
      </c>
      <c r="FX86" s="59">
        <f t="shared" si="644"/>
        <v>1.4971678787654226</v>
      </c>
      <c r="FY86" s="59">
        <f t="shared" si="644"/>
        <v>1.5006141240442696</v>
      </c>
      <c r="FZ86" s="59">
        <f t="shared" si="644"/>
        <v>1.5040683020384056</v>
      </c>
      <c r="GA86" s="59">
        <f t="shared" si="644"/>
        <v>1.5075304310076949</v>
      </c>
      <c r="GB86" s="59">
        <f t="shared" si="644"/>
        <v>1.5110005292540336</v>
      </c>
      <c r="GC86" s="59">
        <f t="shared" si="644"/>
        <v>1.5144786151214455</v>
      </c>
      <c r="GD86" s="59">
        <f t="shared" si="644"/>
        <v>1.5179647069961797</v>
      </c>
      <c r="GE86" s="59">
        <f t="shared" si="644"/>
        <v>1.5214588233068074</v>
      </c>
      <c r="GF86" s="59">
        <f t="shared" si="644"/>
        <v>1.5249609825243193</v>
      </c>
      <c r="GG86" s="59">
        <f t="shared" si="644"/>
        <v>1.5284712031622241</v>
      </c>
      <c r="GH86" s="59">
        <f t="shared" si="644"/>
        <v>1.5319895037766449</v>
      </c>
      <c r="GI86" s="59">
        <f t="shared" si="644"/>
        <v>1.5355159029664185</v>
      </c>
      <c r="GJ86" s="59">
        <f t="shared" si="644"/>
        <v>1.5390504193731933</v>
      </c>
      <c r="GK86" s="59">
        <f t="shared" si="644"/>
        <v>1.5425930716815277</v>
      </c>
      <c r="GL86" s="59">
        <f t="shared" si="644"/>
        <v>1.5461438786189892</v>
      </c>
      <c r="GM86" s="59">
        <f t="shared" si="644"/>
        <v>1.5497028589562529</v>
      </c>
      <c r="GN86" s="59">
        <f t="shared" si="644"/>
        <v>1.5532700315072014</v>
      </c>
      <c r="GO86" s="59">
        <f t="shared" si="644"/>
        <v>1.5568454151290236</v>
      </c>
      <c r="GP86" s="59">
        <f t="shared" si="644"/>
        <v>1.560429028722315</v>
      </c>
      <c r="GQ86" s="59">
        <f t="shared" si="644"/>
        <v>1.5640208912311773</v>
      </c>
      <c r="GR86" s="59">
        <f t="shared" si="644"/>
        <v>1.567621021643318</v>
      </c>
      <c r="GS86" s="59">
        <f t="shared" si="644"/>
        <v>1.5712294389901518</v>
      </c>
      <c r="GT86" s="59">
        <f t="shared" si="644"/>
        <v>1.5748461623469008</v>
      </c>
      <c r="GU86" s="59">
        <f t="shared" si="644"/>
        <v>1.578471210832695</v>
      </c>
      <c r="GV86" s="59">
        <f t="shared" si="644"/>
        <v>1.5821046036106738</v>
      </c>
      <c r="GW86" s="59">
        <f t="shared" si="644"/>
        <v>1.5857463598880872</v>
      </c>
      <c r="GX86" s="59">
        <f t="shared" si="644"/>
        <v>1.5893964989163969</v>
      </c>
      <c r="GY86" s="59">
        <f t="shared" si="644"/>
        <v>1.5930550399913788</v>
      </c>
      <c r="GZ86" s="59">
        <f t="shared" si="644"/>
        <v>1.5967220024532243</v>
      </c>
      <c r="HA86" s="59">
        <f t="shared" si="644"/>
        <v>1.6003974056866435</v>
      </c>
      <c r="HB86" s="59">
        <f t="shared" si="644"/>
        <v>1.6040812691209663</v>
      </c>
      <c r="HC86" s="59">
        <f t="shared" si="644"/>
        <v>1.6077736122302464</v>
      </c>
      <c r="HD86" s="59">
        <f t="shared" si="644"/>
        <v>1.6114744545333637</v>
      </c>
      <c r="HE86" s="59">
        <f t="shared" si="644"/>
        <v>1.6151838155941272</v>
      </c>
      <c r="HF86" s="59">
        <f t="shared" si="644"/>
        <v>1.6189017150213787</v>
      </c>
      <c r="HG86" s="59">
        <f t="shared" si="644"/>
        <v>1.622628172469097</v>
      </c>
      <c r="HH86" s="59">
        <f t="shared" si="644"/>
        <v>1.6263632076365004</v>
      </c>
      <c r="HI86" s="59">
        <f t="shared" si="644"/>
        <v>1.6301068402681527</v>
      </c>
      <c r="HJ86" s="59">
        <f t="shared" si="644"/>
        <v>1.6338590901540659</v>
      </c>
      <c r="HK86" s="59">
        <f t="shared" si="644"/>
        <v>1.6376199771298057</v>
      </c>
      <c r="HL86" s="59">
        <f t="shared" ref="HL86:JW86" si="645">+HK86*(1+HK69)^(0.0833333333333333)</f>
        <v>1.6413895210765961</v>
      </c>
      <c r="HM86" s="59">
        <f t="shared" si="645"/>
        <v>1.6451677419214246</v>
      </c>
      <c r="HN86" s="59">
        <f t="shared" si="645"/>
        <v>1.6489546596371476</v>
      </c>
      <c r="HO86" s="59">
        <f t="shared" si="645"/>
        <v>1.6527502942425958</v>
      </c>
      <c r="HP86" s="59">
        <f t="shared" si="645"/>
        <v>1.65655466580268</v>
      </c>
      <c r="HQ86" s="59">
        <f t="shared" si="645"/>
        <v>1.6603677944284971</v>
      </c>
      <c r="HR86" s="59">
        <f t="shared" si="645"/>
        <v>1.6641897002774373</v>
      </c>
      <c r="HS86" s="59">
        <f t="shared" si="645"/>
        <v>1.6680204035532893</v>
      </c>
      <c r="HT86" s="59">
        <f t="shared" si="645"/>
        <v>1.6718599245063479</v>
      </c>
      <c r="HU86" s="59">
        <f t="shared" si="645"/>
        <v>1.6757082834335209</v>
      </c>
      <c r="HV86" s="59">
        <f t="shared" si="645"/>
        <v>1.6795655006784365</v>
      </c>
      <c r="HW86" s="59">
        <f t="shared" si="645"/>
        <v>1.6834315966315505</v>
      </c>
      <c r="HX86" s="59">
        <f t="shared" si="645"/>
        <v>1.6873065917302548</v>
      </c>
      <c r="HY86" s="59">
        <f t="shared" si="645"/>
        <v>1.6911905064589843</v>
      </c>
      <c r="HZ86" s="59">
        <f t="shared" si="645"/>
        <v>1.6950833613493266</v>
      </c>
      <c r="IA86" s="59">
        <f t="shared" si="645"/>
        <v>1.698985176980129</v>
      </c>
      <c r="IB86" s="59">
        <f t="shared" si="645"/>
        <v>1.7028959739776086</v>
      </c>
      <c r="IC86" s="59">
        <f t="shared" si="645"/>
        <v>1.7068157730154609</v>
      </c>
      <c r="ID86" s="59">
        <f t="shared" si="645"/>
        <v>1.7107445948149687</v>
      </c>
      <c r="IE86" s="59">
        <f t="shared" si="645"/>
        <v>1.7146824601451118</v>
      </c>
      <c r="IF86" s="59">
        <f t="shared" si="645"/>
        <v>1.7186293898226772</v>
      </c>
      <c r="IG86" s="59">
        <f t="shared" si="645"/>
        <v>1.722585404712369</v>
      </c>
      <c r="IH86" s="59">
        <f t="shared" si="645"/>
        <v>1.7265505257269183</v>
      </c>
      <c r="II86" s="59">
        <f t="shared" si="645"/>
        <v>1.7305247738271941</v>
      </c>
      <c r="IJ86" s="59">
        <f t="shared" si="645"/>
        <v>1.7345081700223139</v>
      </c>
      <c r="IK86" s="59">
        <f t="shared" si="645"/>
        <v>1.7385007353697552</v>
      </c>
      <c r="IL86" s="59">
        <f t="shared" si="645"/>
        <v>1.7425024909754663</v>
      </c>
      <c r="IM86" s="59">
        <f t="shared" si="645"/>
        <v>1.7465134579939781</v>
      </c>
      <c r="IN86" s="59">
        <f t="shared" si="645"/>
        <v>1.750533657628516</v>
      </c>
      <c r="IO86" s="59">
        <f t="shared" si="645"/>
        <v>1.7545631111311117</v>
      </c>
      <c r="IP86" s="59">
        <f t="shared" si="645"/>
        <v>1.7586018398027159</v>
      </c>
      <c r="IQ86" s="59">
        <f t="shared" si="645"/>
        <v>1.7626498649933107</v>
      </c>
      <c r="IR86" s="59">
        <f t="shared" si="645"/>
        <v>1.7667072081020225</v>
      </c>
      <c r="IS86" s="59">
        <f t="shared" si="645"/>
        <v>1.7707738905772352</v>
      </c>
      <c r="IT86" s="59">
        <f t="shared" si="645"/>
        <v>1.7748499339167034</v>
      </c>
      <c r="IU86" s="59">
        <f t="shared" si="645"/>
        <v>1.778935359667666</v>
      </c>
      <c r="IV86" s="59">
        <f t="shared" si="645"/>
        <v>1.7830301894269607</v>
      </c>
      <c r="IW86" s="59">
        <f t="shared" si="645"/>
        <v>1.7871344448411375</v>
      </c>
      <c r="IX86" s="59">
        <f t="shared" si="645"/>
        <v>1.7912481476065731</v>
      </c>
      <c r="IY86" s="59">
        <f t="shared" si="645"/>
        <v>1.7953713194695864</v>
      </c>
      <c r="IZ86" s="59">
        <f t="shared" si="645"/>
        <v>1.7995039822265522</v>
      </c>
      <c r="JA86" s="59">
        <f t="shared" si="645"/>
        <v>1.8036461577240177</v>
      </c>
      <c r="JB86" s="59">
        <f t="shared" si="645"/>
        <v>1.8077978678588174</v>
      </c>
      <c r="JC86" s="59">
        <f t="shared" si="645"/>
        <v>1.8119591345781887</v>
      </c>
      <c r="JD86" s="59">
        <f t="shared" si="645"/>
        <v>1.816129979879888</v>
      </c>
      <c r="JE86" s="59">
        <f t="shared" si="645"/>
        <v>1.8203104258123073</v>
      </c>
      <c r="JF86" s="59">
        <f t="shared" si="645"/>
        <v>1.8245004944745904</v>
      </c>
      <c r="JG86" s="59">
        <f t="shared" si="645"/>
        <v>1.8287002080167498</v>
      </c>
      <c r="JH86" s="59">
        <f t="shared" si="645"/>
        <v>1.8329095886397839</v>
      </c>
      <c r="JI86" s="59">
        <f t="shared" si="645"/>
        <v>1.8371286585957947</v>
      </c>
      <c r="JJ86" s="59">
        <f t="shared" si="645"/>
        <v>1.8413574401881043</v>
      </c>
      <c r="JK86" s="59">
        <f t="shared" si="645"/>
        <v>1.8455959557713741</v>
      </c>
      <c r="JL86" s="59">
        <f t="shared" si="645"/>
        <v>1.8498442277517222</v>
      </c>
      <c r="JM86" s="59">
        <f t="shared" si="645"/>
        <v>1.8541022785868422</v>
      </c>
      <c r="JN86" s="59">
        <f t="shared" si="645"/>
        <v>1.8583701307861216</v>
      </c>
      <c r="JO86" s="59">
        <f t="shared" si="645"/>
        <v>1.862647806910761</v>
      </c>
      <c r="JP86" s="59">
        <f t="shared" si="645"/>
        <v>1.8669353295738937</v>
      </c>
      <c r="JQ86" s="59">
        <f t="shared" si="645"/>
        <v>1.8712327214407045</v>
      </c>
      <c r="JR86" s="59">
        <f t="shared" si="645"/>
        <v>1.8755400052285498</v>
      </c>
      <c r="JS86" s="59">
        <f t="shared" si="645"/>
        <v>1.8798572037070782</v>
      </c>
      <c r="JT86" s="59">
        <f t="shared" si="645"/>
        <v>1.8841843396983502</v>
      </c>
      <c r="JU86" s="59">
        <f t="shared" si="645"/>
        <v>1.8885214360769591</v>
      </c>
      <c r="JV86" s="59">
        <f t="shared" si="645"/>
        <v>1.8928685157701519</v>
      </c>
      <c r="JW86" s="59">
        <f t="shared" si="645"/>
        <v>1.8972256017579505</v>
      </c>
      <c r="JX86" s="59">
        <f t="shared" ref="JX86:MI86" si="646">+JW86*(1+JW69)^(0.0833333333333333)</f>
        <v>1.9015927170732736</v>
      </c>
      <c r="JY86" s="59">
        <f t="shared" si="646"/>
        <v>1.9059698848020574</v>
      </c>
      <c r="JZ86" s="59">
        <f t="shared" si="646"/>
        <v>1.9103571280833789</v>
      </c>
      <c r="KA86" s="59">
        <f t="shared" si="646"/>
        <v>1.9147544701095771</v>
      </c>
      <c r="KB86" s="59">
        <f t="shared" si="646"/>
        <v>1.9191619341263764</v>
      </c>
      <c r="KC86" s="59">
        <f t="shared" si="646"/>
        <v>1.9235795434330092</v>
      </c>
      <c r="KD86" s="59">
        <f t="shared" si="646"/>
        <v>1.9280073213823392</v>
      </c>
      <c r="KE86" s="59">
        <f t="shared" si="646"/>
        <v>1.9324452913809846</v>
      </c>
      <c r="KF86" s="59">
        <f t="shared" si="646"/>
        <v>1.9368934768894419</v>
      </c>
      <c r="KG86" s="59">
        <f t="shared" si="646"/>
        <v>1.9413519014222098</v>
      </c>
      <c r="KH86" s="59">
        <f t="shared" si="646"/>
        <v>1.9458205885479141</v>
      </c>
      <c r="KI86" s="59">
        <f t="shared" si="646"/>
        <v>1.9502995618894317</v>
      </c>
      <c r="KJ86" s="59">
        <f t="shared" si="646"/>
        <v>1.9547888451240154</v>
      </c>
      <c r="KK86" s="59">
        <f t="shared" si="646"/>
        <v>1.9592884619834197</v>
      </c>
      <c r="KL86" s="59">
        <f t="shared" si="646"/>
        <v>1.9637984362540257</v>
      </c>
      <c r="KM86" s="59">
        <f t="shared" si="646"/>
        <v>1.9683187917769671</v>
      </c>
      <c r="KN86" s="59">
        <f t="shared" si="646"/>
        <v>1.9728495524482559</v>
      </c>
      <c r="KO86" s="59">
        <f t="shared" si="646"/>
        <v>1.9773907422189092</v>
      </c>
      <c r="KP86" s="59">
        <f t="shared" si="646"/>
        <v>1.9819423850950757</v>
      </c>
      <c r="KQ86" s="59">
        <f t="shared" si="646"/>
        <v>1.986504505138162</v>
      </c>
      <c r="KR86" s="59">
        <f t="shared" si="646"/>
        <v>1.9910771264649607</v>
      </c>
      <c r="KS86" s="59">
        <f t="shared" si="646"/>
        <v>1.9956602732477775</v>
      </c>
      <c r="KT86" s="59">
        <f t="shared" si="646"/>
        <v>2.0002539697145587</v>
      </c>
      <c r="KU86" s="59">
        <f t="shared" si="646"/>
        <v>2.0048582401490194</v>
      </c>
      <c r="KV86" s="59">
        <f t="shared" si="646"/>
        <v>2.0094731088907722</v>
      </c>
      <c r="KW86" s="59">
        <f t="shared" si="646"/>
        <v>2.0140986003354562</v>
      </c>
      <c r="KX86" s="59">
        <f t="shared" si="646"/>
        <v>2.0187347389348642</v>
      </c>
      <c r="KY86" s="59">
        <f t="shared" si="646"/>
        <v>2.0233815491970746</v>
      </c>
      <c r="KZ86" s="59">
        <f t="shared" si="646"/>
        <v>2.0280390556865786</v>
      </c>
      <c r="LA86" s="59">
        <f t="shared" si="646"/>
        <v>2.0327072830244108</v>
      </c>
      <c r="LB86" s="59">
        <f t="shared" si="646"/>
        <v>2.0373862558882805</v>
      </c>
      <c r="LC86" s="59">
        <f t="shared" si="646"/>
        <v>2.0420759990127006</v>
      </c>
      <c r="LD86" s="59">
        <f t="shared" si="646"/>
        <v>2.0467765371891193</v>
      </c>
      <c r="LE86" s="59">
        <f t="shared" si="646"/>
        <v>2.05148789526605</v>
      </c>
      <c r="LF86" s="59">
        <f t="shared" si="646"/>
        <v>2.0562100981492044</v>
      </c>
      <c r="LG86" s="59">
        <f t="shared" si="646"/>
        <v>2.060943170801623</v>
      </c>
      <c r="LH86" s="59">
        <f t="shared" si="646"/>
        <v>2.0656871382438071</v>
      </c>
      <c r="LI86" s="59">
        <f t="shared" si="646"/>
        <v>2.0704420255538514</v>
      </c>
      <c r="LJ86" s="59">
        <f t="shared" si="646"/>
        <v>2.0752078578675763</v>
      </c>
      <c r="LK86" s="59">
        <f t="shared" si="646"/>
        <v>2.0799846603786611</v>
      </c>
      <c r="LL86" s="59">
        <f t="shared" si="646"/>
        <v>2.0847724583387772</v>
      </c>
      <c r="LM86" s="59">
        <f t="shared" si="646"/>
        <v>2.0895712770577206</v>
      </c>
      <c r="LN86" s="59">
        <f t="shared" si="646"/>
        <v>2.0943811419035474</v>
      </c>
      <c r="LO86" s="59">
        <f t="shared" si="646"/>
        <v>2.0992020783027061</v>
      </c>
      <c r="LP86" s="59">
        <f t="shared" si="646"/>
        <v>2.1040341117401735</v>
      </c>
      <c r="LQ86" s="59">
        <f t="shared" si="646"/>
        <v>2.1088772677595888</v>
      </c>
      <c r="LR86" s="59">
        <f t="shared" si="646"/>
        <v>2.1137315719633882</v>
      </c>
      <c r="LS86" s="59">
        <f t="shared" si="646"/>
        <v>2.1185970500129412</v>
      </c>
      <c r="LT86" s="59">
        <f t="shared" si="646"/>
        <v>2.1234737276286855</v>
      </c>
      <c r="LU86" s="59">
        <f t="shared" si="646"/>
        <v>2.1283616305902631</v>
      </c>
      <c r="LV86" s="59">
        <f t="shared" si="646"/>
        <v>2.1332607847366565</v>
      </c>
      <c r="LW86" s="59">
        <f t="shared" si="646"/>
        <v>2.1381712159663264</v>
      </c>
      <c r="LX86" s="59">
        <f t="shared" si="646"/>
        <v>2.1430929502373468</v>
      </c>
      <c r="LY86" s="59">
        <f t="shared" si="646"/>
        <v>2.1480260135675433</v>
      </c>
      <c r="LZ86" s="59">
        <f t="shared" si="646"/>
        <v>2.1529704320346306</v>
      </c>
      <c r="MA86" s="59">
        <f t="shared" si="646"/>
        <v>2.1579262317763503</v>
      </c>
      <c r="MB86" s="59">
        <f t="shared" si="646"/>
        <v>2.1628934389906087</v>
      </c>
      <c r="MC86" s="59">
        <f t="shared" si="646"/>
        <v>2.1678720799356155</v>
      </c>
      <c r="MD86" s="59">
        <f t="shared" si="646"/>
        <v>2.1728621809300233</v>
      </c>
      <c r="ME86" s="59">
        <f t="shared" si="646"/>
        <v>2.1778637683530651</v>
      </c>
      <c r="MF86" s="59">
        <f t="shared" si="646"/>
        <v>2.1828768686446955</v>
      </c>
      <c r="MG86" s="59">
        <f t="shared" si="646"/>
        <v>2.1879015083057296</v>
      </c>
      <c r="MH86" s="59">
        <f t="shared" si="646"/>
        <v>2.1929377138979831</v>
      </c>
      <c r="MI86" s="59">
        <f t="shared" si="646"/>
        <v>2.1979855120444132</v>
      </c>
      <c r="MJ86" s="59">
        <f t="shared" ref="MJ86:OM86" si="647">+MI86*(1+MI69)^(0.0833333333333333)</f>
        <v>2.2030449294292582</v>
      </c>
      <c r="MK86" s="59">
        <f t="shared" si="647"/>
        <v>2.2081159927981799</v>
      </c>
      <c r="ML86" s="59">
        <f t="shared" si="647"/>
        <v>2.2131987289584041</v>
      </c>
      <c r="MM86" s="59">
        <f t="shared" si="647"/>
        <v>2.2182931647788631</v>
      </c>
      <c r="MN86" s="59">
        <f t="shared" si="647"/>
        <v>2.2233993271903367</v>
      </c>
      <c r="MO86" s="59">
        <f t="shared" si="647"/>
        <v>2.2285172431855957</v>
      </c>
      <c r="MP86" s="59">
        <f t="shared" si="647"/>
        <v>2.2336469398195433</v>
      </c>
      <c r="MQ86" s="59">
        <f t="shared" si="647"/>
        <v>2.2387884442093595</v>
      </c>
      <c r="MR86" s="59">
        <f t="shared" si="647"/>
        <v>2.2439417835346434</v>
      </c>
      <c r="MS86" s="59">
        <f t="shared" si="647"/>
        <v>2.2491069850375576</v>
      </c>
      <c r="MT86" s="59">
        <f t="shared" si="647"/>
        <v>2.2542840760229712</v>
      </c>
      <c r="MU86" s="59">
        <f t="shared" si="647"/>
        <v>2.2594730838586057</v>
      </c>
      <c r="MV86" s="59">
        <f t="shared" si="647"/>
        <v>2.2646740359751782</v>
      </c>
      <c r="MW86" s="59">
        <f t="shared" si="647"/>
        <v>2.2698869598665476</v>
      </c>
      <c r="MX86" s="59">
        <f t="shared" si="647"/>
        <v>2.2751118830898585</v>
      </c>
      <c r="MY86" s="59">
        <f t="shared" si="647"/>
        <v>2.280348833265688</v>
      </c>
      <c r="MZ86" s="59">
        <f t="shared" si="647"/>
        <v>2.2855978380781923</v>
      </c>
      <c r="NA86" s="59">
        <f t="shared" si="647"/>
        <v>2.2908589252752507</v>
      </c>
      <c r="NB86" s="59">
        <f t="shared" si="647"/>
        <v>2.2961321226686149</v>
      </c>
      <c r="NC86" s="59">
        <f t="shared" si="647"/>
        <v>2.3014174581340545</v>
      </c>
      <c r="ND86" s="59">
        <f t="shared" si="647"/>
        <v>2.3067149596115044</v>
      </c>
      <c r="NE86" s="59">
        <f t="shared" si="647"/>
        <v>2.3120246551052137</v>
      </c>
      <c r="NF86" s="59">
        <f t="shared" si="647"/>
        <v>2.317346572683892</v>
      </c>
      <c r="NG86" s="59">
        <f t="shared" si="647"/>
        <v>2.3226807404808594</v>
      </c>
      <c r="NH86" s="59">
        <f t="shared" si="647"/>
        <v>2.3280271866941935</v>
      </c>
      <c r="NI86" s="59">
        <f t="shared" si="647"/>
        <v>2.3333859395868806</v>
      </c>
      <c r="NJ86" s="59">
        <f t="shared" si="647"/>
        <v>2.3387570274869631</v>
      </c>
      <c r="NK86" s="59">
        <f t="shared" si="647"/>
        <v>2.3441404787876907</v>
      </c>
      <c r="NL86" s="59">
        <f t="shared" si="647"/>
        <v>2.3495363219476695</v>
      </c>
      <c r="NM86" s="59">
        <f t="shared" si="647"/>
        <v>2.3549445854910127</v>
      </c>
      <c r="NN86" s="59">
        <f t="shared" si="647"/>
        <v>2.3603652980074923</v>
      </c>
      <c r="NO86" s="59">
        <f t="shared" si="647"/>
        <v>2.3657984881526888</v>
      </c>
      <c r="NP86" s="59">
        <f t="shared" si="647"/>
        <v>2.3712441846481433</v>
      </c>
      <c r="NQ86" s="59">
        <f t="shared" si="647"/>
        <v>2.3767024162815096</v>
      </c>
      <c r="NR86" s="59">
        <f t="shared" si="647"/>
        <v>2.3821732119067058</v>
      </c>
      <c r="NS86" s="59">
        <f t="shared" si="647"/>
        <v>2.387656600444068</v>
      </c>
      <c r="NT86" s="59">
        <f t="shared" si="647"/>
        <v>2.3931526108805019</v>
      </c>
      <c r="NU86" s="59">
        <f t="shared" si="647"/>
        <v>2.3986612722696363</v>
      </c>
      <c r="NV86" s="59">
        <f t="shared" si="647"/>
        <v>2.4041826137319773</v>
      </c>
      <c r="NW86" s="59">
        <f t="shared" si="647"/>
        <v>2.4097166644550612</v>
      </c>
      <c r="NX86" s="59">
        <f t="shared" si="647"/>
        <v>2.4152634536936102</v>
      </c>
      <c r="NY86" s="59">
        <f t="shared" si="647"/>
        <v>2.420823010769686</v>
      </c>
      <c r="NZ86" s="59">
        <f t="shared" si="647"/>
        <v>2.4263953650728447</v>
      </c>
      <c r="OA86" s="59">
        <f t="shared" si="647"/>
        <v>2.4319805460602928</v>
      </c>
      <c r="OB86" s="59">
        <f t="shared" si="647"/>
        <v>2.4375785832570429</v>
      </c>
      <c r="OC86" s="59">
        <f t="shared" si="647"/>
        <v>2.4431895062560693</v>
      </c>
      <c r="OD86" s="59">
        <f t="shared" si="647"/>
        <v>2.4488133447184643</v>
      </c>
      <c r="OE86" s="59">
        <f t="shared" si="647"/>
        <v>2.4544501283735962</v>
      </c>
      <c r="OF86" s="59">
        <f t="shared" si="647"/>
        <v>2.4600998870192652</v>
      </c>
      <c r="OG86" s="59">
        <f t="shared" si="647"/>
        <v>2.4657626505218615</v>
      </c>
      <c r="OH86" s="59">
        <f t="shared" si="647"/>
        <v>2.4714384488165226</v>
      </c>
      <c r="OI86" s="59">
        <f t="shared" si="647"/>
        <v>2.4771273119072927</v>
      </c>
      <c r="OJ86" s="59">
        <f t="shared" si="647"/>
        <v>2.4828292698672798</v>
      </c>
      <c r="OK86" s="59">
        <f t="shared" si="647"/>
        <v>2.488544352838816</v>
      </c>
      <c r="OL86" s="59">
        <f t="shared" si="647"/>
        <v>2.4942725910336163</v>
      </c>
      <c r="OM86" s="59">
        <f t="shared" si="647"/>
        <v>2.5000140147329382</v>
      </c>
      <c r="ON86" s="43" t="s">
        <v>24</v>
      </c>
    </row>
    <row r="87" spans="3:404" x14ac:dyDescent="0.2">
      <c r="D87" s="43" t="str">
        <f t="shared" ref="D87:D88" si="648">+D70</f>
        <v>O&amp;M - Replacement Non-Labor</v>
      </c>
      <c r="G87" s="58"/>
      <c r="H87" s="61">
        <v>1</v>
      </c>
      <c r="I87" s="59">
        <f t="shared" ref="I87:I88" si="649">+H87*(1+H70)^(0.0833333333333333)</f>
        <v>1.0013584886928792</v>
      </c>
      <c r="J87" s="59">
        <f t="shared" ref="J87:J88" si="650">+I87*(1+I70)^(0.0833333333333333)</f>
        <v>1.0027188228772872</v>
      </c>
      <c r="K87" s="59">
        <f t="shared" ref="K87:K88" si="651">+J87*(1+J70)^(0.0833333333333333)</f>
        <v>1.0040810050603033</v>
      </c>
      <c r="L87" s="59">
        <f t="shared" ref="L87:L88" si="652">+K87*(1+K70)^(0.0833333333333333)</f>
        <v>1.0054450377524125</v>
      </c>
      <c r="M87" s="59">
        <f t="shared" ref="M87:M88" si="653">+L87*(1+L70)^(0.0833333333333333)</f>
        <v>1.0068109234675107</v>
      </c>
      <c r="N87" s="59">
        <f t="shared" ref="N87:N88" si="654">+M87*(1+M70)^(0.0833333333333333)</f>
        <v>1.0081786647229085</v>
      </c>
      <c r="O87" s="59">
        <f t="shared" ref="O87:O88" si="655">+N87*(1+N70)^(0.0833333333333333)</f>
        <v>1.0095482640393367</v>
      </c>
      <c r="P87" s="59">
        <f t="shared" ref="P87:P88" si="656">+O87*(1+O70)^(0.0833333333333333)</f>
        <v>1.01091972394095</v>
      </c>
      <c r="Q87" s="59">
        <f t="shared" ref="Q87:Q88" si="657">+P87*(1+P70)^(0.0833333333333333)</f>
        <v>1.0122930469553324</v>
      </c>
      <c r="R87" s="59">
        <f t="shared" ref="R87:R88" si="658">+Q87*(1+Q70)^(0.0833333333333333)</f>
        <v>1.0136682356135014</v>
      </c>
      <c r="S87" s="59">
        <f t="shared" ref="S87:S88" si="659">+R87*(1+R70)^(0.0833333333333333)</f>
        <v>1.0150452924499132</v>
      </c>
      <c r="T87" s="59">
        <f t="shared" ref="T87:T88" si="660">+S87*(1+S70)^(0.0833333333333333)</f>
        <v>1.0164242200024667</v>
      </c>
      <c r="U87" s="59">
        <f t="shared" ref="U87:U88" si="661">+T87*(1+T70)^(0.0833333333333333)</f>
        <v>1.0180663102322554</v>
      </c>
      <c r="V87" s="59">
        <f t="shared" ref="V87:V88" si="662">+U87*(1+U70)^(0.0833333333333333)</f>
        <v>1.0197110533507392</v>
      </c>
      <c r="W87" s="59">
        <f t="shared" ref="W87:W88" si="663">+V87*(1+V70)^(0.0833333333333333)</f>
        <v>1.0213584536438085</v>
      </c>
      <c r="X87" s="59">
        <f t="shared" ref="X87:X88" si="664">+W87*(1+W70)^(0.0833333333333333)</f>
        <v>1.0230085154042774</v>
      </c>
      <c r="Y87" s="59">
        <f t="shared" ref="Y87:Y88" si="665">+X87*(1+X70)^(0.0833333333333333)</f>
        <v>1.0246612429318955</v>
      </c>
      <c r="Z87" s="59">
        <f t="shared" ref="Z87:Z88" si="666">+Y87*(1+Y70)^(0.0833333333333333)</f>
        <v>1.026316640533359</v>
      </c>
      <c r="AA87" s="59">
        <f t="shared" ref="AA87:AA88" si="667">+Z87*(1+Z70)^(0.0833333333333333)</f>
        <v>1.0279747125223218</v>
      </c>
      <c r="AB87" s="59">
        <f t="shared" ref="AB87:AB88" si="668">+AA87*(1+AA70)^(0.0833333333333333)</f>
        <v>1.0296354632194062</v>
      </c>
      <c r="AC87" s="59">
        <f t="shared" ref="AC87:AC88" si="669">+AB87*(1+AB70)^(0.0833333333333333)</f>
        <v>1.0312988969522154</v>
      </c>
      <c r="AD87" s="59">
        <f t="shared" ref="AD87:AD88" si="670">+AC87*(1+AC70)^(0.0833333333333333)</f>
        <v>1.032965018055344</v>
      </c>
      <c r="AE87" s="59">
        <f t="shared" ref="AE87:AE88" si="671">+AD87*(1+AD70)^(0.0833333333333333)</f>
        <v>1.0346338308703888</v>
      </c>
      <c r="AF87" s="59">
        <f t="shared" ref="AF87:AF88" si="672">+AE87*(1+AE70)^(0.0833333333333333)</f>
        <v>1.0363053397459614</v>
      </c>
      <c r="AG87" s="59">
        <f t="shared" ref="AG87:AG88" si="673">+AF87*(1+AF70)^(0.0833333333333333)</f>
        <v>1.0380582495157444</v>
      </c>
      <c r="AH87" s="59">
        <f t="shared" ref="AH87:AH88" si="674">+AG87*(1+AG70)^(0.0833333333333333)</f>
        <v>1.039814124331198</v>
      </c>
      <c r="AI87" s="59">
        <f t="shared" ref="AI87:AI88" si="675">+AH87*(1+AH70)^(0.0833333333333333)</f>
        <v>1.0415729692076949</v>
      </c>
      <c r="AJ87" s="59">
        <f t="shared" ref="AJ87:AJ88" si="676">+AI87*(1+AI70)^(0.0833333333333333)</f>
        <v>1.0433347891690914</v>
      </c>
      <c r="AK87" s="59">
        <f t="shared" ref="AK87:AK88" si="677">+AJ87*(1+AJ70)^(0.0833333333333333)</f>
        <v>1.0450995892477415</v>
      </c>
      <c r="AL87" s="59">
        <f t="shared" ref="AL87:AL88" si="678">+AK87*(1+AK70)^(0.0833333333333333)</f>
        <v>1.0468673744845114</v>
      </c>
      <c r="AM87" s="59">
        <f t="shared" ref="AM87:AM88" si="679">+AL87*(1+AL70)^(0.0833333333333333)</f>
        <v>1.048638149928794</v>
      </c>
      <c r="AN87" s="59">
        <f t="shared" ref="AN87:AN88" si="680">+AM87*(1+AM70)^(0.0833333333333333)</f>
        <v>1.0504119206385234</v>
      </c>
      <c r="AO87" s="59">
        <f t="shared" ref="AO87:AO88" si="681">+AN87*(1+AN70)^(0.0833333333333333)</f>
        <v>1.0521886916801888</v>
      </c>
      <c r="AP87" s="59">
        <f t="shared" ref="AP87:AP88" si="682">+AO87*(1+AO70)^(0.0833333333333333)</f>
        <v>1.0539684681288497</v>
      </c>
      <c r="AQ87" s="59">
        <f t="shared" ref="AQ87:AQ88" si="683">+AP87*(1+AP70)^(0.0833333333333333)</f>
        <v>1.05575125506815</v>
      </c>
      <c r="AR87" s="59">
        <f t="shared" ref="AR87:AR88" si="684">+AQ87*(1+AQ70)^(0.0833333333333333)</f>
        <v>1.0575370575903327</v>
      </c>
      <c r="AS87" s="59">
        <f t="shared" ref="AS87:AS88" si="685">+AR87*(1+AR70)^(0.0833333333333333)</f>
        <v>1.0593308097545764</v>
      </c>
      <c r="AT87" s="59">
        <f t="shared" ref="AT87:AT88" si="686">+AS87*(1+AS70)^(0.0833333333333333)</f>
        <v>1.0611276044096754</v>
      </c>
      <c r="AU87" s="59">
        <f t="shared" ref="AU87:AU88" si="687">+AT87*(1+AT70)^(0.0833333333333333)</f>
        <v>1.0629274467161811</v>
      </c>
      <c r="AV87" s="59">
        <f t="shared" ref="AV87:AV88" si="688">+AU87*(1+AU70)^(0.0833333333333333)</f>
        <v>1.0647303418433984</v>
      </c>
      <c r="AW87" s="59">
        <f t="shared" ref="AW87:AW88" si="689">+AV87*(1+AV70)^(0.0833333333333333)</f>
        <v>1.0665362949693999</v>
      </c>
      <c r="AX87" s="59">
        <f t="shared" ref="AX87:AX88" si="690">+AW87*(1+AW70)^(0.0833333333333333)</f>
        <v>1.068345311281041</v>
      </c>
      <c r="AY87" s="59">
        <f t="shared" ref="AY87:AY88" si="691">+AX87*(1+AX70)^(0.0833333333333333)</f>
        <v>1.0701573959739752</v>
      </c>
      <c r="AZ87" s="59">
        <f t="shared" ref="AZ87:AZ88" si="692">+AY87*(1+AY70)^(0.0833333333333333)</f>
        <v>1.0719725542526684</v>
      </c>
      <c r="BA87" s="59">
        <f t="shared" ref="BA87:BA88" si="693">+AZ87*(1+AZ70)^(0.0833333333333333)</f>
        <v>1.0737907913304139</v>
      </c>
      <c r="BB87" s="59">
        <f t="shared" ref="BB87:BB88" si="694">+BA87*(1+BA70)^(0.0833333333333333)</f>
        <v>1.0756121124293481</v>
      </c>
      <c r="BC87" s="59">
        <f t="shared" ref="BC87:BC88" si="695">+BB87*(1+BB70)^(0.0833333333333333)</f>
        <v>1.0774365227804645</v>
      </c>
      <c r="BD87" s="59">
        <f t="shared" ref="BD87:BD88" si="696">+BC87*(1+BC70)^(0.0833333333333333)</f>
        <v>1.0792640276236294</v>
      </c>
      <c r="BE87" s="59">
        <f t="shared" ref="BE87:BE88" si="697">+BD87*(1+BD70)^(0.0833333333333333)</f>
        <v>1.0809662873548449</v>
      </c>
      <c r="BF87" s="59">
        <f t="shared" ref="BF87:BF88" si="698">+BE87*(1+BE70)^(0.0833333333333333)</f>
        <v>1.0826712319603067</v>
      </c>
      <c r="BG87" s="59">
        <f t="shared" ref="BG87:BG88" si="699">+BF87*(1+BF70)^(0.0833333333333333)</f>
        <v>1.0843788656747089</v>
      </c>
      <c r="BH87" s="59">
        <f t="shared" ref="BH87:BH88" si="700">+BG87*(1+BG70)^(0.0833333333333333)</f>
        <v>1.0860891927394252</v>
      </c>
      <c r="BI87" s="59">
        <f t="shared" ref="BI87:BI88" si="701">+BH87*(1+BH70)^(0.0833333333333333)</f>
        <v>1.0878022174025186</v>
      </c>
      <c r="BJ87" s="59">
        <f t="shared" ref="BJ87:BJ88" si="702">+BI87*(1+BI70)^(0.0833333333333333)</f>
        <v>1.0895179439187526</v>
      </c>
      <c r="BK87" s="59">
        <f t="shared" ref="BK87:BK88" si="703">+BJ87*(1+BJ70)^(0.0833333333333333)</f>
        <v>1.0912363765496014</v>
      </c>
      <c r="BL87" s="59">
        <f t="shared" ref="BL87:BL88" si="704">+BK87*(1+BK70)^(0.0833333333333333)</f>
        <v>1.0929575195632606</v>
      </c>
      <c r="BM87" s="59">
        <f t="shared" ref="BM87:BM88" si="705">+BL87*(1+BL70)^(0.0833333333333333)</f>
        <v>1.0946813772346575</v>
      </c>
      <c r="BN87" s="59">
        <f t="shared" ref="BN87:BN88" si="706">+BM87*(1+BM70)^(0.0833333333333333)</f>
        <v>1.0964079538454625</v>
      </c>
      <c r="BO87" s="59">
        <f t="shared" ref="BO87:BO88" si="707">+BN87*(1+BN70)^(0.0833333333333333)</f>
        <v>1.098137253684099</v>
      </c>
      <c r="BP87" s="59">
        <f t="shared" ref="BP87:BP88" si="708">+BO87*(1+BO70)^(0.0833333333333333)</f>
        <v>1.099869281045754</v>
      </c>
      <c r="BQ87" s="59">
        <f t="shared" ref="BQ87:BQ88" si="709">+BP87*(1+BP70)^(0.0833333333333333)</f>
        <v>1.1015680975286295</v>
      </c>
      <c r="BR87" s="59">
        <f t="shared" ref="BR87:BR88" si="710">+BQ87*(1+BQ70)^(0.0833333333333333)</f>
        <v>1.1032695379391775</v>
      </c>
      <c r="BS87" s="59">
        <f t="shared" ref="BS87:BS88" si="711">+BR87*(1+BR70)^(0.0833333333333333)</f>
        <v>1.1049736063302171</v>
      </c>
      <c r="BT87" s="59">
        <f t="shared" ref="BT87:BT88" si="712">+BS87*(1+BS70)^(0.0833333333333333)</f>
        <v>1.1066803067608277</v>
      </c>
      <c r="BU87" s="59">
        <f t="shared" ref="BU87:BU88" si="713">+BT87*(1+BT70)^(0.0833333333333333)</f>
        <v>1.108389643296358</v>
      </c>
      <c r="BV87" s="59">
        <f t="shared" ref="BV87:BV88" si="714">+BU87*(1+BU70)^(0.0833333333333333)</f>
        <v>1.1101016200084362</v>
      </c>
      <c r="BW87" s="59">
        <f t="shared" ref="BW87:BW88" si="715">+BV87*(1+BV70)^(0.0833333333333333)</f>
        <v>1.1118162409749788</v>
      </c>
      <c r="BX87" s="59">
        <f t="shared" ref="BX87:BX88" si="716">+BW87*(1+BW70)^(0.0833333333333333)</f>
        <v>1.1135335102802013</v>
      </c>
      <c r="BY87" s="59">
        <f t="shared" ref="BY87:BY88" si="717">+BX87*(1+BX70)^(0.0833333333333333)</f>
        <v>1.1152534320146275</v>
      </c>
      <c r="BZ87" s="59">
        <f t="shared" ref="BZ87:BZ88" si="718">+BY87*(1+BY70)^(0.0833333333333333)</f>
        <v>1.116976010275099</v>
      </c>
      <c r="CA87" s="59">
        <f t="shared" ref="CA87:CA88" si="719">+BZ87*(1+BZ70)^(0.0833333333333333)</f>
        <v>1.1187012491647856</v>
      </c>
      <c r="CB87" s="59">
        <f t="shared" ref="CB87:CB88" si="720">+CA87*(1+CA70)^(0.0833333333333333)</f>
        <v>1.1204291527931947</v>
      </c>
      <c r="CC87" s="59">
        <f t="shared" ref="CC87:CC88" si="721">+CB87*(1+CB70)^(0.0833333333333333)</f>
        <v>1.1221431084736198</v>
      </c>
      <c r="CD87" s="59">
        <f t="shared" ref="CD87:CD88" si="722">+CC87*(1+CC70)^(0.0833333333333333)</f>
        <v>1.123859686045904</v>
      </c>
      <c r="CE87" s="59">
        <f t="shared" ref="CE87:CE88" si="723">+CD87*(1+CD70)^(0.0833333333333333)</f>
        <v>1.1255788895208378</v>
      </c>
      <c r="CF87" s="59">
        <f t="shared" ref="CF87:CF88" si="724">+CE87*(1+CE70)^(0.0833333333333333)</f>
        <v>1.1273007229153469</v>
      </c>
      <c r="CG87" s="59">
        <f t="shared" ref="CG87:CG88" si="725">+CF87*(1+CF70)^(0.0833333333333333)</f>
        <v>1.1290251902525019</v>
      </c>
      <c r="CH87" s="59">
        <f t="shared" ref="CH87:CH88" si="726">+CG87*(1+CG70)^(0.0833333333333333)</f>
        <v>1.1307522955615277</v>
      </c>
      <c r="CI87" s="59">
        <f t="shared" ref="CI87:CI88" si="727">+CH87*(1+CH70)^(0.0833333333333333)</f>
        <v>1.1324820428778126</v>
      </c>
      <c r="CJ87" s="59">
        <f t="shared" ref="CJ87:CJ88" si="728">+CI87*(1+CI70)^(0.0833333333333333)</f>
        <v>1.1342144362429183</v>
      </c>
      <c r="CK87" s="59">
        <f t="shared" ref="CK87:CK88" si="729">+CJ87*(1+CJ70)^(0.0833333333333333)</f>
        <v>1.1359494797045886</v>
      </c>
      <c r="CL87" s="59">
        <f t="shared" ref="CL87:CL88" si="730">+CK87*(1+CK70)^(0.0833333333333333)</f>
        <v>1.1376871773167596</v>
      </c>
      <c r="CM87" s="59">
        <f t="shared" ref="CM87:CM88" si="731">+CL87*(1+CL70)^(0.0833333333333333)</f>
        <v>1.1394275331395689</v>
      </c>
      <c r="CN87" s="59">
        <f t="shared" ref="CN87:EY87" si="732">+CM87*(1+CM70)^(0.0833333333333333)</f>
        <v>1.1411705512393646</v>
      </c>
      <c r="CO87" s="59">
        <f t="shared" si="732"/>
        <v>1.1428325142057867</v>
      </c>
      <c r="CP87" s="59">
        <f t="shared" si="732"/>
        <v>1.1444968975999867</v>
      </c>
      <c r="CQ87" s="59">
        <f t="shared" si="732"/>
        <v>1.1461637049469957</v>
      </c>
      <c r="CR87" s="59">
        <f t="shared" si="732"/>
        <v>1.1478329397769782</v>
      </c>
      <c r="CS87" s="59">
        <f t="shared" si="732"/>
        <v>1.1495046056252398</v>
      </c>
      <c r="CT87" s="59">
        <f t="shared" si="732"/>
        <v>1.1511787060322349</v>
      </c>
      <c r="CU87" s="59">
        <f t="shared" si="732"/>
        <v>1.1528552445435745</v>
      </c>
      <c r="CV87" s="59">
        <f t="shared" si="732"/>
        <v>1.1545342247100325</v>
      </c>
      <c r="CW87" s="59">
        <f t="shared" si="732"/>
        <v>1.1562156500875547</v>
      </c>
      <c r="CX87" s="59">
        <f t="shared" si="732"/>
        <v>1.1578995242372654</v>
      </c>
      <c r="CY87" s="59">
        <f t="shared" si="732"/>
        <v>1.1595858507254753</v>
      </c>
      <c r="CZ87" s="59">
        <f t="shared" si="732"/>
        <v>1.1612746331236889</v>
      </c>
      <c r="DA87" s="59">
        <f t="shared" si="732"/>
        <v>1.162857727162433</v>
      </c>
      <c r="DB87" s="59">
        <f t="shared" si="732"/>
        <v>1.1644429793355788</v>
      </c>
      <c r="DC87" s="59">
        <f t="shared" si="732"/>
        <v>1.1660303925851776</v>
      </c>
      <c r="DD87" s="59">
        <f t="shared" si="732"/>
        <v>1.1676199698572918</v>
      </c>
      <c r="DE87" s="59">
        <f t="shared" si="732"/>
        <v>1.1692117141019995</v>
      </c>
      <c r="DF87" s="59">
        <f t="shared" si="732"/>
        <v>1.1708056282734007</v>
      </c>
      <c r="DG87" s="59">
        <f t="shared" si="732"/>
        <v>1.1724017153296227</v>
      </c>
      <c r="DH87" s="59">
        <f t="shared" si="732"/>
        <v>1.1739999782328252</v>
      </c>
      <c r="DI87" s="59">
        <f t="shared" si="732"/>
        <v>1.1756004199492061</v>
      </c>
      <c r="DJ87" s="59">
        <f t="shared" si="732"/>
        <v>1.1772030434490068</v>
      </c>
      <c r="DK87" s="59">
        <f t="shared" si="732"/>
        <v>1.1788078517065184</v>
      </c>
      <c r="DL87" s="59">
        <f t="shared" si="732"/>
        <v>1.180414847700086</v>
      </c>
      <c r="DM87" s="59">
        <f t="shared" si="732"/>
        <v>1.1820240344121151</v>
      </c>
      <c r="DN87" s="59">
        <f t="shared" si="732"/>
        <v>1.1836354148290771</v>
      </c>
      <c r="DO87" s="59">
        <f t="shared" si="732"/>
        <v>1.1852489919415143</v>
      </c>
      <c r="DP87" s="59">
        <f t="shared" si="732"/>
        <v>1.1868647687440463</v>
      </c>
      <c r="DQ87" s="59">
        <f t="shared" si="732"/>
        <v>1.1884827482353748</v>
      </c>
      <c r="DR87" s="59">
        <f t="shared" si="732"/>
        <v>1.1901029334182895</v>
      </c>
      <c r="DS87" s="59">
        <f t="shared" si="732"/>
        <v>1.1917253272996735</v>
      </c>
      <c r="DT87" s="59">
        <f t="shared" si="732"/>
        <v>1.1933499328905093</v>
      </c>
      <c r="DU87" s="59">
        <f t="shared" si="732"/>
        <v>1.1949767532058837</v>
      </c>
      <c r="DV87" s="59">
        <f t="shared" si="732"/>
        <v>1.1966057912649941</v>
      </c>
      <c r="DW87" s="59">
        <f t="shared" si="732"/>
        <v>1.1982370500911537</v>
      </c>
      <c r="DX87" s="59">
        <f t="shared" si="732"/>
        <v>1.1998705327117971</v>
      </c>
      <c r="DY87" s="59">
        <f t="shared" si="732"/>
        <v>1.2015062421584861</v>
      </c>
      <c r="DZ87" s="59">
        <f t="shared" si="732"/>
        <v>1.2031441814669153</v>
      </c>
      <c r="EA87" s="59">
        <f t="shared" si="732"/>
        <v>1.2047843536769174</v>
      </c>
      <c r="EB87" s="59">
        <f t="shared" si="732"/>
        <v>1.2064267618324696</v>
      </c>
      <c r="EC87" s="59">
        <f t="shared" si="732"/>
        <v>1.2080714089816982</v>
      </c>
      <c r="ED87" s="59">
        <f t="shared" si="732"/>
        <v>1.2097182981768853</v>
      </c>
      <c r="EE87" s="59">
        <f t="shared" si="732"/>
        <v>1.2113674324744734</v>
      </c>
      <c r="EF87" s="59">
        <f t="shared" si="732"/>
        <v>1.2130188149350725</v>
      </c>
      <c r="EG87" s="59">
        <f t="shared" si="732"/>
        <v>1.2146724486234644</v>
      </c>
      <c r="EH87" s="59">
        <f t="shared" si="732"/>
        <v>1.2163283366086088</v>
      </c>
      <c r="EI87" s="59">
        <f t="shared" si="732"/>
        <v>1.2179864819636494</v>
      </c>
      <c r="EJ87" s="59">
        <f t="shared" si="732"/>
        <v>1.2196468877659195</v>
      </c>
      <c r="EK87" s="59">
        <f t="shared" si="732"/>
        <v>1.221309557096947</v>
      </c>
      <c r="EL87" s="59">
        <f t="shared" si="732"/>
        <v>1.2229744930424611</v>
      </c>
      <c r="EM87" s="59">
        <f t="shared" si="732"/>
        <v>1.2246416986923976</v>
      </c>
      <c r="EN87" s="59">
        <f t="shared" si="732"/>
        <v>1.2263111771409041</v>
      </c>
      <c r="EO87" s="59">
        <f t="shared" si="732"/>
        <v>1.2279829314863469</v>
      </c>
      <c r="EP87" s="59">
        <f t="shared" si="732"/>
        <v>1.2296569648313158</v>
      </c>
      <c r="EQ87" s="59">
        <f t="shared" si="732"/>
        <v>1.2313332802826302</v>
      </c>
      <c r="ER87" s="59">
        <f t="shared" si="732"/>
        <v>1.2330118809513448</v>
      </c>
      <c r="ES87" s="59">
        <f t="shared" si="732"/>
        <v>1.2346927699527555</v>
      </c>
      <c r="ET87" s="59">
        <f t="shared" si="732"/>
        <v>1.2363759504064049</v>
      </c>
      <c r="EU87" s="59">
        <f t="shared" si="732"/>
        <v>1.2380614254360884</v>
      </c>
      <c r="EV87" s="59">
        <f t="shared" si="732"/>
        <v>1.2397491981698601</v>
      </c>
      <c r="EW87" s="59">
        <f t="shared" si="732"/>
        <v>1.241439271740038</v>
      </c>
      <c r="EX87" s="59">
        <f t="shared" si="732"/>
        <v>1.2431316492832105</v>
      </c>
      <c r="EY87" s="59">
        <f t="shared" si="732"/>
        <v>1.2448263339402419</v>
      </c>
      <c r="EZ87" s="59">
        <f t="shared" ref="EZ87:HK87" si="733">+EY87*(1+EY70)^(0.0833333333333333)</f>
        <v>1.2465233288562778</v>
      </c>
      <c r="FA87" s="59">
        <f t="shared" si="733"/>
        <v>1.2482226371807521</v>
      </c>
      <c r="FB87" s="59">
        <f t="shared" si="733"/>
        <v>1.2499242620673916</v>
      </c>
      <c r="FC87" s="59">
        <f t="shared" si="733"/>
        <v>1.2516282066742224</v>
      </c>
      <c r="FD87" s="59">
        <f t="shared" si="733"/>
        <v>1.2533344741635759</v>
      </c>
      <c r="FE87" s="59">
        <f t="shared" si="733"/>
        <v>1.2550430677020947</v>
      </c>
      <c r="FF87" s="59">
        <f t="shared" si="733"/>
        <v>1.2567539904607379</v>
      </c>
      <c r="FG87" s="59">
        <f t="shared" si="733"/>
        <v>1.2584672456147876</v>
      </c>
      <c r="FH87" s="59">
        <f t="shared" si="733"/>
        <v>1.2601828363438545</v>
      </c>
      <c r="FI87" s="59">
        <f t="shared" si="733"/>
        <v>1.2619007658318839</v>
      </c>
      <c r="FJ87" s="59">
        <f t="shared" si="733"/>
        <v>1.2636210372671615</v>
      </c>
      <c r="FK87" s="59">
        <f t="shared" si="733"/>
        <v>1.2653436538423193</v>
      </c>
      <c r="FL87" s="59">
        <f t="shared" si="733"/>
        <v>1.2670686187543421</v>
      </c>
      <c r="FM87" s="59">
        <f t="shared" si="733"/>
        <v>1.2687959352045723</v>
      </c>
      <c r="FN87" s="59">
        <f t="shared" si="733"/>
        <v>1.2705256063987171</v>
      </c>
      <c r="FO87" s="59">
        <f t="shared" si="733"/>
        <v>1.2722576355468536</v>
      </c>
      <c r="FP87" s="59">
        <f t="shared" si="733"/>
        <v>1.2739920258634345</v>
      </c>
      <c r="FQ87" s="59">
        <f t="shared" si="733"/>
        <v>1.2757287805672954</v>
      </c>
      <c r="FR87" s="59">
        <f t="shared" si="733"/>
        <v>1.2774679028816596</v>
      </c>
      <c r="FS87" s="59">
        <f t="shared" si="733"/>
        <v>1.2792093960341442</v>
      </c>
      <c r="FT87" s="59">
        <f t="shared" si="733"/>
        <v>1.2809532632567664</v>
      </c>
      <c r="FU87" s="59">
        <f t="shared" si="733"/>
        <v>1.2826995077859498</v>
      </c>
      <c r="FV87" s="59">
        <f t="shared" si="733"/>
        <v>1.2844481328625295</v>
      </c>
      <c r="FW87" s="59">
        <f t="shared" si="733"/>
        <v>1.2861991417317589</v>
      </c>
      <c r="FX87" s="59">
        <f t="shared" si="733"/>
        <v>1.2879525376433154</v>
      </c>
      <c r="FY87" s="59">
        <f t="shared" si="733"/>
        <v>1.2897083238513065</v>
      </c>
      <c r="FZ87" s="59">
        <f t="shared" si="733"/>
        <v>1.2914665036142758</v>
      </c>
      <c r="GA87" s="59">
        <f t="shared" si="733"/>
        <v>1.293227080195209</v>
      </c>
      <c r="GB87" s="59">
        <f t="shared" si="733"/>
        <v>1.2949900568615402</v>
      </c>
      <c r="GC87" s="59">
        <f t="shared" si="733"/>
        <v>1.2967554368851579</v>
      </c>
      <c r="GD87" s="59">
        <f t="shared" si="733"/>
        <v>1.2985232235424105</v>
      </c>
      <c r="GE87" s="59">
        <f t="shared" si="733"/>
        <v>1.300293420114113</v>
      </c>
      <c r="GF87" s="59">
        <f t="shared" si="733"/>
        <v>1.3020660298855533</v>
      </c>
      <c r="GG87" s="59">
        <f t="shared" si="733"/>
        <v>1.3038410561464977</v>
      </c>
      <c r="GH87" s="59">
        <f t="shared" si="733"/>
        <v>1.305618502191197</v>
      </c>
      <c r="GI87" s="59">
        <f t="shared" si="733"/>
        <v>1.3073983713183932</v>
      </c>
      <c r="GJ87" s="59">
        <f t="shared" si="733"/>
        <v>1.3091806668313251</v>
      </c>
      <c r="GK87" s="59">
        <f t="shared" si="733"/>
        <v>1.3109653920377344</v>
      </c>
      <c r="GL87" s="59">
        <f t="shared" si="733"/>
        <v>1.3127525502498727</v>
      </c>
      <c r="GM87" s="59">
        <f t="shared" si="733"/>
        <v>1.3145421447845063</v>
      </c>
      <c r="GN87" s="59">
        <f t="shared" si="733"/>
        <v>1.3163341789629233</v>
      </c>
      <c r="GO87" s="59">
        <f t="shared" si="733"/>
        <v>1.3181286561109395</v>
      </c>
      <c r="GP87" s="59">
        <f t="shared" si="733"/>
        <v>1.3199255795589047</v>
      </c>
      <c r="GQ87" s="59">
        <f t="shared" si="733"/>
        <v>1.3217249526417085</v>
      </c>
      <c r="GR87" s="59">
        <f t="shared" si="733"/>
        <v>1.323526778698787</v>
      </c>
      <c r="GS87" s="59">
        <f t="shared" si="733"/>
        <v>1.3253310610741285</v>
      </c>
      <c r="GT87" s="59">
        <f t="shared" si="733"/>
        <v>1.3271378031162802</v>
      </c>
      <c r="GU87" s="59">
        <f t="shared" si="733"/>
        <v>1.3289470081783541</v>
      </c>
      <c r="GV87" s="59">
        <f t="shared" si="733"/>
        <v>1.3307586796180331</v>
      </c>
      <c r="GW87" s="59">
        <f t="shared" si="733"/>
        <v>1.3325728207975778</v>
      </c>
      <c r="GX87" s="59">
        <f t="shared" si="733"/>
        <v>1.3343894350838319</v>
      </c>
      <c r="GY87" s="59">
        <f t="shared" si="733"/>
        <v>1.3362085258482292</v>
      </c>
      <c r="GZ87" s="59">
        <f t="shared" si="733"/>
        <v>1.3380300964667997</v>
      </c>
      <c r="HA87" s="59">
        <f t="shared" si="733"/>
        <v>1.3398541503201755</v>
      </c>
      <c r="HB87" s="59">
        <f t="shared" si="733"/>
        <v>1.3416806907935972</v>
      </c>
      <c r="HC87" s="59">
        <f t="shared" si="733"/>
        <v>1.3435097212769207</v>
      </c>
      <c r="HD87" s="59">
        <f t="shared" si="733"/>
        <v>1.3453412451646225</v>
      </c>
      <c r="HE87" s="59">
        <f t="shared" si="733"/>
        <v>1.3471752658558072</v>
      </c>
      <c r="HF87" s="59">
        <f t="shared" si="733"/>
        <v>1.3490117867542126</v>
      </c>
      <c r="HG87" s="59">
        <f t="shared" si="733"/>
        <v>1.3508508112682172</v>
      </c>
      <c r="HH87" s="59">
        <f t="shared" si="733"/>
        <v>1.3526923428108455</v>
      </c>
      <c r="HI87" s="59">
        <f t="shared" si="733"/>
        <v>1.3545363847997749</v>
      </c>
      <c r="HJ87" s="59">
        <f t="shared" si="733"/>
        <v>1.356382940657342</v>
      </c>
      <c r="HK87" s="59">
        <f t="shared" si="733"/>
        <v>1.3582320138105486</v>
      </c>
      <c r="HL87" s="59">
        <f t="shared" ref="HL87:JW87" si="734">+HK87*(1+HK70)^(0.0833333333333333)</f>
        <v>1.3600836076910685</v>
      </c>
      <c r="HM87" s="59">
        <f t="shared" si="734"/>
        <v>1.3619377257352538</v>
      </c>
      <c r="HN87" s="59">
        <f t="shared" si="734"/>
        <v>1.3637943713841412</v>
      </c>
      <c r="HO87" s="59">
        <f t="shared" si="734"/>
        <v>1.3656535480834577</v>
      </c>
      <c r="HP87" s="59">
        <f t="shared" si="734"/>
        <v>1.3675152592836286</v>
      </c>
      <c r="HQ87" s="59">
        <f t="shared" si="734"/>
        <v>1.3693795084397824</v>
      </c>
      <c r="HR87" s="59">
        <f t="shared" si="734"/>
        <v>1.3712462990117578</v>
      </c>
      <c r="HS87" s="59">
        <f t="shared" si="734"/>
        <v>1.37311563446411</v>
      </c>
      <c r="HT87" s="59">
        <f t="shared" si="734"/>
        <v>1.3749875182661175</v>
      </c>
      <c r="HU87" s="59">
        <f t="shared" si="734"/>
        <v>1.3768619538917881</v>
      </c>
      <c r="HV87" s="59">
        <f t="shared" si="734"/>
        <v>1.3787389448198657</v>
      </c>
      <c r="HW87" s="59">
        <f t="shared" si="734"/>
        <v>1.380618494533836</v>
      </c>
      <c r="HX87" s="59">
        <f t="shared" si="734"/>
        <v>1.3825006065219341</v>
      </c>
      <c r="HY87" s="59">
        <f t="shared" si="734"/>
        <v>1.3843852842771502</v>
      </c>
      <c r="HZ87" s="59">
        <f t="shared" si="734"/>
        <v>1.3862725312972364</v>
      </c>
      <c r="IA87" s="59">
        <f t="shared" si="734"/>
        <v>1.3881623510847125</v>
      </c>
      <c r="IB87" s="59">
        <f t="shared" si="734"/>
        <v>1.390054747146874</v>
      </c>
      <c r="IC87" s="59">
        <f t="shared" si="734"/>
        <v>1.3919497229957969</v>
      </c>
      <c r="ID87" s="59">
        <f t="shared" si="734"/>
        <v>1.3938472821483454</v>
      </c>
      <c r="IE87" s="59">
        <f t="shared" si="734"/>
        <v>1.3957474281261777</v>
      </c>
      <c r="IF87" s="59">
        <f t="shared" si="734"/>
        <v>1.3976501644557533</v>
      </c>
      <c r="IG87" s="59">
        <f t="shared" si="734"/>
        <v>1.3995554946683388</v>
      </c>
      <c r="IH87" s="59">
        <f t="shared" si="734"/>
        <v>1.4014634223000149</v>
      </c>
      <c r="II87" s="59">
        <f t="shared" si="734"/>
        <v>1.4033739508916825</v>
      </c>
      <c r="IJ87" s="59">
        <f t="shared" si="734"/>
        <v>1.4052870839890699</v>
      </c>
      <c r="IK87" s="59">
        <f t="shared" si="734"/>
        <v>1.4072028251427391</v>
      </c>
      <c r="IL87" s="59">
        <f t="shared" si="734"/>
        <v>1.4091211779080923</v>
      </c>
      <c r="IM87" s="59">
        <f t="shared" si="734"/>
        <v>1.4110421458453786</v>
      </c>
      <c r="IN87" s="59">
        <f t="shared" si="734"/>
        <v>1.4129657325197003</v>
      </c>
      <c r="IO87" s="59">
        <f t="shared" si="734"/>
        <v>1.4148919415010199</v>
      </c>
      <c r="IP87" s="59">
        <f t="shared" si="734"/>
        <v>1.4168207763641671</v>
      </c>
      <c r="IQ87" s="59">
        <f t="shared" si="734"/>
        <v>1.4187522406888442</v>
      </c>
      <c r="IR87" s="59">
        <f t="shared" si="734"/>
        <v>1.420686338059634</v>
      </c>
      <c r="IS87" s="59">
        <f t="shared" si="734"/>
        <v>1.4226230720660056</v>
      </c>
      <c r="IT87" s="59">
        <f t="shared" si="734"/>
        <v>1.4245624463023216</v>
      </c>
      <c r="IU87" s="59">
        <f t="shared" si="734"/>
        <v>1.4265044643678448</v>
      </c>
      <c r="IV87" s="59">
        <f t="shared" si="734"/>
        <v>1.4284491298667441</v>
      </c>
      <c r="IW87" s="59">
        <f t="shared" si="734"/>
        <v>1.4303964464081023</v>
      </c>
      <c r="IX87" s="59">
        <f t="shared" si="734"/>
        <v>1.4323464176059215</v>
      </c>
      <c r="IY87" s="59">
        <f t="shared" si="734"/>
        <v>1.4342990470791315</v>
      </c>
      <c r="IZ87" s="59">
        <f t="shared" si="734"/>
        <v>1.4362543384515949</v>
      </c>
      <c r="JA87" s="59">
        <f t="shared" si="734"/>
        <v>1.4382122953521146</v>
      </c>
      <c r="JB87" s="59">
        <f t="shared" si="734"/>
        <v>1.4401729214144405</v>
      </c>
      <c r="JC87" s="59">
        <f t="shared" si="734"/>
        <v>1.4421362202772765</v>
      </c>
      <c r="JD87" s="59">
        <f t="shared" si="734"/>
        <v>1.4441021955842863</v>
      </c>
      <c r="JE87" s="59">
        <f t="shared" si="734"/>
        <v>1.4460708509841009</v>
      </c>
      <c r="JF87" s="59">
        <f t="shared" si="734"/>
        <v>1.4480421901303258</v>
      </c>
      <c r="JG87" s="59">
        <f t="shared" si="734"/>
        <v>1.4500162166815465</v>
      </c>
      <c r="JH87" s="59">
        <f t="shared" si="734"/>
        <v>1.4519929343013365</v>
      </c>
      <c r="JI87" s="59">
        <f t="shared" si="734"/>
        <v>1.4539723466582635</v>
      </c>
      <c r="JJ87" s="59">
        <f t="shared" si="734"/>
        <v>1.4559544574258965</v>
      </c>
      <c r="JK87" s="59">
        <f t="shared" si="734"/>
        <v>1.457939270282812</v>
      </c>
      <c r="JL87" s="59">
        <f t="shared" si="734"/>
        <v>1.4599267889126017</v>
      </c>
      <c r="JM87" s="59">
        <f t="shared" si="734"/>
        <v>1.4619170170038789</v>
      </c>
      <c r="JN87" s="59">
        <f t="shared" si="734"/>
        <v>1.463909958250285</v>
      </c>
      <c r="JO87" s="59">
        <f t="shared" si="734"/>
        <v>1.4659056163504971</v>
      </c>
      <c r="JP87" s="59">
        <f t="shared" si="734"/>
        <v>1.4679039950082342</v>
      </c>
      <c r="JQ87" s="59">
        <f t="shared" si="734"/>
        <v>1.4699050979322648</v>
      </c>
      <c r="JR87" s="59">
        <f t="shared" si="734"/>
        <v>1.4719089288364127</v>
      </c>
      <c r="JS87" s="59">
        <f t="shared" si="734"/>
        <v>1.4739154914395647</v>
      </c>
      <c r="JT87" s="59">
        <f t="shared" si="734"/>
        <v>1.4759247894656777</v>
      </c>
      <c r="JU87" s="59">
        <f t="shared" si="734"/>
        <v>1.4779368266437851</v>
      </c>
      <c r="JV87" s="59">
        <f t="shared" si="734"/>
        <v>1.4799516067080036</v>
      </c>
      <c r="JW87" s="59">
        <f t="shared" si="734"/>
        <v>1.4819691333975404</v>
      </c>
      <c r="JX87" s="59">
        <f t="shared" ref="JX87:MI87" si="735">+JW87*(1+JW70)^(0.0833333333333333)</f>
        <v>1.4839894104567006</v>
      </c>
      <c r="JY87" s="59">
        <f t="shared" si="735"/>
        <v>1.4860124416348932</v>
      </c>
      <c r="JZ87" s="59">
        <f t="shared" si="735"/>
        <v>1.4880382306866387</v>
      </c>
      <c r="KA87" s="59">
        <f t="shared" si="735"/>
        <v>1.490066781371576</v>
      </c>
      <c r="KB87" s="59">
        <f t="shared" si="735"/>
        <v>1.4920980974544691</v>
      </c>
      <c r="KC87" s="59">
        <f t="shared" si="735"/>
        <v>1.4941321827052145</v>
      </c>
      <c r="KD87" s="59">
        <f t="shared" si="735"/>
        <v>1.4961690408988477</v>
      </c>
      <c r="KE87" s="59">
        <f t="shared" si="735"/>
        <v>1.4982086758155506</v>
      </c>
      <c r="KF87" s="59">
        <f t="shared" si="735"/>
        <v>1.5002510912406586</v>
      </c>
      <c r="KG87" s="59">
        <f t="shared" si="735"/>
        <v>1.5022962909646669</v>
      </c>
      <c r="KH87" s="59">
        <f t="shared" si="735"/>
        <v>1.5043442787832386</v>
      </c>
      <c r="KI87" s="59">
        <f t="shared" si="735"/>
        <v>1.5063950584972108</v>
      </c>
      <c r="KJ87" s="59">
        <f t="shared" si="735"/>
        <v>1.5084486339126022</v>
      </c>
      <c r="KK87" s="59">
        <f t="shared" si="735"/>
        <v>1.51050500884062</v>
      </c>
      <c r="KL87" s="59">
        <f t="shared" si="735"/>
        <v>1.5125641870976672</v>
      </c>
      <c r="KM87" s="59">
        <f t="shared" si="735"/>
        <v>1.5146261725053489</v>
      </c>
      <c r="KN87" s="59">
        <f t="shared" si="735"/>
        <v>1.5166909688904806</v>
      </c>
      <c r="KO87" s="59">
        <f t="shared" si="735"/>
        <v>1.5187585800850945</v>
      </c>
      <c r="KP87" s="59">
        <f t="shared" si="735"/>
        <v>1.5208290099264463</v>
      </c>
      <c r="KQ87" s="59">
        <f t="shared" si="735"/>
        <v>1.5229022622570234</v>
      </c>
      <c r="KR87" s="59">
        <f t="shared" si="735"/>
        <v>1.524978340924551</v>
      </c>
      <c r="KS87" s="59">
        <f t="shared" si="735"/>
        <v>1.5270572497819999</v>
      </c>
      <c r="KT87" s="59">
        <f t="shared" si="735"/>
        <v>1.5291389926875933</v>
      </c>
      <c r="KU87" s="59">
        <f t="shared" si="735"/>
        <v>1.5312235735048143</v>
      </c>
      <c r="KV87" s="59">
        <f t="shared" si="735"/>
        <v>1.5333109961024125</v>
      </c>
      <c r="KW87" s="59">
        <f t="shared" si="735"/>
        <v>1.5354012643544117</v>
      </c>
      <c r="KX87" s="59">
        <f t="shared" si="735"/>
        <v>1.537494382140117</v>
      </c>
      <c r="KY87" s="59">
        <f t="shared" si="735"/>
        <v>1.539590353344122</v>
      </c>
      <c r="KZ87" s="59">
        <f t="shared" si="735"/>
        <v>1.5416891818563154</v>
      </c>
      <c r="LA87" s="59">
        <f t="shared" si="735"/>
        <v>1.5437908715718893</v>
      </c>
      <c r="LB87" s="59">
        <f t="shared" si="735"/>
        <v>1.5458954263913458</v>
      </c>
      <c r="LC87" s="59">
        <f t="shared" si="735"/>
        <v>1.5480028502205041</v>
      </c>
      <c r="LD87" s="59">
        <f t="shared" si="735"/>
        <v>1.5501131469705081</v>
      </c>
      <c r="LE87" s="59">
        <f t="shared" si="735"/>
        <v>1.5522263205578335</v>
      </c>
      <c r="LF87" s="59">
        <f t="shared" si="735"/>
        <v>1.5543423749042951</v>
      </c>
      <c r="LG87" s="59">
        <f t="shared" si="735"/>
        <v>1.5564613139370538</v>
      </c>
      <c r="LH87" s="59">
        <f t="shared" si="735"/>
        <v>1.5585831415886247</v>
      </c>
      <c r="LI87" s="59">
        <f t="shared" si="735"/>
        <v>1.5607078617968833</v>
      </c>
      <c r="LJ87" s="59">
        <f t="shared" si="735"/>
        <v>1.5628354785050738</v>
      </c>
      <c r="LK87" s="59">
        <f t="shared" si="735"/>
        <v>1.5649659956618156</v>
      </c>
      <c r="LL87" s="59">
        <f t="shared" si="735"/>
        <v>1.5670994172211115</v>
      </c>
      <c r="LM87" s="59">
        <f t="shared" si="735"/>
        <v>1.5692357471423539</v>
      </c>
      <c r="LN87" s="59">
        <f t="shared" si="735"/>
        <v>1.5713749893903335</v>
      </c>
      <c r="LO87" s="59">
        <f t="shared" si="735"/>
        <v>1.5735171479352454</v>
      </c>
      <c r="LP87" s="59">
        <f t="shared" si="735"/>
        <v>1.5756622267526974</v>
      </c>
      <c r="LQ87" s="59">
        <f t="shared" si="735"/>
        <v>1.5778102298237167</v>
      </c>
      <c r="LR87" s="59">
        <f t="shared" si="735"/>
        <v>1.5799611611347577</v>
      </c>
      <c r="LS87" s="59">
        <f t="shared" si="735"/>
        <v>1.5821150246777094</v>
      </c>
      <c r="LT87" s="59">
        <f t="shared" si="735"/>
        <v>1.5842718244499026</v>
      </c>
      <c r="LU87" s="59">
        <f t="shared" si="735"/>
        <v>1.5864315644541171</v>
      </c>
      <c r="LV87" s="59">
        <f t="shared" si="735"/>
        <v>1.5885942486985902</v>
      </c>
      <c r="LW87" s="59">
        <f t="shared" si="735"/>
        <v>1.5907598811970227</v>
      </c>
      <c r="LX87" s="59">
        <f t="shared" si="735"/>
        <v>1.5929284659685874</v>
      </c>
      <c r="LY87" s="59">
        <f t="shared" si="735"/>
        <v>1.595100007037936</v>
      </c>
      <c r="LZ87" s="59">
        <f t="shared" si="735"/>
        <v>1.5972745084352067</v>
      </c>
      <c r="MA87" s="59">
        <f t="shared" si="735"/>
        <v>1.599451974196032</v>
      </c>
      <c r="MB87" s="59">
        <f t="shared" si="735"/>
        <v>1.6016324083615456</v>
      </c>
      <c r="MC87" s="59">
        <f t="shared" si="735"/>
        <v>1.6038158149783908</v>
      </c>
      <c r="MD87" s="59">
        <f t="shared" si="735"/>
        <v>1.6060021980987267</v>
      </c>
      <c r="ME87" s="59">
        <f t="shared" si="735"/>
        <v>1.6081915617802369</v>
      </c>
      <c r="MF87" s="59">
        <f t="shared" si="735"/>
        <v>1.6103839100861366</v>
      </c>
      <c r="MG87" s="59">
        <f t="shared" si="735"/>
        <v>1.6125792470851799</v>
      </c>
      <c r="MH87" s="59">
        <f t="shared" si="735"/>
        <v>1.6147775768516677</v>
      </c>
      <c r="MI87" s="59">
        <f t="shared" si="735"/>
        <v>1.6169789034654551</v>
      </c>
      <c r="MJ87" s="59">
        <f t="shared" ref="MJ87:OM87" si="736">+MI87*(1+MI70)^(0.0833333333333333)</f>
        <v>1.6191832310119594</v>
      </c>
      <c r="MK87" s="59">
        <f t="shared" si="736"/>
        <v>1.6213905635821666</v>
      </c>
      <c r="ML87" s="59">
        <f t="shared" si="736"/>
        <v>1.6236009052726403</v>
      </c>
      <c r="MM87" s="59">
        <f t="shared" si="736"/>
        <v>1.6258142601855285</v>
      </c>
      <c r="MN87" s="59">
        <f t="shared" si="736"/>
        <v>1.6280306324285712</v>
      </c>
      <c r="MO87" s="59">
        <f t="shared" si="736"/>
        <v>1.6302500261151083</v>
      </c>
      <c r="MP87" s="59">
        <f t="shared" si="736"/>
        <v>1.6324724453640873</v>
      </c>
      <c r="MQ87" s="59">
        <f t="shared" si="736"/>
        <v>1.634697894300071</v>
      </c>
      <c r="MR87" s="59">
        <f t="shared" si="736"/>
        <v>1.6369263770532445</v>
      </c>
      <c r="MS87" s="59">
        <f t="shared" si="736"/>
        <v>1.6391578977594237</v>
      </c>
      <c r="MT87" s="59">
        <f t="shared" si="736"/>
        <v>1.641392460560062</v>
      </c>
      <c r="MU87" s="59">
        <f t="shared" si="736"/>
        <v>1.6436300696022597</v>
      </c>
      <c r="MV87" s="59">
        <f t="shared" si="736"/>
        <v>1.6458707290387693</v>
      </c>
      <c r="MW87" s="59">
        <f t="shared" si="736"/>
        <v>1.6481144430280055</v>
      </c>
      <c r="MX87" s="59">
        <f t="shared" si="736"/>
        <v>1.6503612157340513</v>
      </c>
      <c r="MY87" s="59">
        <f t="shared" si="736"/>
        <v>1.6526110513266667</v>
      </c>
      <c r="MZ87" s="59">
        <f t="shared" si="736"/>
        <v>1.6548639539812959</v>
      </c>
      <c r="NA87" s="59">
        <f t="shared" si="736"/>
        <v>1.6571199278790754</v>
      </c>
      <c r="NB87" s="59">
        <f t="shared" si="736"/>
        <v>1.659378977206841</v>
      </c>
      <c r="NC87" s="59">
        <f t="shared" si="736"/>
        <v>1.661641106157137</v>
      </c>
      <c r="ND87" s="59">
        <f t="shared" si="736"/>
        <v>1.6639063189282226</v>
      </c>
      <c r="NE87" s="59">
        <f t="shared" si="736"/>
        <v>1.6661746197240803</v>
      </c>
      <c r="NF87" s="59">
        <f t="shared" si="736"/>
        <v>1.6684460127544238</v>
      </c>
      <c r="NG87" s="59">
        <f t="shared" si="736"/>
        <v>1.6707205022347056</v>
      </c>
      <c r="NH87" s="59">
        <f t="shared" si="736"/>
        <v>1.6729980923861247</v>
      </c>
      <c r="NI87" s="59">
        <f t="shared" si="736"/>
        <v>1.6752787874356347</v>
      </c>
      <c r="NJ87" s="59">
        <f t="shared" si="736"/>
        <v>1.6775625916159516</v>
      </c>
      <c r="NK87" s="59">
        <f t="shared" si="736"/>
        <v>1.6798495091655614</v>
      </c>
      <c r="NL87" s="59">
        <f t="shared" si="736"/>
        <v>1.6821395443287286</v>
      </c>
      <c r="NM87" s="59">
        <f t="shared" si="736"/>
        <v>1.6844327013555032</v>
      </c>
      <c r="NN87" s="59">
        <f t="shared" si="736"/>
        <v>1.686728984501729</v>
      </c>
      <c r="NO87" s="59">
        <f t="shared" si="736"/>
        <v>1.6890283980290519</v>
      </c>
      <c r="NP87" s="59">
        <f t="shared" si="736"/>
        <v>1.6913309462049273</v>
      </c>
      <c r="NQ87" s="59">
        <f t="shared" si="736"/>
        <v>1.693636633302628</v>
      </c>
      <c r="NR87" s="59">
        <f t="shared" si="736"/>
        <v>1.6959454636012525</v>
      </c>
      <c r="NS87" s="59">
        <f t="shared" si="736"/>
        <v>1.6982574413857328</v>
      </c>
      <c r="NT87" s="59">
        <f t="shared" si="736"/>
        <v>1.7005725709468418</v>
      </c>
      <c r="NU87" s="59">
        <f t="shared" si="736"/>
        <v>1.7028908565812022</v>
      </c>
      <c r="NV87" s="59">
        <f t="shared" si="736"/>
        <v>1.7052123025912937</v>
      </c>
      <c r="NW87" s="59">
        <f t="shared" si="736"/>
        <v>1.7075369132854619</v>
      </c>
      <c r="NX87" s="59">
        <f t="shared" si="736"/>
        <v>1.7098646929779249</v>
      </c>
      <c r="NY87" s="59">
        <f t="shared" si="736"/>
        <v>1.7121956459887826</v>
      </c>
      <c r="NZ87" s="59">
        <f t="shared" si="736"/>
        <v>1.7145297766440242</v>
      </c>
      <c r="OA87" s="59">
        <f t="shared" si="736"/>
        <v>1.7168670892755362</v>
      </c>
      <c r="OB87" s="59">
        <f t="shared" si="736"/>
        <v>1.7192075882211104</v>
      </c>
      <c r="OC87" s="59">
        <f t="shared" si="736"/>
        <v>1.7215512778244522</v>
      </c>
      <c r="OD87" s="59">
        <f t="shared" si="736"/>
        <v>1.7238981624351883</v>
      </c>
      <c r="OE87" s="59">
        <f t="shared" si="736"/>
        <v>1.7262482464088753</v>
      </c>
      <c r="OF87" s="59">
        <f t="shared" si="736"/>
        <v>1.7286015341070069</v>
      </c>
      <c r="OG87" s="59">
        <f t="shared" si="736"/>
        <v>1.7309580298970233</v>
      </c>
      <c r="OH87" s="59">
        <f t="shared" si="736"/>
        <v>1.7333177381523179</v>
      </c>
      <c r="OI87" s="59">
        <f t="shared" si="736"/>
        <v>1.7356806632522466</v>
      </c>
      <c r="OJ87" s="59">
        <f t="shared" si="736"/>
        <v>1.7380468095821349</v>
      </c>
      <c r="OK87" s="59">
        <f t="shared" si="736"/>
        <v>1.740416181533287</v>
      </c>
      <c r="OL87" s="59">
        <f t="shared" si="736"/>
        <v>1.7427887835029932</v>
      </c>
      <c r="OM87" s="59">
        <f t="shared" si="736"/>
        <v>1.7451646198945385</v>
      </c>
      <c r="ON87" s="43" t="s">
        <v>24</v>
      </c>
    </row>
    <row r="88" spans="3:404" x14ac:dyDescent="0.2">
      <c r="D88" s="43" t="str">
        <f t="shared" si="648"/>
        <v>O&amp;M - Replacement Labor</v>
      </c>
      <c r="G88" s="58"/>
      <c r="H88" s="61">
        <v>1</v>
      </c>
      <c r="I88" s="59">
        <f t="shared" si="649"/>
        <v>1.0019326849220584</v>
      </c>
      <c r="J88" s="59">
        <f t="shared" si="650"/>
        <v>1.0038691051151249</v>
      </c>
      <c r="K88" s="59">
        <f t="shared" si="651"/>
        <v>1.0058092677983013</v>
      </c>
      <c r="L88" s="59">
        <f t="shared" si="652"/>
        <v>1.0077531802046418</v>
      </c>
      <c r="M88" s="59">
        <f t="shared" si="653"/>
        <v>1.0097008495811797</v>
      </c>
      <c r="N88" s="59">
        <f t="shared" si="654"/>
        <v>1.0116522831889547</v>
      </c>
      <c r="O88" s="59">
        <f t="shared" si="655"/>
        <v>1.0136074883030399</v>
      </c>
      <c r="P88" s="59">
        <f t="shared" si="656"/>
        <v>1.0155664722125688</v>
      </c>
      <c r="Q88" s="59">
        <f t="shared" si="657"/>
        <v>1.017529242220762</v>
      </c>
      <c r="R88" s="59">
        <f t="shared" si="658"/>
        <v>1.0194958056449557</v>
      </c>
      <c r="S88" s="59">
        <f t="shared" si="659"/>
        <v>1.0214661698166274</v>
      </c>
      <c r="T88" s="59">
        <f t="shared" si="660"/>
        <v>1.0234403420814249</v>
      </c>
      <c r="U88" s="59">
        <f t="shared" si="661"/>
        <v>1.0260836796930064</v>
      </c>
      <c r="V88" s="59">
        <f t="shared" si="662"/>
        <v>1.0287338445063714</v>
      </c>
      <c r="W88" s="59">
        <f t="shared" si="663"/>
        <v>1.0313908541547894</v>
      </c>
      <c r="X88" s="59">
        <f t="shared" si="664"/>
        <v>1.0340547263170727</v>
      </c>
      <c r="Y88" s="59">
        <f t="shared" si="665"/>
        <v>1.0367254787176949</v>
      </c>
      <c r="Z88" s="59">
        <f t="shared" si="666"/>
        <v>1.0394031291269077</v>
      </c>
      <c r="AA88" s="59">
        <f t="shared" si="667"/>
        <v>1.0420876953608602</v>
      </c>
      <c r="AB88" s="59">
        <f t="shared" si="668"/>
        <v>1.0447791952817167</v>
      </c>
      <c r="AC88" s="59">
        <f t="shared" si="669"/>
        <v>1.047477646797776</v>
      </c>
      <c r="AD88" s="59">
        <f t="shared" si="670"/>
        <v>1.0501830678635904</v>
      </c>
      <c r="AE88" s="59">
        <f t="shared" si="671"/>
        <v>1.0528954764800851</v>
      </c>
      <c r="AF88" s="59">
        <f t="shared" si="672"/>
        <v>1.0556148906946776</v>
      </c>
      <c r="AG88" s="59">
        <f t="shared" si="673"/>
        <v>1.0583030268757172</v>
      </c>
      <c r="AH88" s="59">
        <f t="shared" si="674"/>
        <v>1.0609980084282948</v>
      </c>
      <c r="AI88" s="59">
        <f t="shared" si="675"/>
        <v>1.0636998527842325</v>
      </c>
      <c r="AJ88" s="59">
        <f t="shared" si="676"/>
        <v>1.0664085774197425</v>
      </c>
      <c r="AK88" s="59">
        <f t="shared" si="677"/>
        <v>1.0691241998555405</v>
      </c>
      <c r="AL88" s="59">
        <f t="shared" si="678"/>
        <v>1.0718467376569591</v>
      </c>
      <c r="AM88" s="59">
        <f t="shared" si="679"/>
        <v>1.0745762084340613</v>
      </c>
      <c r="AN88" s="59">
        <f t="shared" si="680"/>
        <v>1.0773126298417539</v>
      </c>
      <c r="AO88" s="59">
        <f t="shared" si="681"/>
        <v>1.0800560195799025</v>
      </c>
      <c r="AP88" s="59">
        <f t="shared" si="682"/>
        <v>1.0828063953934455</v>
      </c>
      <c r="AQ88" s="59">
        <f t="shared" si="683"/>
        <v>1.0855637750725089</v>
      </c>
      <c r="AR88" s="59">
        <f t="shared" si="684"/>
        <v>1.0883281764525217</v>
      </c>
      <c r="AS88" s="59">
        <f t="shared" si="685"/>
        <v>1.0909221419422648</v>
      </c>
      <c r="AT88" s="59">
        <f t="shared" si="686"/>
        <v>1.0935222899944992</v>
      </c>
      <c r="AU88" s="59">
        <f t="shared" si="687"/>
        <v>1.0961286353449951</v>
      </c>
      <c r="AV88" s="59">
        <f t="shared" si="688"/>
        <v>1.098741192764644</v>
      </c>
      <c r="AW88" s="59">
        <f t="shared" si="689"/>
        <v>1.1013599770595437</v>
      </c>
      <c r="AX88" s="59">
        <f t="shared" si="690"/>
        <v>1.1039850030710809</v>
      </c>
      <c r="AY88" s="59">
        <f t="shared" si="691"/>
        <v>1.106616285676016</v>
      </c>
      <c r="AZ88" s="59">
        <f t="shared" si="692"/>
        <v>1.1092538397865674</v>
      </c>
      <c r="BA88" s="59">
        <f t="shared" si="693"/>
        <v>1.1118976803504959</v>
      </c>
      <c r="BB88" s="59">
        <f t="shared" si="694"/>
        <v>1.1145478223511889</v>
      </c>
      <c r="BC88" s="59">
        <f t="shared" si="695"/>
        <v>1.1172042808077465</v>
      </c>
      <c r="BD88" s="59">
        <f t="shared" si="696"/>
        <v>1.1198670707750658</v>
      </c>
      <c r="BE88" s="59">
        <f t="shared" si="697"/>
        <v>1.122444250977471</v>
      </c>
      <c r="BF88" s="59">
        <f t="shared" si="698"/>
        <v>1.1250273621139746</v>
      </c>
      <c r="BG88" s="59">
        <f t="shared" si="699"/>
        <v>1.1276164178335948</v>
      </c>
      <c r="BH88" s="59">
        <f t="shared" si="700"/>
        <v>1.1302114318167604</v>
      </c>
      <c r="BI88" s="59">
        <f t="shared" si="701"/>
        <v>1.1328124177753836</v>
      </c>
      <c r="BJ88" s="59">
        <f t="shared" si="702"/>
        <v>1.1354193894529319</v>
      </c>
      <c r="BK88" s="59">
        <f t="shared" si="703"/>
        <v>1.1380323606245013</v>
      </c>
      <c r="BL88" s="59">
        <f t="shared" si="704"/>
        <v>1.1406513450968889</v>
      </c>
      <c r="BM88" s="59">
        <f t="shared" si="705"/>
        <v>1.1432763567086655</v>
      </c>
      <c r="BN88" s="59">
        <f t="shared" si="706"/>
        <v>1.1459074093302488</v>
      </c>
      <c r="BO88" s="59">
        <f t="shared" si="707"/>
        <v>1.1485445168639774</v>
      </c>
      <c r="BP88" s="59">
        <f t="shared" si="708"/>
        <v>1.1511876932441834</v>
      </c>
      <c r="BQ88" s="59">
        <f t="shared" si="709"/>
        <v>1.1538465322132934</v>
      </c>
      <c r="BR88" s="59">
        <f t="shared" si="710"/>
        <v>1.1565115121659331</v>
      </c>
      <c r="BS88" s="59">
        <f t="shared" si="711"/>
        <v>1.1591826472856159</v>
      </c>
      <c r="BT88" s="59">
        <f t="shared" si="712"/>
        <v>1.1618599517886143</v>
      </c>
      <c r="BU88" s="59">
        <f t="shared" si="713"/>
        <v>1.1645434399240358</v>
      </c>
      <c r="BV88" s="59">
        <f t="shared" si="714"/>
        <v>1.1672331259738975</v>
      </c>
      <c r="BW88" s="59">
        <f t="shared" si="715"/>
        <v>1.1699290242532037</v>
      </c>
      <c r="BX88" s="59">
        <f t="shared" si="716"/>
        <v>1.172631149110021</v>
      </c>
      <c r="BY88" s="59">
        <f t="shared" si="717"/>
        <v>1.175339514925555</v>
      </c>
      <c r="BZ88" s="59">
        <f t="shared" si="718"/>
        <v>1.1780541361142269</v>
      </c>
      <c r="CA88" s="59">
        <f t="shared" si="719"/>
        <v>1.18077502712375</v>
      </c>
      <c r="CB88" s="59">
        <f t="shared" si="720"/>
        <v>1.1835022024352069</v>
      </c>
      <c r="CC88" s="59">
        <f t="shared" si="721"/>
        <v>1.1862112521991084</v>
      </c>
      <c r="CD88" s="59">
        <f t="shared" si="722"/>
        <v>1.1889265030081859</v>
      </c>
      <c r="CE88" s="59">
        <f t="shared" si="723"/>
        <v>1.1916479690567012</v>
      </c>
      <c r="CF88" s="59">
        <f t="shared" si="724"/>
        <v>1.1943756645714068</v>
      </c>
      <c r="CG88" s="59">
        <f t="shared" si="725"/>
        <v>1.1971096038116205</v>
      </c>
      <c r="CH88" s="59">
        <f t="shared" si="726"/>
        <v>1.1998498010692995</v>
      </c>
      <c r="CI88" s="59">
        <f t="shared" si="727"/>
        <v>1.2025962706691158</v>
      </c>
      <c r="CJ88" s="59">
        <f t="shared" si="728"/>
        <v>1.2053490269685307</v>
      </c>
      <c r="CK88" s="59">
        <f t="shared" si="729"/>
        <v>1.2081080843578698</v>
      </c>
      <c r="CL88" s="59">
        <f t="shared" si="730"/>
        <v>1.2108734572603983</v>
      </c>
      <c r="CM88" s="59">
        <f t="shared" si="731"/>
        <v>1.2136451601323965</v>
      </c>
      <c r="CN88" s="59">
        <f t="shared" ref="CN88:EY88" si="737">+CM88*(1+CM71)^(0.0833333333333333)</f>
        <v>1.2164232074632353</v>
      </c>
      <c r="CO88" s="59">
        <f t="shared" si="737"/>
        <v>1.2192424147741963</v>
      </c>
      <c r="CP88" s="59">
        <f t="shared" si="737"/>
        <v>1.222068155937696</v>
      </c>
      <c r="CQ88" s="59">
        <f t="shared" si="737"/>
        <v>1.2249004460967248</v>
      </c>
      <c r="CR88" s="59">
        <f t="shared" si="737"/>
        <v>1.2277393004293684</v>
      </c>
      <c r="CS88" s="59">
        <f t="shared" si="737"/>
        <v>1.23058473414889</v>
      </c>
      <c r="CT88" s="59">
        <f t="shared" si="737"/>
        <v>1.2334367625038114</v>
      </c>
      <c r="CU88" s="59">
        <f t="shared" si="737"/>
        <v>1.2362954007779945</v>
      </c>
      <c r="CV88" s="59">
        <f t="shared" si="737"/>
        <v>1.2391606642907231</v>
      </c>
      <c r="CW88" s="59">
        <f t="shared" si="737"/>
        <v>1.2420325683967859</v>
      </c>
      <c r="CX88" s="59">
        <f t="shared" si="737"/>
        <v>1.2449111284865577</v>
      </c>
      <c r="CY88" s="59">
        <f t="shared" si="737"/>
        <v>1.2477963599860826</v>
      </c>
      <c r="CZ88" s="59">
        <f t="shared" si="737"/>
        <v>1.2506882783571562</v>
      </c>
      <c r="DA88" s="59">
        <f t="shared" si="737"/>
        <v>1.2535820777714333</v>
      </c>
      <c r="DB88" s="59">
        <f t="shared" si="737"/>
        <v>1.2564825727590156</v>
      </c>
      <c r="DC88" s="59">
        <f t="shared" si="737"/>
        <v>1.2593897788118902</v>
      </c>
      <c r="DD88" s="59">
        <f t="shared" si="737"/>
        <v>1.2623037114578883</v>
      </c>
      <c r="DE88" s="59">
        <f t="shared" si="737"/>
        <v>1.2652243862607695</v>
      </c>
      <c r="DF88" s="59">
        <f t="shared" si="737"/>
        <v>1.2681518188203036</v>
      </c>
      <c r="DG88" s="59">
        <f t="shared" si="737"/>
        <v>1.271086024772355</v>
      </c>
      <c r="DH88" s="59">
        <f t="shared" si="737"/>
        <v>1.2740270197889658</v>
      </c>
      <c r="DI88" s="59">
        <f t="shared" si="737"/>
        <v>1.2769748195784394</v>
      </c>
      <c r="DJ88" s="59">
        <f t="shared" si="737"/>
        <v>1.2799294398854246</v>
      </c>
      <c r="DK88" s="59">
        <f t="shared" si="737"/>
        <v>1.2828908964909997</v>
      </c>
      <c r="DL88" s="59">
        <f t="shared" si="737"/>
        <v>1.2858592052127569</v>
      </c>
      <c r="DM88" s="59">
        <f t="shared" si="737"/>
        <v>1.288834381904886</v>
      </c>
      <c r="DN88" s="59">
        <f t="shared" si="737"/>
        <v>1.2918164424582601</v>
      </c>
      <c r="DO88" s="59">
        <f t="shared" si="737"/>
        <v>1.2948054028005203</v>
      </c>
      <c r="DP88" s="59">
        <f t="shared" si="737"/>
        <v>1.2978012788961599</v>
      </c>
      <c r="DQ88" s="59">
        <f t="shared" si="737"/>
        <v>1.3008040867466106</v>
      </c>
      <c r="DR88" s="59">
        <f t="shared" si="737"/>
        <v>1.3038138423903278</v>
      </c>
      <c r="DS88" s="59">
        <f t="shared" si="737"/>
        <v>1.3068305619028759</v>
      </c>
      <c r="DT88" s="59">
        <f t="shared" si="737"/>
        <v>1.3098542613970148</v>
      </c>
      <c r="DU88" s="59">
        <f t="shared" si="737"/>
        <v>1.3128849570227847</v>
      </c>
      <c r="DV88" s="59">
        <f t="shared" si="737"/>
        <v>1.3159226649675941</v>
      </c>
      <c r="DW88" s="59">
        <f t="shared" si="737"/>
        <v>1.3189674014563051</v>
      </c>
      <c r="DX88" s="59">
        <f t="shared" si="737"/>
        <v>1.3220191827513199</v>
      </c>
      <c r="DY88" s="59">
        <f t="shared" si="737"/>
        <v>1.3250780251526686</v>
      </c>
      <c r="DZ88" s="59">
        <f t="shared" si="737"/>
        <v>1.3281439449980956</v>
      </c>
      <c r="EA88" s="59">
        <f t="shared" si="737"/>
        <v>1.3312169586631468</v>
      </c>
      <c r="EB88" s="59">
        <f t="shared" si="737"/>
        <v>1.3342970825612577</v>
      </c>
      <c r="EC88" s="59">
        <f t="shared" si="737"/>
        <v>1.3373843331438402</v>
      </c>
      <c r="ED88" s="59">
        <f t="shared" si="737"/>
        <v>1.3404787269003711</v>
      </c>
      <c r="EE88" s="59">
        <f t="shared" si="737"/>
        <v>1.34358028035848</v>
      </c>
      <c r="EF88" s="59">
        <f t="shared" si="737"/>
        <v>1.3466890100840376</v>
      </c>
      <c r="EG88" s="59">
        <f t="shared" si="737"/>
        <v>1.3498049326812442</v>
      </c>
      <c r="EH88" s="59">
        <f t="shared" si="737"/>
        <v>1.352928064792718</v>
      </c>
      <c r="EI88" s="59">
        <f t="shared" si="737"/>
        <v>1.3560584230995847</v>
      </c>
      <c r="EJ88" s="59">
        <f t="shared" si="737"/>
        <v>1.3591960243215659</v>
      </c>
      <c r="EK88" s="59">
        <f t="shared" si="737"/>
        <v>1.3623408852170689</v>
      </c>
      <c r="EL88" s="59">
        <f t="shared" si="737"/>
        <v>1.365493022583276</v>
      </c>
      <c r="EM88" s="59">
        <f t="shared" si="737"/>
        <v>1.3686524532562341</v>
      </c>
      <c r="EN88" s="59">
        <f t="shared" si="737"/>
        <v>1.371819194110945</v>
      </c>
      <c r="EO88" s="59">
        <f t="shared" si="737"/>
        <v>1.3749932620614551</v>
      </c>
      <c r="EP88" s="59">
        <f t="shared" si="737"/>
        <v>1.3781746740609462</v>
      </c>
      <c r="EQ88" s="59">
        <f t="shared" si="737"/>
        <v>1.3813634471018255</v>
      </c>
      <c r="ER88" s="59">
        <f t="shared" si="737"/>
        <v>1.3845595982158165</v>
      </c>
      <c r="ES88" s="59">
        <f t="shared" si="737"/>
        <v>1.3877631444740508</v>
      </c>
      <c r="ET88" s="59">
        <f t="shared" si="737"/>
        <v>1.3909741029871578</v>
      </c>
      <c r="EU88" s="59">
        <f t="shared" si="737"/>
        <v>1.3941924909053576</v>
      </c>
      <c r="EV88" s="59">
        <f t="shared" si="737"/>
        <v>1.3974183254185513</v>
      </c>
      <c r="EW88" s="59">
        <f t="shared" si="737"/>
        <v>1.4006516237564137</v>
      </c>
      <c r="EX88" s="59">
        <f t="shared" si="737"/>
        <v>1.403892403188485</v>
      </c>
      <c r="EY88" s="59">
        <f t="shared" si="737"/>
        <v>1.4071406810242628</v>
      </c>
      <c r="EZ88" s="59">
        <f t="shared" ref="EZ88:HK88" si="738">+EY88*(1+EY71)^(0.0833333333333333)</f>
        <v>1.4103964746132953</v>
      </c>
      <c r="FA88" s="59">
        <f t="shared" si="738"/>
        <v>1.4136598013452732</v>
      </c>
      <c r="FB88" s="59">
        <f t="shared" si="738"/>
        <v>1.4169306786501228</v>
      </c>
      <c r="FC88" s="59">
        <f t="shared" si="738"/>
        <v>1.4202091239980994</v>
      </c>
      <c r="FD88" s="59">
        <f t="shared" si="738"/>
        <v>1.4234951548998802</v>
      </c>
      <c r="FE88" s="59">
        <f t="shared" si="738"/>
        <v>1.4267887889066579</v>
      </c>
      <c r="FF88" s="59">
        <f t="shared" si="738"/>
        <v>1.4300900436102348</v>
      </c>
      <c r="FG88" s="59">
        <f t="shared" si="738"/>
        <v>1.4333989366431164</v>
      </c>
      <c r="FH88" s="59">
        <f t="shared" si="738"/>
        <v>1.4367154856786055</v>
      </c>
      <c r="FI88" s="59">
        <f t="shared" si="738"/>
        <v>1.4400397084308973</v>
      </c>
      <c r="FJ88" s="59">
        <f t="shared" si="738"/>
        <v>1.4433716226551729</v>
      </c>
      <c r="FK88" s="59">
        <f t="shared" si="738"/>
        <v>1.446711246147695</v>
      </c>
      <c r="FL88" s="59">
        <f t="shared" si="738"/>
        <v>1.4500585967459025</v>
      </c>
      <c r="FM88" s="59">
        <f t="shared" si="738"/>
        <v>1.4534136923285064</v>
      </c>
      <c r="FN88" s="59">
        <f t="shared" si="738"/>
        <v>1.4567765508155843</v>
      </c>
      <c r="FO88" s="59">
        <f t="shared" si="738"/>
        <v>1.4601471901686771</v>
      </c>
      <c r="FP88" s="59">
        <f t="shared" si="738"/>
        <v>1.4635256283908842</v>
      </c>
      <c r="FQ88" s="59">
        <f t="shared" si="738"/>
        <v>1.4669118835269601</v>
      </c>
      <c r="FR88" s="59">
        <f t="shared" si="738"/>
        <v>1.4703059736634105</v>
      </c>
      <c r="FS88" s="59">
        <f t="shared" si="738"/>
        <v>1.4737079169285894</v>
      </c>
      <c r="FT88" s="59">
        <f t="shared" si="738"/>
        <v>1.4771177314927948</v>
      </c>
      <c r="FU88" s="59">
        <f t="shared" si="738"/>
        <v>1.4805354355683673</v>
      </c>
      <c r="FV88" s="59">
        <f t="shared" si="738"/>
        <v>1.4839610474097862</v>
      </c>
      <c r="FW88" s="59">
        <f t="shared" si="738"/>
        <v>1.4873945853137673</v>
      </c>
      <c r="FX88" s="59">
        <f t="shared" si="738"/>
        <v>1.490836067619361</v>
      </c>
      <c r="FY88" s="59">
        <f t="shared" si="738"/>
        <v>1.4942855127080499</v>
      </c>
      <c r="FZ88" s="59">
        <f t="shared" si="738"/>
        <v>1.4977429390038468</v>
      </c>
      <c r="GA88" s="59">
        <f t="shared" si="738"/>
        <v>1.5012083649733938</v>
      </c>
      <c r="GB88" s="59">
        <f t="shared" si="738"/>
        <v>1.5046818091260599</v>
      </c>
      <c r="GC88" s="59">
        <f t="shared" si="738"/>
        <v>1.5081632900140407</v>
      </c>
      <c r="GD88" s="59">
        <f t="shared" si="738"/>
        <v>1.5116528262324576</v>
      </c>
      <c r="GE88" s="59">
        <f t="shared" si="738"/>
        <v>1.5151504364194561</v>
      </c>
      <c r="GF88" s="59">
        <f t="shared" si="738"/>
        <v>1.5186561392563065</v>
      </c>
      <c r="GG88" s="59">
        <f t="shared" si="738"/>
        <v>1.5221699534675028</v>
      </c>
      <c r="GH88" s="59">
        <f t="shared" si="738"/>
        <v>1.5256918978208633</v>
      </c>
      <c r="GI88" s="59">
        <f t="shared" si="738"/>
        <v>1.5292219911276308</v>
      </c>
      <c r="GJ88" s="59">
        <f t="shared" si="738"/>
        <v>1.5327602522425725</v>
      </c>
      <c r="GK88" s="59">
        <f t="shared" si="738"/>
        <v>1.5363067000640815</v>
      </c>
      <c r="GL88" s="59">
        <f t="shared" si="738"/>
        <v>1.5398613535342771</v>
      </c>
      <c r="GM88" s="59">
        <f t="shared" si="738"/>
        <v>1.5434242316391062</v>
      </c>
      <c r="GN88" s="59">
        <f t="shared" si="738"/>
        <v>1.5469953534084451</v>
      </c>
      <c r="GO88" s="59">
        <f t="shared" si="738"/>
        <v>1.5505747379162003</v>
      </c>
      <c r="GP88" s="59">
        <f t="shared" si="738"/>
        <v>1.554162404280411</v>
      </c>
      <c r="GQ88" s="59">
        <f t="shared" si="738"/>
        <v>1.5577583716633512</v>
      </c>
      <c r="GR88" s="59">
        <f t="shared" si="738"/>
        <v>1.5613626592716319</v>
      </c>
      <c r="GS88" s="59">
        <f t="shared" si="738"/>
        <v>1.5649752863563033</v>
      </c>
      <c r="GT88" s="59">
        <f t="shared" si="738"/>
        <v>1.5685962722129587</v>
      </c>
      <c r="GU88" s="59">
        <f t="shared" si="738"/>
        <v>1.5722256361818363</v>
      </c>
      <c r="GV88" s="59">
        <f t="shared" si="738"/>
        <v>1.5758633976479233</v>
      </c>
      <c r="GW88" s="59">
        <f t="shared" si="738"/>
        <v>1.5795095760410591</v>
      </c>
      <c r="GX88" s="59">
        <f t="shared" si="738"/>
        <v>1.5831641908360394</v>
      </c>
      <c r="GY88" s="59">
        <f t="shared" si="738"/>
        <v>1.5868272615527199</v>
      </c>
      <c r="GZ88" s="59">
        <f t="shared" si="738"/>
        <v>1.5904988077561206</v>
      </c>
      <c r="HA88" s="59">
        <f t="shared" si="738"/>
        <v>1.5941788490565305</v>
      </c>
      <c r="HB88" s="59">
        <f t="shared" si="738"/>
        <v>1.5978674051096122</v>
      </c>
      <c r="HC88" s="59">
        <f t="shared" si="738"/>
        <v>1.6015644956165067</v>
      </c>
      <c r="HD88" s="59">
        <f t="shared" si="738"/>
        <v>1.6052701403239391</v>
      </c>
      <c r="HE88" s="59">
        <f t="shared" si="738"/>
        <v>1.6089843590243236</v>
      </c>
      <c r="HF88" s="59">
        <f t="shared" si="738"/>
        <v>1.6127071715558694</v>
      </c>
      <c r="HG88" s="59">
        <f t="shared" si="738"/>
        <v>1.6164385978026867</v>
      </c>
      <c r="HH88" s="59">
        <f t="shared" si="738"/>
        <v>1.6201786576948931</v>
      </c>
      <c r="HI88" s="59">
        <f t="shared" si="738"/>
        <v>1.6239273712087194</v>
      </c>
      <c r="HJ88" s="59">
        <f t="shared" si="738"/>
        <v>1.627684758366617</v>
      </c>
      <c r="HK88" s="59">
        <f t="shared" si="738"/>
        <v>1.6314508392373643</v>
      </c>
      <c r="HL88" s="59">
        <f t="shared" ref="HL88:JW88" si="739">+HK88*(1+HK71)^(0.0833333333333333)</f>
        <v>1.6352256339361746</v>
      </c>
      <c r="HM88" s="59">
        <f t="shared" si="739"/>
        <v>1.6390091626248027</v>
      </c>
      <c r="HN88" s="59">
        <f t="shared" si="739"/>
        <v>1.6428014455116531</v>
      </c>
      <c r="HO88" s="59">
        <f t="shared" si="739"/>
        <v>1.6466025028518878</v>
      </c>
      <c r="HP88" s="59">
        <f t="shared" si="739"/>
        <v>1.6504123549475345</v>
      </c>
      <c r="HQ88" s="59">
        <f t="shared" si="739"/>
        <v>1.6542310221475951</v>
      </c>
      <c r="HR88" s="59">
        <f t="shared" si="739"/>
        <v>1.6580585248481541</v>
      </c>
      <c r="HS88" s="59">
        <f t="shared" si="739"/>
        <v>1.661894883492488</v>
      </c>
      <c r="HT88" s="59">
        <f t="shared" si="739"/>
        <v>1.6657401185711742</v>
      </c>
      <c r="HU88" s="59">
        <f t="shared" si="739"/>
        <v>1.6695942506222003</v>
      </c>
      <c r="HV88" s="59">
        <f t="shared" si="739"/>
        <v>1.6734573002310742</v>
      </c>
      <c r="HW88" s="59">
        <f t="shared" si="739"/>
        <v>1.6773292880309336</v>
      </c>
      <c r="HX88" s="59">
        <f t="shared" si="739"/>
        <v>1.681210234702657</v>
      </c>
      <c r="HY88" s="59">
        <f t="shared" si="739"/>
        <v>1.6851001609749727</v>
      </c>
      <c r="HZ88" s="59">
        <f t="shared" si="739"/>
        <v>1.6889990876245715</v>
      </c>
      <c r="IA88" s="59">
        <f t="shared" si="739"/>
        <v>1.6929070354762157</v>
      </c>
      <c r="IB88" s="59">
        <f t="shared" si="739"/>
        <v>1.6968240254028515</v>
      </c>
      <c r="IC88" s="59">
        <f t="shared" si="739"/>
        <v>1.7007500783257203</v>
      </c>
      <c r="ID88" s="59">
        <f t="shared" si="739"/>
        <v>1.7046852152144703</v>
      </c>
      <c r="IE88" s="59">
        <f t="shared" si="739"/>
        <v>1.7086294570872684</v>
      </c>
      <c r="IF88" s="59">
        <f t="shared" si="739"/>
        <v>1.7125828250109132</v>
      </c>
      <c r="IG88" s="59">
        <f t="shared" si="739"/>
        <v>1.7165453401009461</v>
      </c>
      <c r="IH88" s="59">
        <f t="shared" si="739"/>
        <v>1.7205170235217653</v>
      </c>
      <c r="II88" s="59">
        <f t="shared" si="739"/>
        <v>1.7244978964867386</v>
      </c>
      <c r="IJ88" s="59">
        <f t="shared" si="739"/>
        <v>1.7284879802583162</v>
      </c>
      <c r="IK88" s="59">
        <f t="shared" si="739"/>
        <v>1.732487296148145</v>
      </c>
      <c r="IL88" s="59">
        <f t="shared" si="739"/>
        <v>1.7364958655171818</v>
      </c>
      <c r="IM88" s="59">
        <f t="shared" si="739"/>
        <v>1.7405137097758077</v>
      </c>
      <c r="IN88" s="59">
        <f t="shared" si="739"/>
        <v>1.7445408503839424</v>
      </c>
      <c r="IO88" s="59">
        <f t="shared" si="739"/>
        <v>1.7485773088511589</v>
      </c>
      <c r="IP88" s="59">
        <f t="shared" si="739"/>
        <v>1.7526231067367983</v>
      </c>
      <c r="IQ88" s="59">
        <f t="shared" si="739"/>
        <v>1.756678265650085</v>
      </c>
      <c r="IR88" s="59">
        <f t="shared" si="739"/>
        <v>1.760742807250242</v>
      </c>
      <c r="IS88" s="59">
        <f t="shared" si="739"/>
        <v>1.7648167532466066</v>
      </c>
      <c r="IT88" s="59">
        <f t="shared" si="739"/>
        <v>1.7689001253987464</v>
      </c>
      <c r="IU88" s="59">
        <f t="shared" si="739"/>
        <v>1.7729929455165756</v>
      </c>
      <c r="IV88" s="59">
        <f t="shared" si="739"/>
        <v>1.7770952354604714</v>
      </c>
      <c r="IW88" s="59">
        <f t="shared" si="739"/>
        <v>1.7812070171413912</v>
      </c>
      <c r="IX88" s="59">
        <f t="shared" si="739"/>
        <v>1.7853283125209884</v>
      </c>
      <c r="IY88" s="59">
        <f t="shared" si="739"/>
        <v>1.7894591436117313</v>
      </c>
      <c r="IZ88" s="59">
        <f t="shared" si="739"/>
        <v>1.7935995324770193</v>
      </c>
      <c r="JA88" s="59">
        <f t="shared" si="739"/>
        <v>1.7977495012313016</v>
      </c>
      <c r="JB88" s="59">
        <f t="shared" si="739"/>
        <v>1.8019090720401953</v>
      </c>
      <c r="JC88" s="59">
        <f t="shared" si="739"/>
        <v>1.806078267120603</v>
      </c>
      <c r="JD88" s="59">
        <f t="shared" si="739"/>
        <v>1.8102571087408326</v>
      </c>
      <c r="JE88" s="59">
        <f t="shared" si="739"/>
        <v>1.814445619220715</v>
      </c>
      <c r="JF88" s="59">
        <f t="shared" si="739"/>
        <v>1.8186438209317244</v>
      </c>
      <c r="JG88" s="59">
        <f t="shared" si="739"/>
        <v>1.8228517362970971</v>
      </c>
      <c r="JH88" s="59">
        <f t="shared" si="739"/>
        <v>1.8270693877919517</v>
      </c>
      <c r="JI88" s="59">
        <f t="shared" si="739"/>
        <v>1.8312967979434092</v>
      </c>
      <c r="JJ88" s="59">
        <f t="shared" si="739"/>
        <v>1.8355339893307123</v>
      </c>
      <c r="JK88" s="59">
        <f t="shared" si="739"/>
        <v>1.8397809845853474</v>
      </c>
      <c r="JL88" s="59">
        <f t="shared" si="739"/>
        <v>1.8440378063911649</v>
      </c>
      <c r="JM88" s="59">
        <f t="shared" si="739"/>
        <v>1.8483044774844999</v>
      </c>
      <c r="JN88" s="59">
        <f t="shared" si="739"/>
        <v>1.8525810206542943</v>
      </c>
      <c r="JO88" s="59">
        <f t="shared" si="739"/>
        <v>1.8568674587422183</v>
      </c>
      <c r="JP88" s="59">
        <f t="shared" si="739"/>
        <v>1.861163814642792</v>
      </c>
      <c r="JQ88" s="59">
        <f t="shared" si="739"/>
        <v>1.8654701113035086</v>
      </c>
      <c r="JR88" s="59">
        <f t="shared" si="739"/>
        <v>1.8697863717249561</v>
      </c>
      <c r="JS88" s="59">
        <f t="shared" si="739"/>
        <v>1.8741126189609405</v>
      </c>
      <c r="JT88" s="59">
        <f t="shared" si="739"/>
        <v>1.8784488761186089</v>
      </c>
      <c r="JU88" s="59">
        <f t="shared" si="739"/>
        <v>1.8827951663585731</v>
      </c>
      <c r="JV88" s="59">
        <f t="shared" si="739"/>
        <v>1.8871515128950329</v>
      </c>
      <c r="JW88" s="59">
        <f t="shared" si="739"/>
        <v>1.8915179389959003</v>
      </c>
      <c r="JX88" s="59">
        <f t="shared" ref="JX88:MI88" si="740">+JW88*(1+JW71)^(0.0833333333333333)</f>
        <v>1.8958944679829239</v>
      </c>
      <c r="JY88" s="59">
        <f t="shared" si="740"/>
        <v>1.9002811232318133</v>
      </c>
      <c r="JZ88" s="59">
        <f t="shared" si="740"/>
        <v>1.9046779281723643</v>
      </c>
      <c r="KA88" s="59">
        <f t="shared" si="740"/>
        <v>1.9090849062885831</v>
      </c>
      <c r="KB88" s="59">
        <f t="shared" si="740"/>
        <v>1.913502081118813</v>
      </c>
      <c r="KC88" s="59">
        <f t="shared" si="740"/>
        <v>1.9179294762558594</v>
      </c>
      <c r="KD88" s="59">
        <f t="shared" si="740"/>
        <v>1.9223671153471158</v>
      </c>
      <c r="KE88" s="59">
        <f t="shared" si="740"/>
        <v>1.92681502209469</v>
      </c>
      <c r="KF88" s="59">
        <f t="shared" si="740"/>
        <v>1.9312732202555314</v>
      </c>
      <c r="KG88" s="59">
        <f t="shared" si="740"/>
        <v>1.935741733641557</v>
      </c>
      <c r="KH88" s="59">
        <f t="shared" si="740"/>
        <v>1.9402205861197792</v>
      </c>
      <c r="KI88" s="59">
        <f t="shared" si="740"/>
        <v>1.9447098016124331</v>
      </c>
      <c r="KJ88" s="59">
        <f t="shared" si="740"/>
        <v>1.9492094040971042</v>
      </c>
      <c r="KK88" s="59">
        <f t="shared" si="740"/>
        <v>1.9537194176068562</v>
      </c>
      <c r="KL88" s="59">
        <f t="shared" si="740"/>
        <v>1.9582398662303602</v>
      </c>
      <c r="KM88" s="59">
        <f t="shared" si="740"/>
        <v>1.9627707741120226</v>
      </c>
      <c r="KN88" s="59">
        <f t="shared" si="740"/>
        <v>1.9673121654521142</v>
      </c>
      <c r="KO88" s="59">
        <f t="shared" si="740"/>
        <v>1.9718640645068997</v>
      </c>
      <c r="KP88" s="59">
        <f t="shared" si="740"/>
        <v>1.9764264955887669</v>
      </c>
      <c r="KQ88" s="59">
        <f t="shared" si="740"/>
        <v>1.9809994830663573</v>
      </c>
      <c r="KR88" s="59">
        <f t="shared" si="740"/>
        <v>1.985583051364695</v>
      </c>
      <c r="KS88" s="59">
        <f t="shared" si="740"/>
        <v>1.9901772249653182</v>
      </c>
      <c r="KT88" s="59">
        <f t="shared" si="740"/>
        <v>1.9947820284064099</v>
      </c>
      <c r="KU88" s="59">
        <f t="shared" si="740"/>
        <v>1.9993974862829282</v>
      </c>
      <c r="KV88" s="59">
        <f t="shared" si="740"/>
        <v>2.0040236232467388</v>
      </c>
      <c r="KW88" s="59">
        <f t="shared" si="740"/>
        <v>2.0086604640067449</v>
      </c>
      <c r="KX88" s="59">
        <f t="shared" si="740"/>
        <v>2.0133080333290216</v>
      </c>
      <c r="KY88" s="59">
        <f t="shared" si="740"/>
        <v>2.0179663560369465</v>
      </c>
      <c r="KZ88" s="59">
        <f t="shared" si="740"/>
        <v>2.0226354570113325</v>
      </c>
      <c r="LA88" s="59">
        <f t="shared" si="740"/>
        <v>2.0273153611905608</v>
      </c>
      <c r="LB88" s="59">
        <f t="shared" si="740"/>
        <v>2.0320060935707138</v>
      </c>
      <c r="LC88" s="59">
        <f t="shared" si="740"/>
        <v>2.0367076792057102</v>
      </c>
      <c r="LD88" s="59">
        <f t="shared" si="740"/>
        <v>2.0414201432074361</v>
      </c>
      <c r="LE88" s="59">
        <f t="shared" si="740"/>
        <v>2.0461435107458819</v>
      </c>
      <c r="LF88" s="59">
        <f t="shared" si="740"/>
        <v>2.0508778070492748</v>
      </c>
      <c r="LG88" s="59">
        <f t="shared" si="740"/>
        <v>2.055623057404214</v>
      </c>
      <c r="LH88" s="59">
        <f t="shared" si="740"/>
        <v>2.0603792871558069</v>
      </c>
      <c r="LI88" s="59">
        <f t="shared" si="740"/>
        <v>2.0651465217078022</v>
      </c>
      <c r="LJ88" s="59">
        <f t="shared" si="740"/>
        <v>2.0699247865227282</v>
      </c>
      <c r="LK88" s="59">
        <f t="shared" si="740"/>
        <v>2.0747141071220265</v>
      </c>
      <c r="LL88" s="59">
        <f t="shared" si="740"/>
        <v>2.0795145090861902</v>
      </c>
      <c r="LM88" s="59">
        <f t="shared" si="740"/>
        <v>2.0843260180548988</v>
      </c>
      <c r="LN88" s="59">
        <f t="shared" si="740"/>
        <v>2.0891486597271567</v>
      </c>
      <c r="LO88" s="59">
        <f t="shared" si="740"/>
        <v>2.0939824598614294</v>
      </c>
      <c r="LP88" s="59">
        <f t="shared" si="740"/>
        <v>2.0988274442757815</v>
      </c>
      <c r="LQ88" s="59">
        <f t="shared" si="740"/>
        <v>2.1036836388480147</v>
      </c>
      <c r="LR88" s="59">
        <f t="shared" si="740"/>
        <v>2.1085510695158058</v>
      </c>
      <c r="LS88" s="59">
        <f t="shared" si="740"/>
        <v>2.1134297622768452</v>
      </c>
      <c r="LT88" s="59">
        <f t="shared" si="740"/>
        <v>2.1183197431889762</v>
      </c>
      <c r="LU88" s="59">
        <f t="shared" si="740"/>
        <v>2.1232210383703332</v>
      </c>
      <c r="LV88" s="59">
        <f t="shared" si="740"/>
        <v>2.1281336739994825</v>
      </c>
      <c r="LW88" s="59">
        <f t="shared" si="740"/>
        <v>2.1330576763155609</v>
      </c>
      <c r="LX88" s="59">
        <f t="shared" si="740"/>
        <v>2.1379930716184168</v>
      </c>
      <c r="LY88" s="59">
        <f t="shared" si="740"/>
        <v>2.1429398862687505</v>
      </c>
      <c r="LZ88" s="59">
        <f t="shared" si="740"/>
        <v>2.1478981466882541</v>
      </c>
      <c r="MA88" s="59">
        <f t="shared" si="740"/>
        <v>2.1528678793597535</v>
      </c>
      <c r="MB88" s="59">
        <f t="shared" si="740"/>
        <v>2.1578491108273501</v>
      </c>
      <c r="MC88" s="59">
        <f t="shared" si="740"/>
        <v>2.1628418676965619</v>
      </c>
      <c r="MD88" s="59">
        <f t="shared" si="740"/>
        <v>2.1678461766344657</v>
      </c>
      <c r="ME88" s="59">
        <f t="shared" si="740"/>
        <v>2.1728620643698395</v>
      </c>
      <c r="MF88" s="59">
        <f t="shared" si="740"/>
        <v>2.1778895576933057</v>
      </c>
      <c r="MG88" s="59">
        <f t="shared" si="740"/>
        <v>2.1829286834574742</v>
      </c>
      <c r="MH88" s="59">
        <f t="shared" si="740"/>
        <v>2.1879794685770846</v>
      </c>
      <c r="MI88" s="59">
        <f t="shared" si="740"/>
        <v>2.1930419400291519</v>
      </c>
      <c r="MJ88" s="59">
        <f t="shared" ref="MJ88:OM88" si="741">+MI88*(1+MI71)^(0.0833333333333333)</f>
        <v>2.1981161248531094</v>
      </c>
      <c r="MK88" s="59">
        <f t="shared" si="741"/>
        <v>2.2032020501509528</v>
      </c>
      <c r="ML88" s="59">
        <f t="shared" si="741"/>
        <v>2.2082997430873856</v>
      </c>
      <c r="MM88" s="59">
        <f t="shared" si="741"/>
        <v>2.2134092308899644</v>
      </c>
      <c r="MN88" s="59">
        <f t="shared" si="741"/>
        <v>2.2185305408492439</v>
      </c>
      <c r="MO88" s="59">
        <f t="shared" si="741"/>
        <v>2.2236637003189226</v>
      </c>
      <c r="MP88" s="59">
        <f t="shared" si="741"/>
        <v>2.228808736715989</v>
      </c>
      <c r="MQ88" s="59">
        <f t="shared" si="741"/>
        <v>2.2339656775208683</v>
      </c>
      <c r="MR88" s="59">
        <f t="shared" si="741"/>
        <v>2.2391345502775688</v>
      </c>
      <c r="MS88" s="59">
        <f t="shared" si="741"/>
        <v>2.2443153825938289</v>
      </c>
      <c r="MT88" s="59">
        <f t="shared" si="741"/>
        <v>2.2495082021412656</v>
      </c>
      <c r="MU88" s="59">
        <f t="shared" si="741"/>
        <v>2.2547130366555206</v>
      </c>
      <c r="MV88" s="59">
        <f t="shared" si="741"/>
        <v>2.2599299139364102</v>
      </c>
      <c r="MW88" s="59">
        <f t="shared" si="741"/>
        <v>2.2651588618480725</v>
      </c>
      <c r="MX88" s="59">
        <f t="shared" si="741"/>
        <v>2.2703999083191166</v>
      </c>
      <c r="MY88" s="59">
        <f t="shared" si="741"/>
        <v>2.2756530813427727</v>
      </c>
      <c r="MZ88" s="59">
        <f t="shared" si="741"/>
        <v>2.2809184089770391</v>
      </c>
      <c r="NA88" s="59">
        <f t="shared" si="741"/>
        <v>2.2861959193448356</v>
      </c>
      <c r="NB88" s="59">
        <f t="shared" si="741"/>
        <v>2.2914856406341504</v>
      </c>
      <c r="NC88" s="59">
        <f t="shared" si="741"/>
        <v>2.2967876010981931</v>
      </c>
      <c r="ND88" s="59">
        <f t="shared" si="741"/>
        <v>2.3021018290555442</v>
      </c>
      <c r="NE88" s="59">
        <f t="shared" si="741"/>
        <v>2.3074283528903061</v>
      </c>
      <c r="NF88" s="59">
        <f t="shared" si="741"/>
        <v>2.3127672010522566</v>
      </c>
      <c r="NG88" s="59">
        <f t="shared" si="741"/>
        <v>2.3181184020569989</v>
      </c>
      <c r="NH88" s="59">
        <f t="shared" si="741"/>
        <v>2.3234819844861145</v>
      </c>
      <c r="NI88" s="59">
        <f t="shared" si="741"/>
        <v>2.3288579769873161</v>
      </c>
      <c r="NJ88" s="59">
        <f t="shared" si="741"/>
        <v>2.3342464082746011</v>
      </c>
      <c r="NK88" s="59">
        <f t="shared" si="741"/>
        <v>2.3396473071284034</v>
      </c>
      <c r="NL88" s="59">
        <f t="shared" si="741"/>
        <v>2.3450607023957488</v>
      </c>
      <c r="NM88" s="59">
        <f t="shared" si="741"/>
        <v>2.3504866229904078</v>
      </c>
      <c r="NN88" s="59">
        <f t="shared" si="741"/>
        <v>2.355925097893051</v>
      </c>
      <c r="NO88" s="59">
        <f t="shared" si="741"/>
        <v>2.3613761561514033</v>
      </c>
      <c r="NP88" s="59">
        <f t="shared" si="741"/>
        <v>2.3668398268803994</v>
      </c>
      <c r="NQ88" s="59">
        <f t="shared" si="741"/>
        <v>2.3723161392623391</v>
      </c>
      <c r="NR88" s="59">
        <f t="shared" si="741"/>
        <v>2.3778051225470427</v>
      </c>
      <c r="NS88" s="59">
        <f t="shared" si="741"/>
        <v>2.3833068060520084</v>
      </c>
      <c r="NT88" s="59">
        <f t="shared" si="741"/>
        <v>2.3888212191625677</v>
      </c>
      <c r="NU88" s="59">
        <f t="shared" si="741"/>
        <v>2.3943483913320436</v>
      </c>
      <c r="NV88" s="59">
        <f t="shared" si="741"/>
        <v>2.3998883520819061</v>
      </c>
      <c r="NW88" s="59">
        <f t="shared" si="741"/>
        <v>2.4054411310019317</v>
      </c>
      <c r="NX88" s="59">
        <f t="shared" si="741"/>
        <v>2.4110067577503607</v>
      </c>
      <c r="NY88" s="59">
        <f t="shared" si="741"/>
        <v>2.4165852620540553</v>
      </c>
      <c r="NZ88" s="59">
        <f t="shared" si="741"/>
        <v>2.422176673708659</v>
      </c>
      <c r="OA88" s="59">
        <f t="shared" si="741"/>
        <v>2.4277810225787553</v>
      </c>
      <c r="OB88" s="59">
        <f t="shared" si="741"/>
        <v>2.4333983385980269</v>
      </c>
      <c r="OC88" s="59">
        <f t="shared" si="741"/>
        <v>2.4390286517694171</v>
      </c>
      <c r="OD88" s="59">
        <f t="shared" si="741"/>
        <v>2.4446719921652877</v>
      </c>
      <c r="OE88" s="59">
        <f t="shared" si="741"/>
        <v>2.4503283899275821</v>
      </c>
      <c r="OF88" s="59">
        <f t="shared" si="741"/>
        <v>2.4559978752679843</v>
      </c>
      <c r="OG88" s="59">
        <f t="shared" si="741"/>
        <v>2.461680478468081</v>
      </c>
      <c r="OH88" s="59">
        <f t="shared" si="741"/>
        <v>2.4673762298795241</v>
      </c>
      <c r="OI88" s="59">
        <f t="shared" si="741"/>
        <v>2.4730851599241914</v>
      </c>
      <c r="OJ88" s="59">
        <f t="shared" si="741"/>
        <v>2.4788072990943499</v>
      </c>
      <c r="OK88" s="59">
        <f t="shared" si="741"/>
        <v>2.484542677952819</v>
      </c>
      <c r="OL88" s="59">
        <f t="shared" si="741"/>
        <v>2.4902913271331331</v>
      </c>
      <c r="OM88" s="59">
        <f t="shared" si="741"/>
        <v>2.4960532773397048</v>
      </c>
      <c r="ON88" s="43" t="s">
        <v>24</v>
      </c>
    </row>
    <row r="89" spans="3:404" x14ac:dyDescent="0.2">
      <c r="D89" s="43" t="str">
        <f>+D72</f>
        <v>O&amp;M - Non-Labor</v>
      </c>
      <c r="G89" s="58"/>
      <c r="H89" s="61">
        <v>1</v>
      </c>
      <c r="I89" s="59">
        <f t="shared" ref="I89:AN89" si="742">+H89*(1+H72)^(0.0833333333333333)</f>
        <v>1.0013584886928792</v>
      </c>
      <c r="J89" s="59">
        <f t="shared" si="742"/>
        <v>1.0027188228772872</v>
      </c>
      <c r="K89" s="59">
        <f t="shared" si="742"/>
        <v>1.0040810050603033</v>
      </c>
      <c r="L89" s="59">
        <f t="shared" si="742"/>
        <v>1.0054450377524125</v>
      </c>
      <c r="M89" s="59">
        <f t="shared" si="742"/>
        <v>1.0068109234675107</v>
      </c>
      <c r="N89" s="59">
        <f t="shared" si="742"/>
        <v>1.0081786647229085</v>
      </c>
      <c r="O89" s="59">
        <f t="shared" si="742"/>
        <v>1.0095482640393367</v>
      </c>
      <c r="P89" s="59">
        <f t="shared" si="742"/>
        <v>1.01091972394095</v>
      </c>
      <c r="Q89" s="59">
        <f t="shared" si="742"/>
        <v>1.0122930469553324</v>
      </c>
      <c r="R89" s="59">
        <f t="shared" si="742"/>
        <v>1.0136682356135014</v>
      </c>
      <c r="S89" s="59">
        <f t="shared" si="742"/>
        <v>1.0150452924499132</v>
      </c>
      <c r="T89" s="59">
        <f t="shared" si="742"/>
        <v>1.0164242200024667</v>
      </c>
      <c r="U89" s="59">
        <f t="shared" si="742"/>
        <v>1.0180663102322554</v>
      </c>
      <c r="V89" s="59">
        <f t="shared" si="742"/>
        <v>1.0197110533507392</v>
      </c>
      <c r="W89" s="59">
        <f t="shared" si="742"/>
        <v>1.0213584536438085</v>
      </c>
      <c r="X89" s="59">
        <f t="shared" si="742"/>
        <v>1.0230085154042774</v>
      </c>
      <c r="Y89" s="59">
        <f t="shared" si="742"/>
        <v>1.0246612429318955</v>
      </c>
      <c r="Z89" s="59">
        <f t="shared" si="742"/>
        <v>1.026316640533359</v>
      </c>
      <c r="AA89" s="59">
        <f t="shared" si="742"/>
        <v>1.0279747125223218</v>
      </c>
      <c r="AB89" s="59">
        <f t="shared" si="742"/>
        <v>1.0296354632194062</v>
      </c>
      <c r="AC89" s="59">
        <f t="shared" si="742"/>
        <v>1.0312988969522154</v>
      </c>
      <c r="AD89" s="59">
        <f t="shared" si="742"/>
        <v>1.032965018055344</v>
      </c>
      <c r="AE89" s="59">
        <f t="shared" si="742"/>
        <v>1.0346338308703888</v>
      </c>
      <c r="AF89" s="59">
        <f t="shared" si="742"/>
        <v>1.0363053397459614</v>
      </c>
      <c r="AG89" s="59">
        <f t="shared" si="742"/>
        <v>1.0380582495157444</v>
      </c>
      <c r="AH89" s="59">
        <f t="shared" si="742"/>
        <v>1.039814124331198</v>
      </c>
      <c r="AI89" s="59">
        <f t="shared" si="742"/>
        <v>1.0415729692076949</v>
      </c>
      <c r="AJ89" s="59">
        <f t="shared" si="742"/>
        <v>1.0433347891690914</v>
      </c>
      <c r="AK89" s="59">
        <f t="shared" si="742"/>
        <v>1.0450995892477415</v>
      </c>
      <c r="AL89" s="59">
        <f t="shared" si="742"/>
        <v>1.0468673744845114</v>
      </c>
      <c r="AM89" s="59">
        <f t="shared" si="742"/>
        <v>1.048638149928794</v>
      </c>
      <c r="AN89" s="59">
        <f t="shared" si="742"/>
        <v>1.0504119206385234</v>
      </c>
      <c r="AO89" s="59">
        <f t="shared" ref="AO89:BT89" si="743">+AN89*(1+AN72)^(0.0833333333333333)</f>
        <v>1.0521886916801888</v>
      </c>
      <c r="AP89" s="59">
        <f t="shared" si="743"/>
        <v>1.0539684681288497</v>
      </c>
      <c r="AQ89" s="59">
        <f t="shared" si="743"/>
        <v>1.05575125506815</v>
      </c>
      <c r="AR89" s="59">
        <f t="shared" si="743"/>
        <v>1.0575370575903327</v>
      </c>
      <c r="AS89" s="59">
        <f t="shared" si="743"/>
        <v>1.0593308097545764</v>
      </c>
      <c r="AT89" s="59">
        <f t="shared" si="743"/>
        <v>1.0611276044096754</v>
      </c>
      <c r="AU89" s="59">
        <f t="shared" si="743"/>
        <v>1.0629274467161811</v>
      </c>
      <c r="AV89" s="59">
        <f t="shared" si="743"/>
        <v>1.0647303418433984</v>
      </c>
      <c r="AW89" s="59">
        <f t="shared" si="743"/>
        <v>1.0665362949693999</v>
      </c>
      <c r="AX89" s="59">
        <f t="shared" si="743"/>
        <v>1.068345311281041</v>
      </c>
      <c r="AY89" s="59">
        <f t="shared" si="743"/>
        <v>1.0701573959739752</v>
      </c>
      <c r="AZ89" s="59">
        <f t="shared" si="743"/>
        <v>1.0719725542526684</v>
      </c>
      <c r="BA89" s="59">
        <f t="shared" si="743"/>
        <v>1.0737907913304139</v>
      </c>
      <c r="BB89" s="59">
        <f t="shared" si="743"/>
        <v>1.0756121124293481</v>
      </c>
      <c r="BC89" s="59">
        <f t="shared" si="743"/>
        <v>1.0774365227804645</v>
      </c>
      <c r="BD89" s="59">
        <f t="shared" si="743"/>
        <v>1.0792640276236294</v>
      </c>
      <c r="BE89" s="59">
        <f t="shared" si="743"/>
        <v>1.0809662873548449</v>
      </c>
      <c r="BF89" s="59">
        <f t="shared" si="743"/>
        <v>1.0826712319603067</v>
      </c>
      <c r="BG89" s="59">
        <f t="shared" si="743"/>
        <v>1.0843788656747089</v>
      </c>
      <c r="BH89" s="59">
        <f t="shared" si="743"/>
        <v>1.0860891927394252</v>
      </c>
      <c r="BI89" s="59">
        <f t="shared" si="743"/>
        <v>1.0878022174025186</v>
      </c>
      <c r="BJ89" s="59">
        <f t="shared" si="743"/>
        <v>1.0895179439187526</v>
      </c>
      <c r="BK89" s="59">
        <f t="shared" si="743"/>
        <v>1.0912363765496014</v>
      </c>
      <c r="BL89" s="59">
        <f t="shared" si="743"/>
        <v>1.0929575195632606</v>
      </c>
      <c r="BM89" s="59">
        <f t="shared" si="743"/>
        <v>1.0946813772346575</v>
      </c>
      <c r="BN89" s="59">
        <f t="shared" si="743"/>
        <v>1.0964079538454625</v>
      </c>
      <c r="BO89" s="59">
        <f t="shared" si="743"/>
        <v>1.098137253684099</v>
      </c>
      <c r="BP89" s="59">
        <f t="shared" si="743"/>
        <v>1.099869281045754</v>
      </c>
      <c r="BQ89" s="59">
        <f t="shared" si="743"/>
        <v>1.1015680975286295</v>
      </c>
      <c r="BR89" s="59">
        <f t="shared" si="743"/>
        <v>1.1032695379391775</v>
      </c>
      <c r="BS89" s="59">
        <f t="shared" si="743"/>
        <v>1.1049736063302171</v>
      </c>
      <c r="BT89" s="59">
        <f t="shared" si="743"/>
        <v>1.1066803067608277</v>
      </c>
      <c r="BU89" s="59">
        <f t="shared" ref="BU89:CM89" si="744">+BT89*(1+BT72)^(0.0833333333333333)</f>
        <v>1.108389643296358</v>
      </c>
      <c r="BV89" s="59">
        <f t="shared" si="744"/>
        <v>1.1101016200084362</v>
      </c>
      <c r="BW89" s="59">
        <f t="shared" si="744"/>
        <v>1.1118162409749788</v>
      </c>
      <c r="BX89" s="59">
        <f t="shared" si="744"/>
        <v>1.1135335102802013</v>
      </c>
      <c r="BY89" s="59">
        <f t="shared" si="744"/>
        <v>1.1152534320146275</v>
      </c>
      <c r="BZ89" s="59">
        <f t="shared" si="744"/>
        <v>1.116976010275099</v>
      </c>
      <c r="CA89" s="59">
        <f t="shared" si="744"/>
        <v>1.1187012491647856</v>
      </c>
      <c r="CB89" s="59">
        <f t="shared" si="744"/>
        <v>1.1204291527931947</v>
      </c>
      <c r="CC89" s="59">
        <f t="shared" si="744"/>
        <v>1.1221431084736198</v>
      </c>
      <c r="CD89" s="59">
        <f t="shared" si="744"/>
        <v>1.123859686045904</v>
      </c>
      <c r="CE89" s="59">
        <f t="shared" si="744"/>
        <v>1.1255788895208378</v>
      </c>
      <c r="CF89" s="59">
        <f t="shared" si="744"/>
        <v>1.1273007229153469</v>
      </c>
      <c r="CG89" s="59">
        <f t="shared" si="744"/>
        <v>1.1290251902525019</v>
      </c>
      <c r="CH89" s="59">
        <f t="shared" si="744"/>
        <v>1.1307522955615277</v>
      </c>
      <c r="CI89" s="59">
        <f t="shared" si="744"/>
        <v>1.1324820428778126</v>
      </c>
      <c r="CJ89" s="59">
        <f t="shared" si="744"/>
        <v>1.1342144362429183</v>
      </c>
      <c r="CK89" s="59">
        <f t="shared" si="744"/>
        <v>1.1359494797045886</v>
      </c>
      <c r="CL89" s="59">
        <f t="shared" si="744"/>
        <v>1.1376871773167596</v>
      </c>
      <c r="CM89" s="59">
        <f t="shared" si="744"/>
        <v>1.1394275331395689</v>
      </c>
      <c r="CN89" s="59">
        <f t="shared" ref="CN89:EY89" si="745">+CM89*(1+CM72)^(0.0833333333333333)</f>
        <v>1.1411705512393646</v>
      </c>
      <c r="CO89" s="59">
        <f t="shared" si="745"/>
        <v>1.1428325142057867</v>
      </c>
      <c r="CP89" s="59">
        <f t="shared" si="745"/>
        <v>1.1444968975999867</v>
      </c>
      <c r="CQ89" s="59">
        <f t="shared" si="745"/>
        <v>1.1461637049469957</v>
      </c>
      <c r="CR89" s="59">
        <f t="shared" si="745"/>
        <v>1.1478329397769782</v>
      </c>
      <c r="CS89" s="59">
        <f t="shared" si="745"/>
        <v>1.1495046056252398</v>
      </c>
      <c r="CT89" s="59">
        <f t="shared" si="745"/>
        <v>1.1511787060322349</v>
      </c>
      <c r="CU89" s="59">
        <f t="shared" si="745"/>
        <v>1.1528552445435745</v>
      </c>
      <c r="CV89" s="59">
        <f t="shared" si="745"/>
        <v>1.1545342247100325</v>
      </c>
      <c r="CW89" s="59">
        <f t="shared" si="745"/>
        <v>1.1562156500875547</v>
      </c>
      <c r="CX89" s="59">
        <f t="shared" si="745"/>
        <v>1.1578995242372654</v>
      </c>
      <c r="CY89" s="59">
        <f t="shared" si="745"/>
        <v>1.1595858507254753</v>
      </c>
      <c r="CZ89" s="59">
        <f t="shared" si="745"/>
        <v>1.1612746331236889</v>
      </c>
      <c r="DA89" s="59">
        <f t="shared" si="745"/>
        <v>1.162857727162433</v>
      </c>
      <c r="DB89" s="59">
        <f t="shared" si="745"/>
        <v>1.1644429793355788</v>
      </c>
      <c r="DC89" s="59">
        <f t="shared" si="745"/>
        <v>1.1660303925851776</v>
      </c>
      <c r="DD89" s="59">
        <f t="shared" si="745"/>
        <v>1.1676199698572918</v>
      </c>
      <c r="DE89" s="59">
        <f t="shared" si="745"/>
        <v>1.1692117141019995</v>
      </c>
      <c r="DF89" s="59">
        <f t="shared" si="745"/>
        <v>1.1708056282734007</v>
      </c>
      <c r="DG89" s="59">
        <f t="shared" si="745"/>
        <v>1.1724017153296227</v>
      </c>
      <c r="DH89" s="59">
        <f t="shared" si="745"/>
        <v>1.1739999782328252</v>
      </c>
      <c r="DI89" s="59">
        <f t="shared" si="745"/>
        <v>1.1756004199492061</v>
      </c>
      <c r="DJ89" s="59">
        <f t="shared" si="745"/>
        <v>1.1772030434490068</v>
      </c>
      <c r="DK89" s="59">
        <f t="shared" si="745"/>
        <v>1.1788078517065184</v>
      </c>
      <c r="DL89" s="59">
        <f t="shared" si="745"/>
        <v>1.180414847700086</v>
      </c>
      <c r="DM89" s="59">
        <f t="shared" si="745"/>
        <v>1.1820240344121151</v>
      </c>
      <c r="DN89" s="59">
        <f t="shared" si="745"/>
        <v>1.1836354148290771</v>
      </c>
      <c r="DO89" s="59">
        <f t="shared" si="745"/>
        <v>1.1852489919415143</v>
      </c>
      <c r="DP89" s="59">
        <f t="shared" si="745"/>
        <v>1.1868647687440463</v>
      </c>
      <c r="DQ89" s="59">
        <f t="shared" si="745"/>
        <v>1.1884827482353748</v>
      </c>
      <c r="DR89" s="59">
        <f t="shared" si="745"/>
        <v>1.1901029334182895</v>
      </c>
      <c r="DS89" s="59">
        <f t="shared" si="745"/>
        <v>1.1917253272996735</v>
      </c>
      <c r="DT89" s="59">
        <f t="shared" si="745"/>
        <v>1.1933499328905093</v>
      </c>
      <c r="DU89" s="59">
        <f t="shared" si="745"/>
        <v>1.1949767532058837</v>
      </c>
      <c r="DV89" s="59">
        <f t="shared" si="745"/>
        <v>1.1966057912649941</v>
      </c>
      <c r="DW89" s="59">
        <f t="shared" si="745"/>
        <v>1.1982370500911537</v>
      </c>
      <c r="DX89" s="59">
        <f t="shared" si="745"/>
        <v>1.1998705327117971</v>
      </c>
      <c r="DY89" s="59">
        <f t="shared" si="745"/>
        <v>1.2015062421584861</v>
      </c>
      <c r="DZ89" s="59">
        <f t="shared" si="745"/>
        <v>1.2031441814669153</v>
      </c>
      <c r="EA89" s="59">
        <f t="shared" si="745"/>
        <v>1.2047843536769174</v>
      </c>
      <c r="EB89" s="59">
        <f t="shared" si="745"/>
        <v>1.2064267618324696</v>
      </c>
      <c r="EC89" s="59">
        <f t="shared" si="745"/>
        <v>1.2080714089816982</v>
      </c>
      <c r="ED89" s="59">
        <f t="shared" si="745"/>
        <v>1.2097182981768853</v>
      </c>
      <c r="EE89" s="59">
        <f t="shared" si="745"/>
        <v>1.2113674324744734</v>
      </c>
      <c r="EF89" s="59">
        <f t="shared" si="745"/>
        <v>1.2130188149350725</v>
      </c>
      <c r="EG89" s="59">
        <f t="shared" si="745"/>
        <v>1.2146724486234644</v>
      </c>
      <c r="EH89" s="59">
        <f t="shared" si="745"/>
        <v>1.2163283366086088</v>
      </c>
      <c r="EI89" s="59">
        <f t="shared" si="745"/>
        <v>1.2179864819636494</v>
      </c>
      <c r="EJ89" s="59">
        <f t="shared" si="745"/>
        <v>1.2196468877659195</v>
      </c>
      <c r="EK89" s="59">
        <f t="shared" si="745"/>
        <v>1.221309557096947</v>
      </c>
      <c r="EL89" s="59">
        <f t="shared" si="745"/>
        <v>1.2229744930424611</v>
      </c>
      <c r="EM89" s="59">
        <f t="shared" si="745"/>
        <v>1.2246416986923976</v>
      </c>
      <c r="EN89" s="59">
        <f t="shared" si="745"/>
        <v>1.2263111771409041</v>
      </c>
      <c r="EO89" s="59">
        <f t="shared" si="745"/>
        <v>1.2279829314863469</v>
      </c>
      <c r="EP89" s="59">
        <f t="shared" si="745"/>
        <v>1.2296569648313158</v>
      </c>
      <c r="EQ89" s="59">
        <f t="shared" si="745"/>
        <v>1.2313332802826302</v>
      </c>
      <c r="ER89" s="59">
        <f t="shared" si="745"/>
        <v>1.2330118809513448</v>
      </c>
      <c r="ES89" s="59">
        <f t="shared" si="745"/>
        <v>1.2346927699527555</v>
      </c>
      <c r="ET89" s="59">
        <f t="shared" si="745"/>
        <v>1.2363759504064049</v>
      </c>
      <c r="EU89" s="59">
        <f t="shared" si="745"/>
        <v>1.2380614254360884</v>
      </c>
      <c r="EV89" s="59">
        <f t="shared" si="745"/>
        <v>1.2397491981698601</v>
      </c>
      <c r="EW89" s="59">
        <f t="shared" si="745"/>
        <v>1.241439271740038</v>
      </c>
      <c r="EX89" s="59">
        <f t="shared" si="745"/>
        <v>1.2431316492832105</v>
      </c>
      <c r="EY89" s="59">
        <f t="shared" si="745"/>
        <v>1.2448263339402419</v>
      </c>
      <c r="EZ89" s="59">
        <f t="shared" ref="EZ89:HK89" si="746">+EY89*(1+EY72)^(0.0833333333333333)</f>
        <v>1.2465233288562778</v>
      </c>
      <c r="FA89" s="59">
        <f t="shared" si="746"/>
        <v>1.2482226371807521</v>
      </c>
      <c r="FB89" s="59">
        <f t="shared" si="746"/>
        <v>1.2499242620673916</v>
      </c>
      <c r="FC89" s="59">
        <f t="shared" si="746"/>
        <v>1.2516282066742224</v>
      </c>
      <c r="FD89" s="59">
        <f t="shared" si="746"/>
        <v>1.2533344741635759</v>
      </c>
      <c r="FE89" s="59">
        <f t="shared" si="746"/>
        <v>1.2550430677020947</v>
      </c>
      <c r="FF89" s="59">
        <f t="shared" si="746"/>
        <v>1.2567539904607379</v>
      </c>
      <c r="FG89" s="59">
        <f t="shared" si="746"/>
        <v>1.2584672456147876</v>
      </c>
      <c r="FH89" s="59">
        <f t="shared" si="746"/>
        <v>1.2601828363438545</v>
      </c>
      <c r="FI89" s="59">
        <f t="shared" si="746"/>
        <v>1.2619007658318839</v>
      </c>
      <c r="FJ89" s="59">
        <f t="shared" si="746"/>
        <v>1.2636210372671615</v>
      </c>
      <c r="FK89" s="59">
        <f t="shared" si="746"/>
        <v>1.2653436538423193</v>
      </c>
      <c r="FL89" s="59">
        <f t="shared" si="746"/>
        <v>1.2670686187543421</v>
      </c>
      <c r="FM89" s="59">
        <f t="shared" si="746"/>
        <v>1.2687959352045723</v>
      </c>
      <c r="FN89" s="59">
        <f t="shared" si="746"/>
        <v>1.2705256063987171</v>
      </c>
      <c r="FO89" s="59">
        <f t="shared" si="746"/>
        <v>1.2722576355468536</v>
      </c>
      <c r="FP89" s="59">
        <f t="shared" si="746"/>
        <v>1.2739920258634345</v>
      </c>
      <c r="FQ89" s="59">
        <f t="shared" si="746"/>
        <v>1.2757287805672954</v>
      </c>
      <c r="FR89" s="59">
        <f t="shared" si="746"/>
        <v>1.2774679028816596</v>
      </c>
      <c r="FS89" s="59">
        <f t="shared" si="746"/>
        <v>1.2792093960341442</v>
      </c>
      <c r="FT89" s="59">
        <f t="shared" si="746"/>
        <v>1.2809532632567664</v>
      </c>
      <c r="FU89" s="59">
        <f t="shared" si="746"/>
        <v>1.2826995077859498</v>
      </c>
      <c r="FV89" s="59">
        <f t="shared" si="746"/>
        <v>1.2844481328625295</v>
      </c>
      <c r="FW89" s="59">
        <f t="shared" si="746"/>
        <v>1.2861991417317589</v>
      </c>
      <c r="FX89" s="59">
        <f t="shared" si="746"/>
        <v>1.2879525376433154</v>
      </c>
      <c r="FY89" s="59">
        <f t="shared" si="746"/>
        <v>1.2897083238513065</v>
      </c>
      <c r="FZ89" s="59">
        <f t="shared" si="746"/>
        <v>1.2914665036142758</v>
      </c>
      <c r="GA89" s="59">
        <f t="shared" si="746"/>
        <v>1.293227080195209</v>
      </c>
      <c r="GB89" s="59">
        <f t="shared" si="746"/>
        <v>1.2949900568615402</v>
      </c>
      <c r="GC89" s="59">
        <f t="shared" si="746"/>
        <v>1.2967554368851579</v>
      </c>
      <c r="GD89" s="59">
        <f t="shared" si="746"/>
        <v>1.2985232235424105</v>
      </c>
      <c r="GE89" s="59">
        <f t="shared" si="746"/>
        <v>1.300293420114113</v>
      </c>
      <c r="GF89" s="59">
        <f t="shared" si="746"/>
        <v>1.3020660298855533</v>
      </c>
      <c r="GG89" s="59">
        <f t="shared" si="746"/>
        <v>1.3038410561464977</v>
      </c>
      <c r="GH89" s="59">
        <f t="shared" si="746"/>
        <v>1.305618502191197</v>
      </c>
      <c r="GI89" s="59">
        <f t="shared" si="746"/>
        <v>1.3073983713183932</v>
      </c>
      <c r="GJ89" s="59">
        <f t="shared" si="746"/>
        <v>1.3091806668313251</v>
      </c>
      <c r="GK89" s="59">
        <f t="shared" si="746"/>
        <v>1.3109653920377344</v>
      </c>
      <c r="GL89" s="59">
        <f t="shared" si="746"/>
        <v>1.3127525502498727</v>
      </c>
      <c r="GM89" s="59">
        <f t="shared" si="746"/>
        <v>1.3145421447845063</v>
      </c>
      <c r="GN89" s="59">
        <f t="shared" si="746"/>
        <v>1.3163341789629233</v>
      </c>
      <c r="GO89" s="59">
        <f t="shared" si="746"/>
        <v>1.3181286561109395</v>
      </c>
      <c r="GP89" s="59">
        <f t="shared" si="746"/>
        <v>1.3199255795589047</v>
      </c>
      <c r="GQ89" s="59">
        <f t="shared" si="746"/>
        <v>1.3217249526417085</v>
      </c>
      <c r="GR89" s="59">
        <f t="shared" si="746"/>
        <v>1.323526778698787</v>
      </c>
      <c r="GS89" s="59">
        <f t="shared" si="746"/>
        <v>1.3253310610741285</v>
      </c>
      <c r="GT89" s="59">
        <f t="shared" si="746"/>
        <v>1.3271378031162802</v>
      </c>
      <c r="GU89" s="59">
        <f t="shared" si="746"/>
        <v>1.3289470081783541</v>
      </c>
      <c r="GV89" s="59">
        <f t="shared" si="746"/>
        <v>1.3307586796180331</v>
      </c>
      <c r="GW89" s="59">
        <f t="shared" si="746"/>
        <v>1.3325728207975778</v>
      </c>
      <c r="GX89" s="59">
        <f t="shared" si="746"/>
        <v>1.3343894350838319</v>
      </c>
      <c r="GY89" s="59">
        <f t="shared" si="746"/>
        <v>1.3362085258482292</v>
      </c>
      <c r="GZ89" s="59">
        <f t="shared" si="746"/>
        <v>1.3380300964667997</v>
      </c>
      <c r="HA89" s="59">
        <f t="shared" si="746"/>
        <v>1.3398541503201755</v>
      </c>
      <c r="HB89" s="59">
        <f t="shared" si="746"/>
        <v>1.3416806907935972</v>
      </c>
      <c r="HC89" s="59">
        <f t="shared" si="746"/>
        <v>1.3435097212769207</v>
      </c>
      <c r="HD89" s="59">
        <f t="shared" si="746"/>
        <v>1.3453412451646225</v>
      </c>
      <c r="HE89" s="59">
        <f t="shared" si="746"/>
        <v>1.3471752658558072</v>
      </c>
      <c r="HF89" s="59">
        <f t="shared" si="746"/>
        <v>1.3490117867542126</v>
      </c>
      <c r="HG89" s="59">
        <f t="shared" si="746"/>
        <v>1.3508508112682172</v>
      </c>
      <c r="HH89" s="59">
        <f t="shared" si="746"/>
        <v>1.3526923428108455</v>
      </c>
      <c r="HI89" s="59">
        <f t="shared" si="746"/>
        <v>1.3545363847997749</v>
      </c>
      <c r="HJ89" s="59">
        <f t="shared" si="746"/>
        <v>1.356382940657342</v>
      </c>
      <c r="HK89" s="59">
        <f t="shared" si="746"/>
        <v>1.3582320138105486</v>
      </c>
      <c r="HL89" s="59">
        <f t="shared" ref="HL89:JW89" si="747">+HK89*(1+HK72)^(0.0833333333333333)</f>
        <v>1.3600836076910685</v>
      </c>
      <c r="HM89" s="59">
        <f t="shared" si="747"/>
        <v>1.3619377257352538</v>
      </c>
      <c r="HN89" s="59">
        <f t="shared" si="747"/>
        <v>1.3637943713841412</v>
      </c>
      <c r="HO89" s="59">
        <f t="shared" si="747"/>
        <v>1.3656535480834577</v>
      </c>
      <c r="HP89" s="59">
        <f t="shared" si="747"/>
        <v>1.3675152592836286</v>
      </c>
      <c r="HQ89" s="59">
        <f t="shared" si="747"/>
        <v>1.3693795084397824</v>
      </c>
      <c r="HR89" s="59">
        <f t="shared" si="747"/>
        <v>1.3712462990117578</v>
      </c>
      <c r="HS89" s="59">
        <f t="shared" si="747"/>
        <v>1.37311563446411</v>
      </c>
      <c r="HT89" s="59">
        <f t="shared" si="747"/>
        <v>1.3749875182661175</v>
      </c>
      <c r="HU89" s="59">
        <f t="shared" si="747"/>
        <v>1.3768619538917881</v>
      </c>
      <c r="HV89" s="59">
        <f t="shared" si="747"/>
        <v>1.3787389448198657</v>
      </c>
      <c r="HW89" s="59">
        <f t="shared" si="747"/>
        <v>1.380618494533836</v>
      </c>
      <c r="HX89" s="59">
        <f t="shared" si="747"/>
        <v>1.3825006065219341</v>
      </c>
      <c r="HY89" s="59">
        <f t="shared" si="747"/>
        <v>1.3843852842771502</v>
      </c>
      <c r="HZ89" s="59">
        <f t="shared" si="747"/>
        <v>1.3862725312972364</v>
      </c>
      <c r="IA89" s="59">
        <f t="shared" si="747"/>
        <v>1.3881623510847125</v>
      </c>
      <c r="IB89" s="59">
        <f t="shared" si="747"/>
        <v>1.390054747146874</v>
      </c>
      <c r="IC89" s="59">
        <f t="shared" si="747"/>
        <v>1.3919497229957969</v>
      </c>
      <c r="ID89" s="59">
        <f t="shared" si="747"/>
        <v>1.3938472821483454</v>
      </c>
      <c r="IE89" s="59">
        <f t="shared" si="747"/>
        <v>1.3957474281261777</v>
      </c>
      <c r="IF89" s="59">
        <f t="shared" si="747"/>
        <v>1.3976501644557533</v>
      </c>
      <c r="IG89" s="59">
        <f t="shared" si="747"/>
        <v>1.3995554946683388</v>
      </c>
      <c r="IH89" s="59">
        <f t="shared" si="747"/>
        <v>1.4014634223000149</v>
      </c>
      <c r="II89" s="59">
        <f t="shared" si="747"/>
        <v>1.4033739508916825</v>
      </c>
      <c r="IJ89" s="59">
        <f t="shared" si="747"/>
        <v>1.4052870839890699</v>
      </c>
      <c r="IK89" s="59">
        <f t="shared" si="747"/>
        <v>1.4072028251427391</v>
      </c>
      <c r="IL89" s="59">
        <f t="shared" si="747"/>
        <v>1.4091211779080923</v>
      </c>
      <c r="IM89" s="59">
        <f t="shared" si="747"/>
        <v>1.4110421458453786</v>
      </c>
      <c r="IN89" s="59">
        <f t="shared" si="747"/>
        <v>1.4129657325197003</v>
      </c>
      <c r="IO89" s="59">
        <f t="shared" si="747"/>
        <v>1.4148919415010199</v>
      </c>
      <c r="IP89" s="59">
        <f t="shared" si="747"/>
        <v>1.4168207763641671</v>
      </c>
      <c r="IQ89" s="59">
        <f t="shared" si="747"/>
        <v>1.4187522406888442</v>
      </c>
      <c r="IR89" s="59">
        <f t="shared" si="747"/>
        <v>1.420686338059634</v>
      </c>
      <c r="IS89" s="59">
        <f t="shared" si="747"/>
        <v>1.4226230720660056</v>
      </c>
      <c r="IT89" s="59">
        <f t="shared" si="747"/>
        <v>1.4245624463023216</v>
      </c>
      <c r="IU89" s="59">
        <f t="shared" si="747"/>
        <v>1.4265044643678448</v>
      </c>
      <c r="IV89" s="59">
        <f t="shared" si="747"/>
        <v>1.4284491298667441</v>
      </c>
      <c r="IW89" s="59">
        <f t="shared" si="747"/>
        <v>1.4303964464081023</v>
      </c>
      <c r="IX89" s="59">
        <f t="shared" si="747"/>
        <v>1.4323464176059215</v>
      </c>
      <c r="IY89" s="59">
        <f t="shared" si="747"/>
        <v>1.4342990470791315</v>
      </c>
      <c r="IZ89" s="59">
        <f t="shared" si="747"/>
        <v>1.4362543384515949</v>
      </c>
      <c r="JA89" s="59">
        <f t="shared" si="747"/>
        <v>1.4382122953521146</v>
      </c>
      <c r="JB89" s="59">
        <f t="shared" si="747"/>
        <v>1.4401729214144405</v>
      </c>
      <c r="JC89" s="59">
        <f t="shared" si="747"/>
        <v>1.4421362202772765</v>
      </c>
      <c r="JD89" s="59">
        <f t="shared" si="747"/>
        <v>1.4441021955842863</v>
      </c>
      <c r="JE89" s="59">
        <f t="shared" si="747"/>
        <v>1.4460708509841009</v>
      </c>
      <c r="JF89" s="59">
        <f t="shared" si="747"/>
        <v>1.4480421901303258</v>
      </c>
      <c r="JG89" s="59">
        <f t="shared" si="747"/>
        <v>1.4500162166815465</v>
      </c>
      <c r="JH89" s="59">
        <f t="shared" si="747"/>
        <v>1.4519929343013365</v>
      </c>
      <c r="JI89" s="59">
        <f t="shared" si="747"/>
        <v>1.4539723466582635</v>
      </c>
      <c r="JJ89" s="59">
        <f t="shared" si="747"/>
        <v>1.4559544574258965</v>
      </c>
      <c r="JK89" s="59">
        <f t="shared" si="747"/>
        <v>1.457939270282812</v>
      </c>
      <c r="JL89" s="59">
        <f t="shared" si="747"/>
        <v>1.4599267889126017</v>
      </c>
      <c r="JM89" s="59">
        <f t="shared" si="747"/>
        <v>1.4619170170038789</v>
      </c>
      <c r="JN89" s="59">
        <f t="shared" si="747"/>
        <v>1.463909958250285</v>
      </c>
      <c r="JO89" s="59">
        <f t="shared" si="747"/>
        <v>1.4659056163504971</v>
      </c>
      <c r="JP89" s="59">
        <f t="shared" si="747"/>
        <v>1.4679039950082342</v>
      </c>
      <c r="JQ89" s="59">
        <f t="shared" si="747"/>
        <v>1.4699050979322648</v>
      </c>
      <c r="JR89" s="59">
        <f t="shared" si="747"/>
        <v>1.4719089288364127</v>
      </c>
      <c r="JS89" s="59">
        <f t="shared" si="747"/>
        <v>1.4739154914395647</v>
      </c>
      <c r="JT89" s="59">
        <f t="shared" si="747"/>
        <v>1.4759247894656777</v>
      </c>
      <c r="JU89" s="59">
        <f t="shared" si="747"/>
        <v>1.4779368266437851</v>
      </c>
      <c r="JV89" s="59">
        <f t="shared" si="747"/>
        <v>1.4799516067080036</v>
      </c>
      <c r="JW89" s="59">
        <f t="shared" si="747"/>
        <v>1.4819691333975404</v>
      </c>
      <c r="JX89" s="59">
        <f t="shared" ref="JX89:MI89" si="748">+JW89*(1+JW72)^(0.0833333333333333)</f>
        <v>1.4839894104567006</v>
      </c>
      <c r="JY89" s="59">
        <f t="shared" si="748"/>
        <v>1.4860124416348932</v>
      </c>
      <c r="JZ89" s="59">
        <f t="shared" si="748"/>
        <v>1.4880382306866387</v>
      </c>
      <c r="KA89" s="59">
        <f t="shared" si="748"/>
        <v>1.490066781371576</v>
      </c>
      <c r="KB89" s="59">
        <f t="shared" si="748"/>
        <v>1.4920980974544691</v>
      </c>
      <c r="KC89" s="59">
        <f t="shared" si="748"/>
        <v>1.4941321827052145</v>
      </c>
      <c r="KD89" s="59">
        <f t="shared" si="748"/>
        <v>1.4961690408988477</v>
      </c>
      <c r="KE89" s="59">
        <f t="shared" si="748"/>
        <v>1.4982086758155506</v>
      </c>
      <c r="KF89" s="59">
        <f t="shared" si="748"/>
        <v>1.5002510912406586</v>
      </c>
      <c r="KG89" s="59">
        <f t="shared" si="748"/>
        <v>1.5022962909646669</v>
      </c>
      <c r="KH89" s="59">
        <f t="shared" si="748"/>
        <v>1.5043442787832386</v>
      </c>
      <c r="KI89" s="59">
        <f t="shared" si="748"/>
        <v>1.5063950584972108</v>
      </c>
      <c r="KJ89" s="59">
        <f t="shared" si="748"/>
        <v>1.5084486339126022</v>
      </c>
      <c r="KK89" s="59">
        <f t="shared" si="748"/>
        <v>1.51050500884062</v>
      </c>
      <c r="KL89" s="59">
        <f t="shared" si="748"/>
        <v>1.5125641870976672</v>
      </c>
      <c r="KM89" s="59">
        <f t="shared" si="748"/>
        <v>1.5146261725053489</v>
      </c>
      <c r="KN89" s="59">
        <f t="shared" si="748"/>
        <v>1.5166909688904806</v>
      </c>
      <c r="KO89" s="59">
        <f t="shared" si="748"/>
        <v>1.5187585800850945</v>
      </c>
      <c r="KP89" s="59">
        <f t="shared" si="748"/>
        <v>1.5208290099264463</v>
      </c>
      <c r="KQ89" s="59">
        <f t="shared" si="748"/>
        <v>1.5229022622570234</v>
      </c>
      <c r="KR89" s="59">
        <f t="shared" si="748"/>
        <v>1.524978340924551</v>
      </c>
      <c r="KS89" s="59">
        <f t="shared" si="748"/>
        <v>1.5270572497819999</v>
      </c>
      <c r="KT89" s="59">
        <f t="shared" si="748"/>
        <v>1.5291389926875933</v>
      </c>
      <c r="KU89" s="59">
        <f t="shared" si="748"/>
        <v>1.5312235735048143</v>
      </c>
      <c r="KV89" s="59">
        <f t="shared" si="748"/>
        <v>1.5333109961024125</v>
      </c>
      <c r="KW89" s="59">
        <f t="shared" si="748"/>
        <v>1.5354012643544117</v>
      </c>
      <c r="KX89" s="59">
        <f t="shared" si="748"/>
        <v>1.537494382140117</v>
      </c>
      <c r="KY89" s="59">
        <f t="shared" si="748"/>
        <v>1.539590353344122</v>
      </c>
      <c r="KZ89" s="59">
        <f t="shared" si="748"/>
        <v>1.5416891818563154</v>
      </c>
      <c r="LA89" s="59">
        <f t="shared" si="748"/>
        <v>1.5437908715718893</v>
      </c>
      <c r="LB89" s="59">
        <f t="shared" si="748"/>
        <v>1.5458954263913458</v>
      </c>
      <c r="LC89" s="59">
        <f t="shared" si="748"/>
        <v>1.5480028502205041</v>
      </c>
      <c r="LD89" s="59">
        <f t="shared" si="748"/>
        <v>1.5501131469705081</v>
      </c>
      <c r="LE89" s="59">
        <f t="shared" si="748"/>
        <v>1.5522263205578335</v>
      </c>
      <c r="LF89" s="59">
        <f t="shared" si="748"/>
        <v>1.5543423749042951</v>
      </c>
      <c r="LG89" s="59">
        <f t="shared" si="748"/>
        <v>1.5564613139370538</v>
      </c>
      <c r="LH89" s="59">
        <f t="shared" si="748"/>
        <v>1.5585831415886247</v>
      </c>
      <c r="LI89" s="59">
        <f t="shared" si="748"/>
        <v>1.5607078617968833</v>
      </c>
      <c r="LJ89" s="59">
        <f t="shared" si="748"/>
        <v>1.5628354785050738</v>
      </c>
      <c r="LK89" s="59">
        <f t="shared" si="748"/>
        <v>1.5649659956618156</v>
      </c>
      <c r="LL89" s="59">
        <f t="shared" si="748"/>
        <v>1.5670994172211115</v>
      </c>
      <c r="LM89" s="59">
        <f t="shared" si="748"/>
        <v>1.5692357471423539</v>
      </c>
      <c r="LN89" s="59">
        <f t="shared" si="748"/>
        <v>1.5713749893903335</v>
      </c>
      <c r="LO89" s="59">
        <f t="shared" si="748"/>
        <v>1.5735171479352454</v>
      </c>
      <c r="LP89" s="59">
        <f t="shared" si="748"/>
        <v>1.5756622267526974</v>
      </c>
      <c r="LQ89" s="59">
        <f t="shared" si="748"/>
        <v>1.5778102298237167</v>
      </c>
      <c r="LR89" s="59">
        <f t="shared" si="748"/>
        <v>1.5799611611347577</v>
      </c>
      <c r="LS89" s="59">
        <f t="shared" si="748"/>
        <v>1.5821150246777094</v>
      </c>
      <c r="LT89" s="59">
        <f t="shared" si="748"/>
        <v>1.5842718244499026</v>
      </c>
      <c r="LU89" s="59">
        <f t="shared" si="748"/>
        <v>1.5864315644541171</v>
      </c>
      <c r="LV89" s="59">
        <f t="shared" si="748"/>
        <v>1.5885942486985902</v>
      </c>
      <c r="LW89" s="59">
        <f t="shared" si="748"/>
        <v>1.5907598811970227</v>
      </c>
      <c r="LX89" s="59">
        <f t="shared" si="748"/>
        <v>1.5929284659685874</v>
      </c>
      <c r="LY89" s="59">
        <f t="shared" si="748"/>
        <v>1.595100007037936</v>
      </c>
      <c r="LZ89" s="59">
        <f t="shared" si="748"/>
        <v>1.5972745084352067</v>
      </c>
      <c r="MA89" s="59">
        <f t="shared" si="748"/>
        <v>1.599451974196032</v>
      </c>
      <c r="MB89" s="59">
        <f t="shared" si="748"/>
        <v>1.6016324083615456</v>
      </c>
      <c r="MC89" s="59">
        <f t="shared" si="748"/>
        <v>1.6038158149783908</v>
      </c>
      <c r="MD89" s="59">
        <f t="shared" si="748"/>
        <v>1.6060021980987267</v>
      </c>
      <c r="ME89" s="59">
        <f t="shared" si="748"/>
        <v>1.6081915617802369</v>
      </c>
      <c r="MF89" s="59">
        <f t="shared" si="748"/>
        <v>1.6103839100861366</v>
      </c>
      <c r="MG89" s="59">
        <f t="shared" si="748"/>
        <v>1.6125792470851799</v>
      </c>
      <c r="MH89" s="59">
        <f t="shared" si="748"/>
        <v>1.6147775768516677</v>
      </c>
      <c r="MI89" s="59">
        <f t="shared" si="748"/>
        <v>1.6169789034654551</v>
      </c>
      <c r="MJ89" s="59">
        <f t="shared" ref="MJ89:OM89" si="749">+MI89*(1+MI72)^(0.0833333333333333)</f>
        <v>1.6191832310119594</v>
      </c>
      <c r="MK89" s="59">
        <f t="shared" si="749"/>
        <v>1.6213905635821666</v>
      </c>
      <c r="ML89" s="59">
        <f t="shared" si="749"/>
        <v>1.6236009052726403</v>
      </c>
      <c r="MM89" s="59">
        <f t="shared" si="749"/>
        <v>1.6258142601855285</v>
      </c>
      <c r="MN89" s="59">
        <f t="shared" si="749"/>
        <v>1.6280306324285712</v>
      </c>
      <c r="MO89" s="59">
        <f t="shared" si="749"/>
        <v>1.6302500261151083</v>
      </c>
      <c r="MP89" s="59">
        <f t="shared" si="749"/>
        <v>1.6324724453640873</v>
      </c>
      <c r="MQ89" s="59">
        <f t="shared" si="749"/>
        <v>1.634697894300071</v>
      </c>
      <c r="MR89" s="59">
        <f t="shared" si="749"/>
        <v>1.6369263770532445</v>
      </c>
      <c r="MS89" s="59">
        <f t="shared" si="749"/>
        <v>1.6391578977594237</v>
      </c>
      <c r="MT89" s="59">
        <f t="shared" si="749"/>
        <v>1.641392460560062</v>
      </c>
      <c r="MU89" s="59">
        <f t="shared" si="749"/>
        <v>1.6436300696022597</v>
      </c>
      <c r="MV89" s="59">
        <f t="shared" si="749"/>
        <v>1.6458707290387693</v>
      </c>
      <c r="MW89" s="59">
        <f t="shared" si="749"/>
        <v>1.6481144430280055</v>
      </c>
      <c r="MX89" s="59">
        <f t="shared" si="749"/>
        <v>1.6503612157340513</v>
      </c>
      <c r="MY89" s="59">
        <f t="shared" si="749"/>
        <v>1.6526110513266667</v>
      </c>
      <c r="MZ89" s="59">
        <f t="shared" si="749"/>
        <v>1.6548639539812959</v>
      </c>
      <c r="NA89" s="59">
        <f t="shared" si="749"/>
        <v>1.6571199278790754</v>
      </c>
      <c r="NB89" s="59">
        <f t="shared" si="749"/>
        <v>1.659378977206841</v>
      </c>
      <c r="NC89" s="59">
        <f t="shared" si="749"/>
        <v>1.661641106157137</v>
      </c>
      <c r="ND89" s="59">
        <f t="shared" si="749"/>
        <v>1.6639063189282226</v>
      </c>
      <c r="NE89" s="59">
        <f t="shared" si="749"/>
        <v>1.6661746197240803</v>
      </c>
      <c r="NF89" s="59">
        <f t="shared" si="749"/>
        <v>1.6684460127544238</v>
      </c>
      <c r="NG89" s="59">
        <f t="shared" si="749"/>
        <v>1.6707205022347056</v>
      </c>
      <c r="NH89" s="59">
        <f t="shared" si="749"/>
        <v>1.6729980923861247</v>
      </c>
      <c r="NI89" s="59">
        <f t="shared" si="749"/>
        <v>1.6752787874356347</v>
      </c>
      <c r="NJ89" s="59">
        <f t="shared" si="749"/>
        <v>1.6775625916159516</v>
      </c>
      <c r="NK89" s="59">
        <f t="shared" si="749"/>
        <v>1.6798495091655614</v>
      </c>
      <c r="NL89" s="59">
        <f t="shared" si="749"/>
        <v>1.6821395443287286</v>
      </c>
      <c r="NM89" s="59">
        <f t="shared" si="749"/>
        <v>1.6844327013555032</v>
      </c>
      <c r="NN89" s="59">
        <f t="shared" si="749"/>
        <v>1.686728984501729</v>
      </c>
      <c r="NO89" s="59">
        <f t="shared" si="749"/>
        <v>1.6890283980290519</v>
      </c>
      <c r="NP89" s="59">
        <f t="shared" si="749"/>
        <v>1.6913309462049273</v>
      </c>
      <c r="NQ89" s="59">
        <f t="shared" si="749"/>
        <v>1.693636633302628</v>
      </c>
      <c r="NR89" s="59">
        <f t="shared" si="749"/>
        <v>1.6959454636012525</v>
      </c>
      <c r="NS89" s="59">
        <f t="shared" si="749"/>
        <v>1.6982574413857328</v>
      </c>
      <c r="NT89" s="59">
        <f t="shared" si="749"/>
        <v>1.7005725709468418</v>
      </c>
      <c r="NU89" s="59">
        <f t="shared" si="749"/>
        <v>1.7028908565812022</v>
      </c>
      <c r="NV89" s="59">
        <f t="shared" si="749"/>
        <v>1.7052123025912937</v>
      </c>
      <c r="NW89" s="59">
        <f t="shared" si="749"/>
        <v>1.7075369132854619</v>
      </c>
      <c r="NX89" s="59">
        <f t="shared" si="749"/>
        <v>1.7098646929779249</v>
      </c>
      <c r="NY89" s="59">
        <f t="shared" si="749"/>
        <v>1.7121956459887826</v>
      </c>
      <c r="NZ89" s="59">
        <f t="shared" si="749"/>
        <v>1.7145297766440242</v>
      </c>
      <c r="OA89" s="59">
        <f t="shared" si="749"/>
        <v>1.7168670892755362</v>
      </c>
      <c r="OB89" s="59">
        <f t="shared" si="749"/>
        <v>1.7192075882211104</v>
      </c>
      <c r="OC89" s="59">
        <f t="shared" si="749"/>
        <v>1.7215512778244522</v>
      </c>
      <c r="OD89" s="59">
        <f t="shared" si="749"/>
        <v>1.7238981624351883</v>
      </c>
      <c r="OE89" s="59">
        <f t="shared" si="749"/>
        <v>1.7262482464088753</v>
      </c>
      <c r="OF89" s="59">
        <f t="shared" si="749"/>
        <v>1.7286015341070069</v>
      </c>
      <c r="OG89" s="59">
        <f t="shared" si="749"/>
        <v>1.7309580298970233</v>
      </c>
      <c r="OH89" s="59">
        <f t="shared" si="749"/>
        <v>1.7333177381523179</v>
      </c>
      <c r="OI89" s="59">
        <f t="shared" si="749"/>
        <v>1.7356806632522466</v>
      </c>
      <c r="OJ89" s="59">
        <f t="shared" si="749"/>
        <v>1.7380468095821349</v>
      </c>
      <c r="OK89" s="59">
        <f t="shared" si="749"/>
        <v>1.740416181533287</v>
      </c>
      <c r="OL89" s="59">
        <f t="shared" si="749"/>
        <v>1.7427887835029932</v>
      </c>
      <c r="OM89" s="59">
        <f t="shared" si="749"/>
        <v>1.7451646198945385</v>
      </c>
      <c r="ON89" s="43" t="s">
        <v>24</v>
      </c>
    </row>
    <row r="90" spans="3:404" x14ac:dyDescent="0.2">
      <c r="D90" s="43" t="str">
        <f>+D73</f>
        <v>O&amp;M - Labor</v>
      </c>
      <c r="G90" s="58"/>
      <c r="H90" s="61">
        <v>1</v>
      </c>
      <c r="I90" s="59">
        <f t="shared" ref="I90:AN90" si="750">+H90*(1+H73)^(0.0833333333333333)</f>
        <v>1.0019326849220584</v>
      </c>
      <c r="J90" s="59">
        <f t="shared" si="750"/>
        <v>1.0038691051151249</v>
      </c>
      <c r="K90" s="59">
        <f t="shared" si="750"/>
        <v>1.0058092677983013</v>
      </c>
      <c r="L90" s="59">
        <f t="shared" si="750"/>
        <v>1.0077531802046418</v>
      </c>
      <c r="M90" s="59">
        <f t="shared" si="750"/>
        <v>1.0097008495811797</v>
      </c>
      <c r="N90" s="59">
        <f t="shared" si="750"/>
        <v>1.0116522831889547</v>
      </c>
      <c r="O90" s="59">
        <f t="shared" si="750"/>
        <v>1.0136074883030399</v>
      </c>
      <c r="P90" s="59">
        <f t="shared" si="750"/>
        <v>1.0155664722125688</v>
      </c>
      <c r="Q90" s="59">
        <f t="shared" si="750"/>
        <v>1.017529242220762</v>
      </c>
      <c r="R90" s="59">
        <f t="shared" si="750"/>
        <v>1.0194958056449557</v>
      </c>
      <c r="S90" s="59">
        <f t="shared" si="750"/>
        <v>1.0214661698166274</v>
      </c>
      <c r="T90" s="59">
        <f t="shared" si="750"/>
        <v>1.0234403420814249</v>
      </c>
      <c r="U90" s="59">
        <f t="shared" si="750"/>
        <v>1.0260836796930064</v>
      </c>
      <c r="V90" s="59">
        <f t="shared" si="750"/>
        <v>1.0287338445063714</v>
      </c>
      <c r="W90" s="59">
        <f t="shared" si="750"/>
        <v>1.0313908541547894</v>
      </c>
      <c r="X90" s="59">
        <f t="shared" si="750"/>
        <v>1.0340547263170727</v>
      </c>
      <c r="Y90" s="59">
        <f t="shared" si="750"/>
        <v>1.0367254787176949</v>
      </c>
      <c r="Z90" s="59">
        <f t="shared" si="750"/>
        <v>1.0394031291269077</v>
      </c>
      <c r="AA90" s="59">
        <f t="shared" si="750"/>
        <v>1.0420876953608602</v>
      </c>
      <c r="AB90" s="59">
        <f t="shared" si="750"/>
        <v>1.0447791952817167</v>
      </c>
      <c r="AC90" s="59">
        <f t="shared" si="750"/>
        <v>1.047477646797776</v>
      </c>
      <c r="AD90" s="59">
        <f t="shared" si="750"/>
        <v>1.0501830678635904</v>
      </c>
      <c r="AE90" s="59">
        <f t="shared" si="750"/>
        <v>1.0528954764800851</v>
      </c>
      <c r="AF90" s="59">
        <f t="shared" si="750"/>
        <v>1.0556148906946776</v>
      </c>
      <c r="AG90" s="59">
        <f t="shared" si="750"/>
        <v>1.0583030268757172</v>
      </c>
      <c r="AH90" s="59">
        <f t="shared" si="750"/>
        <v>1.0609980084282948</v>
      </c>
      <c r="AI90" s="59">
        <f t="shared" si="750"/>
        <v>1.0636998527842325</v>
      </c>
      <c r="AJ90" s="59">
        <f t="shared" si="750"/>
        <v>1.0664085774197425</v>
      </c>
      <c r="AK90" s="59">
        <f t="shared" si="750"/>
        <v>1.0691241998555405</v>
      </c>
      <c r="AL90" s="59">
        <f t="shared" si="750"/>
        <v>1.0718467376569591</v>
      </c>
      <c r="AM90" s="59">
        <f t="shared" si="750"/>
        <v>1.0745762084340613</v>
      </c>
      <c r="AN90" s="59">
        <f t="shared" si="750"/>
        <v>1.0773126298417539</v>
      </c>
      <c r="AO90" s="59">
        <f t="shared" ref="AO90:BT90" si="751">+AN90*(1+AN73)^(0.0833333333333333)</f>
        <v>1.0800560195799025</v>
      </c>
      <c r="AP90" s="59">
        <f t="shared" si="751"/>
        <v>1.0828063953934455</v>
      </c>
      <c r="AQ90" s="59">
        <f t="shared" si="751"/>
        <v>1.0855637750725089</v>
      </c>
      <c r="AR90" s="59">
        <f t="shared" si="751"/>
        <v>1.0883281764525217</v>
      </c>
      <c r="AS90" s="59">
        <f t="shared" si="751"/>
        <v>1.0909221419422648</v>
      </c>
      <c r="AT90" s="59">
        <f t="shared" si="751"/>
        <v>1.0935222899944992</v>
      </c>
      <c r="AU90" s="59">
        <f t="shared" si="751"/>
        <v>1.0961286353449951</v>
      </c>
      <c r="AV90" s="59">
        <f t="shared" si="751"/>
        <v>1.098741192764644</v>
      </c>
      <c r="AW90" s="59">
        <f t="shared" si="751"/>
        <v>1.1013599770595437</v>
      </c>
      <c r="AX90" s="59">
        <f t="shared" si="751"/>
        <v>1.1039850030710809</v>
      </c>
      <c r="AY90" s="59">
        <f t="shared" si="751"/>
        <v>1.106616285676016</v>
      </c>
      <c r="AZ90" s="59">
        <f t="shared" si="751"/>
        <v>1.1092538397865674</v>
      </c>
      <c r="BA90" s="59">
        <f t="shared" si="751"/>
        <v>1.1118976803504959</v>
      </c>
      <c r="BB90" s="59">
        <f t="shared" si="751"/>
        <v>1.1145478223511889</v>
      </c>
      <c r="BC90" s="59">
        <f t="shared" si="751"/>
        <v>1.1172042808077465</v>
      </c>
      <c r="BD90" s="59">
        <f t="shared" si="751"/>
        <v>1.1198670707750658</v>
      </c>
      <c r="BE90" s="59">
        <f t="shared" si="751"/>
        <v>1.122444250977471</v>
      </c>
      <c r="BF90" s="59">
        <f t="shared" si="751"/>
        <v>1.1250273621139746</v>
      </c>
      <c r="BG90" s="59">
        <f t="shared" si="751"/>
        <v>1.1276164178335948</v>
      </c>
      <c r="BH90" s="59">
        <f t="shared" si="751"/>
        <v>1.1302114318167604</v>
      </c>
      <c r="BI90" s="59">
        <f t="shared" si="751"/>
        <v>1.1328124177753836</v>
      </c>
      <c r="BJ90" s="59">
        <f t="shared" si="751"/>
        <v>1.1354193894529319</v>
      </c>
      <c r="BK90" s="59">
        <f t="shared" si="751"/>
        <v>1.1380323606245013</v>
      </c>
      <c r="BL90" s="59">
        <f t="shared" si="751"/>
        <v>1.1406513450968889</v>
      </c>
      <c r="BM90" s="59">
        <f t="shared" si="751"/>
        <v>1.1432763567086655</v>
      </c>
      <c r="BN90" s="59">
        <f t="shared" si="751"/>
        <v>1.1459074093302488</v>
      </c>
      <c r="BO90" s="59">
        <f t="shared" si="751"/>
        <v>1.1485445168639774</v>
      </c>
      <c r="BP90" s="59">
        <f t="shared" si="751"/>
        <v>1.1511876932441834</v>
      </c>
      <c r="BQ90" s="59">
        <f t="shared" si="751"/>
        <v>1.1538465322132934</v>
      </c>
      <c r="BR90" s="59">
        <f t="shared" si="751"/>
        <v>1.1565115121659331</v>
      </c>
      <c r="BS90" s="59">
        <f t="shared" si="751"/>
        <v>1.1591826472856159</v>
      </c>
      <c r="BT90" s="59">
        <f t="shared" si="751"/>
        <v>1.1618599517886143</v>
      </c>
      <c r="BU90" s="59">
        <f t="shared" ref="BU90:CM90" si="752">+BT90*(1+BT73)^(0.0833333333333333)</f>
        <v>1.1645434399240358</v>
      </c>
      <c r="BV90" s="59">
        <f t="shared" si="752"/>
        <v>1.1672331259738975</v>
      </c>
      <c r="BW90" s="59">
        <f t="shared" si="752"/>
        <v>1.1699290242532037</v>
      </c>
      <c r="BX90" s="59">
        <f t="shared" si="752"/>
        <v>1.172631149110021</v>
      </c>
      <c r="BY90" s="59">
        <f t="shared" si="752"/>
        <v>1.175339514925555</v>
      </c>
      <c r="BZ90" s="59">
        <f t="shared" si="752"/>
        <v>1.1780541361142269</v>
      </c>
      <c r="CA90" s="59">
        <f t="shared" si="752"/>
        <v>1.18077502712375</v>
      </c>
      <c r="CB90" s="59">
        <f t="shared" si="752"/>
        <v>1.1835022024352069</v>
      </c>
      <c r="CC90" s="59">
        <f t="shared" si="752"/>
        <v>1.1862112521991084</v>
      </c>
      <c r="CD90" s="59">
        <f t="shared" si="752"/>
        <v>1.1889265030081859</v>
      </c>
      <c r="CE90" s="59">
        <f t="shared" si="752"/>
        <v>1.1916479690567012</v>
      </c>
      <c r="CF90" s="59">
        <f t="shared" si="752"/>
        <v>1.1943756645714068</v>
      </c>
      <c r="CG90" s="59">
        <f t="shared" si="752"/>
        <v>1.1971096038116205</v>
      </c>
      <c r="CH90" s="59">
        <f t="shared" si="752"/>
        <v>1.1998498010692995</v>
      </c>
      <c r="CI90" s="59">
        <f t="shared" si="752"/>
        <v>1.2025962706691158</v>
      </c>
      <c r="CJ90" s="59">
        <f t="shared" si="752"/>
        <v>1.2053490269685307</v>
      </c>
      <c r="CK90" s="59">
        <f t="shared" si="752"/>
        <v>1.2081080843578698</v>
      </c>
      <c r="CL90" s="59">
        <f t="shared" si="752"/>
        <v>1.2108734572603983</v>
      </c>
      <c r="CM90" s="59">
        <f t="shared" si="752"/>
        <v>1.2136451601323965</v>
      </c>
      <c r="CN90" s="59">
        <f t="shared" ref="CN90:EY90" si="753">+CM90*(1+CM73)^(0.0833333333333333)</f>
        <v>1.2164232074632353</v>
      </c>
      <c r="CO90" s="59">
        <f t="shared" si="753"/>
        <v>1.2192424147741963</v>
      </c>
      <c r="CP90" s="59">
        <f t="shared" si="753"/>
        <v>1.222068155937696</v>
      </c>
      <c r="CQ90" s="59">
        <f t="shared" si="753"/>
        <v>1.2249004460967248</v>
      </c>
      <c r="CR90" s="59">
        <f t="shared" si="753"/>
        <v>1.2277393004293684</v>
      </c>
      <c r="CS90" s="59">
        <f t="shared" si="753"/>
        <v>1.23058473414889</v>
      </c>
      <c r="CT90" s="59">
        <f t="shared" si="753"/>
        <v>1.2334367625038114</v>
      </c>
      <c r="CU90" s="59">
        <f t="shared" si="753"/>
        <v>1.2362954007779945</v>
      </c>
      <c r="CV90" s="59">
        <f t="shared" si="753"/>
        <v>1.2391606642907231</v>
      </c>
      <c r="CW90" s="59">
        <f t="shared" si="753"/>
        <v>1.2420325683967859</v>
      </c>
      <c r="CX90" s="59">
        <f t="shared" si="753"/>
        <v>1.2449111284865577</v>
      </c>
      <c r="CY90" s="59">
        <f t="shared" si="753"/>
        <v>1.2477963599860826</v>
      </c>
      <c r="CZ90" s="59">
        <f t="shared" si="753"/>
        <v>1.2506882783571562</v>
      </c>
      <c r="DA90" s="59">
        <f t="shared" si="753"/>
        <v>1.2535820777714333</v>
      </c>
      <c r="DB90" s="59">
        <f t="shared" si="753"/>
        <v>1.2564825727590156</v>
      </c>
      <c r="DC90" s="59">
        <f t="shared" si="753"/>
        <v>1.2593897788118902</v>
      </c>
      <c r="DD90" s="59">
        <f t="shared" si="753"/>
        <v>1.2623037114578883</v>
      </c>
      <c r="DE90" s="59">
        <f t="shared" si="753"/>
        <v>1.2652243862607695</v>
      </c>
      <c r="DF90" s="59">
        <f t="shared" si="753"/>
        <v>1.2681518188203036</v>
      </c>
      <c r="DG90" s="59">
        <f t="shared" si="753"/>
        <v>1.271086024772355</v>
      </c>
      <c r="DH90" s="59">
        <f t="shared" si="753"/>
        <v>1.2740270197889658</v>
      </c>
      <c r="DI90" s="59">
        <f t="shared" si="753"/>
        <v>1.2769748195784394</v>
      </c>
      <c r="DJ90" s="59">
        <f t="shared" si="753"/>
        <v>1.2799294398854246</v>
      </c>
      <c r="DK90" s="59">
        <f t="shared" si="753"/>
        <v>1.2828908964909997</v>
      </c>
      <c r="DL90" s="59">
        <f t="shared" si="753"/>
        <v>1.2858592052127569</v>
      </c>
      <c r="DM90" s="59">
        <f t="shared" si="753"/>
        <v>1.288834381904886</v>
      </c>
      <c r="DN90" s="59">
        <f t="shared" si="753"/>
        <v>1.2918164424582601</v>
      </c>
      <c r="DO90" s="59">
        <f t="shared" si="753"/>
        <v>1.2948054028005203</v>
      </c>
      <c r="DP90" s="59">
        <f t="shared" si="753"/>
        <v>1.2978012788961599</v>
      </c>
      <c r="DQ90" s="59">
        <f t="shared" si="753"/>
        <v>1.3008040867466106</v>
      </c>
      <c r="DR90" s="59">
        <f t="shared" si="753"/>
        <v>1.3038138423903278</v>
      </c>
      <c r="DS90" s="59">
        <f t="shared" si="753"/>
        <v>1.3068305619028759</v>
      </c>
      <c r="DT90" s="59">
        <f t="shared" si="753"/>
        <v>1.3098542613970148</v>
      </c>
      <c r="DU90" s="59">
        <f t="shared" si="753"/>
        <v>1.3128849570227847</v>
      </c>
      <c r="DV90" s="59">
        <f t="shared" si="753"/>
        <v>1.3159226649675941</v>
      </c>
      <c r="DW90" s="59">
        <f t="shared" si="753"/>
        <v>1.3189674014563051</v>
      </c>
      <c r="DX90" s="59">
        <f t="shared" si="753"/>
        <v>1.3220191827513199</v>
      </c>
      <c r="DY90" s="59">
        <f t="shared" si="753"/>
        <v>1.3250780251526686</v>
      </c>
      <c r="DZ90" s="59">
        <f t="shared" si="753"/>
        <v>1.3281439449980956</v>
      </c>
      <c r="EA90" s="59">
        <f t="shared" si="753"/>
        <v>1.3312169586631468</v>
      </c>
      <c r="EB90" s="59">
        <f t="shared" si="753"/>
        <v>1.3342970825612577</v>
      </c>
      <c r="EC90" s="59">
        <f t="shared" si="753"/>
        <v>1.3373843331438402</v>
      </c>
      <c r="ED90" s="59">
        <f t="shared" si="753"/>
        <v>1.3404787269003711</v>
      </c>
      <c r="EE90" s="59">
        <f t="shared" si="753"/>
        <v>1.34358028035848</v>
      </c>
      <c r="EF90" s="59">
        <f t="shared" si="753"/>
        <v>1.3466890100840376</v>
      </c>
      <c r="EG90" s="59">
        <f t="shared" si="753"/>
        <v>1.3498049326812442</v>
      </c>
      <c r="EH90" s="59">
        <f t="shared" si="753"/>
        <v>1.352928064792718</v>
      </c>
      <c r="EI90" s="59">
        <f t="shared" si="753"/>
        <v>1.3560584230995847</v>
      </c>
      <c r="EJ90" s="59">
        <f t="shared" si="753"/>
        <v>1.3591960243215659</v>
      </c>
      <c r="EK90" s="59">
        <f t="shared" si="753"/>
        <v>1.3623408852170689</v>
      </c>
      <c r="EL90" s="59">
        <f t="shared" si="753"/>
        <v>1.365493022583276</v>
      </c>
      <c r="EM90" s="59">
        <f t="shared" si="753"/>
        <v>1.3686524532562341</v>
      </c>
      <c r="EN90" s="59">
        <f t="shared" si="753"/>
        <v>1.371819194110945</v>
      </c>
      <c r="EO90" s="59">
        <f t="shared" si="753"/>
        <v>1.3749932620614551</v>
      </c>
      <c r="EP90" s="59">
        <f t="shared" si="753"/>
        <v>1.3781746740609462</v>
      </c>
      <c r="EQ90" s="59">
        <f t="shared" si="753"/>
        <v>1.3813634471018255</v>
      </c>
      <c r="ER90" s="59">
        <f t="shared" si="753"/>
        <v>1.3845595982158165</v>
      </c>
      <c r="ES90" s="59">
        <f t="shared" si="753"/>
        <v>1.3877631444740508</v>
      </c>
      <c r="ET90" s="59">
        <f t="shared" si="753"/>
        <v>1.3909741029871578</v>
      </c>
      <c r="EU90" s="59">
        <f t="shared" si="753"/>
        <v>1.3941924909053576</v>
      </c>
      <c r="EV90" s="59">
        <f t="shared" si="753"/>
        <v>1.3974183254185513</v>
      </c>
      <c r="EW90" s="59">
        <f t="shared" si="753"/>
        <v>1.4006516237564137</v>
      </c>
      <c r="EX90" s="59">
        <f t="shared" si="753"/>
        <v>1.403892403188485</v>
      </c>
      <c r="EY90" s="59">
        <f t="shared" si="753"/>
        <v>1.4071406810242628</v>
      </c>
      <c r="EZ90" s="59">
        <f t="shared" ref="EZ90:HK90" si="754">+EY90*(1+EY73)^(0.0833333333333333)</f>
        <v>1.4103964746132953</v>
      </c>
      <c r="FA90" s="59">
        <f t="shared" si="754"/>
        <v>1.4136598013452732</v>
      </c>
      <c r="FB90" s="59">
        <f t="shared" si="754"/>
        <v>1.4169306786501228</v>
      </c>
      <c r="FC90" s="59">
        <f t="shared" si="754"/>
        <v>1.4202091239980994</v>
      </c>
      <c r="FD90" s="59">
        <f t="shared" si="754"/>
        <v>1.4234951548998802</v>
      </c>
      <c r="FE90" s="59">
        <f t="shared" si="754"/>
        <v>1.4267887889066579</v>
      </c>
      <c r="FF90" s="59">
        <f t="shared" si="754"/>
        <v>1.4300900436102348</v>
      </c>
      <c r="FG90" s="59">
        <f t="shared" si="754"/>
        <v>1.4333989366431164</v>
      </c>
      <c r="FH90" s="59">
        <f t="shared" si="754"/>
        <v>1.4367154856786055</v>
      </c>
      <c r="FI90" s="59">
        <f t="shared" si="754"/>
        <v>1.4400397084308973</v>
      </c>
      <c r="FJ90" s="59">
        <f t="shared" si="754"/>
        <v>1.4433716226551729</v>
      </c>
      <c r="FK90" s="59">
        <f t="shared" si="754"/>
        <v>1.446711246147695</v>
      </c>
      <c r="FL90" s="59">
        <f t="shared" si="754"/>
        <v>1.4500585967459025</v>
      </c>
      <c r="FM90" s="59">
        <f t="shared" si="754"/>
        <v>1.4534136923285064</v>
      </c>
      <c r="FN90" s="59">
        <f t="shared" si="754"/>
        <v>1.4567765508155843</v>
      </c>
      <c r="FO90" s="59">
        <f t="shared" si="754"/>
        <v>1.4601471901686771</v>
      </c>
      <c r="FP90" s="59">
        <f t="shared" si="754"/>
        <v>1.4635256283908842</v>
      </c>
      <c r="FQ90" s="59">
        <f t="shared" si="754"/>
        <v>1.4669118835269601</v>
      </c>
      <c r="FR90" s="59">
        <f t="shared" si="754"/>
        <v>1.4703059736634105</v>
      </c>
      <c r="FS90" s="59">
        <f t="shared" si="754"/>
        <v>1.4737079169285894</v>
      </c>
      <c r="FT90" s="59">
        <f t="shared" si="754"/>
        <v>1.4771177314927948</v>
      </c>
      <c r="FU90" s="59">
        <f t="shared" si="754"/>
        <v>1.4805354355683673</v>
      </c>
      <c r="FV90" s="59">
        <f t="shared" si="754"/>
        <v>1.4839610474097862</v>
      </c>
      <c r="FW90" s="59">
        <f t="shared" si="754"/>
        <v>1.4873945853137673</v>
      </c>
      <c r="FX90" s="59">
        <f t="shared" si="754"/>
        <v>1.490836067619361</v>
      </c>
      <c r="FY90" s="59">
        <f t="shared" si="754"/>
        <v>1.4942855127080499</v>
      </c>
      <c r="FZ90" s="59">
        <f t="shared" si="754"/>
        <v>1.4977429390038468</v>
      </c>
      <c r="GA90" s="59">
        <f t="shared" si="754"/>
        <v>1.5012083649733938</v>
      </c>
      <c r="GB90" s="59">
        <f t="shared" si="754"/>
        <v>1.5046818091260599</v>
      </c>
      <c r="GC90" s="59">
        <f t="shared" si="754"/>
        <v>1.5081632900140407</v>
      </c>
      <c r="GD90" s="59">
        <f t="shared" si="754"/>
        <v>1.5116528262324576</v>
      </c>
      <c r="GE90" s="59">
        <f t="shared" si="754"/>
        <v>1.5151504364194561</v>
      </c>
      <c r="GF90" s="59">
        <f t="shared" si="754"/>
        <v>1.5186561392563065</v>
      </c>
      <c r="GG90" s="59">
        <f t="shared" si="754"/>
        <v>1.5221699534675028</v>
      </c>
      <c r="GH90" s="59">
        <f t="shared" si="754"/>
        <v>1.5256918978208633</v>
      </c>
      <c r="GI90" s="59">
        <f t="shared" si="754"/>
        <v>1.5292219911276308</v>
      </c>
      <c r="GJ90" s="59">
        <f t="shared" si="754"/>
        <v>1.5327602522425725</v>
      </c>
      <c r="GK90" s="59">
        <f t="shared" si="754"/>
        <v>1.5363067000640815</v>
      </c>
      <c r="GL90" s="59">
        <f t="shared" si="754"/>
        <v>1.5398613535342771</v>
      </c>
      <c r="GM90" s="59">
        <f t="shared" si="754"/>
        <v>1.5434242316391062</v>
      </c>
      <c r="GN90" s="59">
        <f t="shared" si="754"/>
        <v>1.5469953534084451</v>
      </c>
      <c r="GO90" s="59">
        <f t="shared" si="754"/>
        <v>1.5505747379162003</v>
      </c>
      <c r="GP90" s="59">
        <f t="shared" si="754"/>
        <v>1.554162404280411</v>
      </c>
      <c r="GQ90" s="59">
        <f t="shared" si="754"/>
        <v>1.5577583716633512</v>
      </c>
      <c r="GR90" s="59">
        <f t="shared" si="754"/>
        <v>1.5613626592716319</v>
      </c>
      <c r="GS90" s="59">
        <f t="shared" si="754"/>
        <v>1.5649752863563033</v>
      </c>
      <c r="GT90" s="59">
        <f t="shared" si="754"/>
        <v>1.5685962722129587</v>
      </c>
      <c r="GU90" s="59">
        <f t="shared" si="754"/>
        <v>1.5722256361818363</v>
      </c>
      <c r="GV90" s="59">
        <f t="shared" si="754"/>
        <v>1.5758633976479233</v>
      </c>
      <c r="GW90" s="59">
        <f t="shared" si="754"/>
        <v>1.5795095760410591</v>
      </c>
      <c r="GX90" s="59">
        <f t="shared" si="754"/>
        <v>1.5831641908360394</v>
      </c>
      <c r="GY90" s="59">
        <f t="shared" si="754"/>
        <v>1.5868272615527199</v>
      </c>
      <c r="GZ90" s="59">
        <f t="shared" si="754"/>
        <v>1.5904988077561206</v>
      </c>
      <c r="HA90" s="59">
        <f t="shared" si="754"/>
        <v>1.5941788490565305</v>
      </c>
      <c r="HB90" s="59">
        <f t="shared" si="754"/>
        <v>1.5978674051096122</v>
      </c>
      <c r="HC90" s="59">
        <f t="shared" si="754"/>
        <v>1.6015644956165067</v>
      </c>
      <c r="HD90" s="59">
        <f t="shared" si="754"/>
        <v>1.6052701403239391</v>
      </c>
      <c r="HE90" s="59">
        <f t="shared" si="754"/>
        <v>1.6089843590243236</v>
      </c>
      <c r="HF90" s="59">
        <f t="shared" si="754"/>
        <v>1.6127071715558694</v>
      </c>
      <c r="HG90" s="59">
        <f t="shared" si="754"/>
        <v>1.6164385978026867</v>
      </c>
      <c r="HH90" s="59">
        <f t="shared" si="754"/>
        <v>1.6201786576948931</v>
      </c>
      <c r="HI90" s="59">
        <f t="shared" si="754"/>
        <v>1.6239273712087194</v>
      </c>
      <c r="HJ90" s="59">
        <f t="shared" si="754"/>
        <v>1.627684758366617</v>
      </c>
      <c r="HK90" s="59">
        <f t="shared" si="754"/>
        <v>1.6314508392373643</v>
      </c>
      <c r="HL90" s="59">
        <f t="shared" ref="HL90:JW90" si="755">+HK90*(1+HK73)^(0.0833333333333333)</f>
        <v>1.6352256339361746</v>
      </c>
      <c r="HM90" s="59">
        <f t="shared" si="755"/>
        <v>1.6390091626248027</v>
      </c>
      <c r="HN90" s="59">
        <f t="shared" si="755"/>
        <v>1.6428014455116531</v>
      </c>
      <c r="HO90" s="59">
        <f t="shared" si="755"/>
        <v>1.6466025028518878</v>
      </c>
      <c r="HP90" s="59">
        <f t="shared" si="755"/>
        <v>1.6504123549475345</v>
      </c>
      <c r="HQ90" s="59">
        <f t="shared" si="755"/>
        <v>1.6542310221475951</v>
      </c>
      <c r="HR90" s="59">
        <f t="shared" si="755"/>
        <v>1.6580585248481541</v>
      </c>
      <c r="HS90" s="59">
        <f t="shared" si="755"/>
        <v>1.661894883492488</v>
      </c>
      <c r="HT90" s="59">
        <f t="shared" si="755"/>
        <v>1.6657401185711742</v>
      </c>
      <c r="HU90" s="59">
        <f t="shared" si="755"/>
        <v>1.6695942506222003</v>
      </c>
      <c r="HV90" s="59">
        <f t="shared" si="755"/>
        <v>1.6734573002310742</v>
      </c>
      <c r="HW90" s="59">
        <f t="shared" si="755"/>
        <v>1.6773292880309336</v>
      </c>
      <c r="HX90" s="59">
        <f t="shared" si="755"/>
        <v>1.681210234702657</v>
      </c>
      <c r="HY90" s="59">
        <f t="shared" si="755"/>
        <v>1.6851001609749727</v>
      </c>
      <c r="HZ90" s="59">
        <f t="shared" si="755"/>
        <v>1.6889990876245715</v>
      </c>
      <c r="IA90" s="59">
        <f t="shared" si="755"/>
        <v>1.6929070354762157</v>
      </c>
      <c r="IB90" s="59">
        <f t="shared" si="755"/>
        <v>1.6968240254028515</v>
      </c>
      <c r="IC90" s="59">
        <f t="shared" si="755"/>
        <v>1.7007500783257203</v>
      </c>
      <c r="ID90" s="59">
        <f t="shared" si="755"/>
        <v>1.7046852152144703</v>
      </c>
      <c r="IE90" s="59">
        <f t="shared" si="755"/>
        <v>1.7086294570872684</v>
      </c>
      <c r="IF90" s="59">
        <f t="shared" si="755"/>
        <v>1.7125828250109132</v>
      </c>
      <c r="IG90" s="59">
        <f t="shared" si="755"/>
        <v>1.7165453401009461</v>
      </c>
      <c r="IH90" s="59">
        <f t="shared" si="755"/>
        <v>1.7205170235217653</v>
      </c>
      <c r="II90" s="59">
        <f t="shared" si="755"/>
        <v>1.7244978964867386</v>
      </c>
      <c r="IJ90" s="59">
        <f t="shared" si="755"/>
        <v>1.7284879802583162</v>
      </c>
      <c r="IK90" s="59">
        <f t="shared" si="755"/>
        <v>1.732487296148145</v>
      </c>
      <c r="IL90" s="59">
        <f t="shared" si="755"/>
        <v>1.7364958655171818</v>
      </c>
      <c r="IM90" s="59">
        <f t="shared" si="755"/>
        <v>1.7405137097758077</v>
      </c>
      <c r="IN90" s="59">
        <f t="shared" si="755"/>
        <v>1.7445408503839424</v>
      </c>
      <c r="IO90" s="59">
        <f t="shared" si="755"/>
        <v>1.7485773088511589</v>
      </c>
      <c r="IP90" s="59">
        <f t="shared" si="755"/>
        <v>1.7526231067367983</v>
      </c>
      <c r="IQ90" s="59">
        <f t="shared" si="755"/>
        <v>1.756678265650085</v>
      </c>
      <c r="IR90" s="59">
        <f t="shared" si="755"/>
        <v>1.760742807250242</v>
      </c>
      <c r="IS90" s="59">
        <f t="shared" si="755"/>
        <v>1.7648167532466066</v>
      </c>
      <c r="IT90" s="59">
        <f t="shared" si="755"/>
        <v>1.7689001253987464</v>
      </c>
      <c r="IU90" s="59">
        <f t="shared" si="755"/>
        <v>1.7729929455165756</v>
      </c>
      <c r="IV90" s="59">
        <f t="shared" si="755"/>
        <v>1.7770952354604714</v>
      </c>
      <c r="IW90" s="59">
        <f t="shared" si="755"/>
        <v>1.7812070171413912</v>
      </c>
      <c r="IX90" s="59">
        <f t="shared" si="755"/>
        <v>1.7853283125209884</v>
      </c>
      <c r="IY90" s="59">
        <f t="shared" si="755"/>
        <v>1.7894591436117313</v>
      </c>
      <c r="IZ90" s="59">
        <f t="shared" si="755"/>
        <v>1.7935995324770193</v>
      </c>
      <c r="JA90" s="59">
        <f t="shared" si="755"/>
        <v>1.7977495012313016</v>
      </c>
      <c r="JB90" s="59">
        <f t="shared" si="755"/>
        <v>1.8019090720401953</v>
      </c>
      <c r="JC90" s="59">
        <f t="shared" si="755"/>
        <v>1.806078267120603</v>
      </c>
      <c r="JD90" s="59">
        <f t="shared" si="755"/>
        <v>1.8102571087408326</v>
      </c>
      <c r="JE90" s="59">
        <f t="shared" si="755"/>
        <v>1.814445619220715</v>
      </c>
      <c r="JF90" s="59">
        <f t="shared" si="755"/>
        <v>1.8186438209317244</v>
      </c>
      <c r="JG90" s="59">
        <f t="shared" si="755"/>
        <v>1.8228517362970971</v>
      </c>
      <c r="JH90" s="59">
        <f t="shared" si="755"/>
        <v>1.8270693877919517</v>
      </c>
      <c r="JI90" s="59">
        <f t="shared" si="755"/>
        <v>1.8312967979434092</v>
      </c>
      <c r="JJ90" s="59">
        <f t="shared" si="755"/>
        <v>1.8355339893307123</v>
      </c>
      <c r="JK90" s="59">
        <f t="shared" si="755"/>
        <v>1.8397809845853474</v>
      </c>
      <c r="JL90" s="59">
        <f t="shared" si="755"/>
        <v>1.8440378063911649</v>
      </c>
      <c r="JM90" s="59">
        <f t="shared" si="755"/>
        <v>1.8483044774844999</v>
      </c>
      <c r="JN90" s="59">
        <f t="shared" si="755"/>
        <v>1.8525810206542943</v>
      </c>
      <c r="JO90" s="59">
        <f t="shared" si="755"/>
        <v>1.8568674587422183</v>
      </c>
      <c r="JP90" s="59">
        <f t="shared" si="755"/>
        <v>1.861163814642792</v>
      </c>
      <c r="JQ90" s="59">
        <f t="shared" si="755"/>
        <v>1.8654701113035086</v>
      </c>
      <c r="JR90" s="59">
        <f t="shared" si="755"/>
        <v>1.8697863717249561</v>
      </c>
      <c r="JS90" s="59">
        <f t="shared" si="755"/>
        <v>1.8741126189609405</v>
      </c>
      <c r="JT90" s="59">
        <f t="shared" si="755"/>
        <v>1.8784488761186089</v>
      </c>
      <c r="JU90" s="59">
        <f t="shared" si="755"/>
        <v>1.8827951663585731</v>
      </c>
      <c r="JV90" s="59">
        <f t="shared" si="755"/>
        <v>1.8871515128950329</v>
      </c>
      <c r="JW90" s="59">
        <f t="shared" si="755"/>
        <v>1.8915179389959003</v>
      </c>
      <c r="JX90" s="59">
        <f t="shared" ref="JX90:MI90" si="756">+JW90*(1+JW73)^(0.0833333333333333)</f>
        <v>1.8958944679829239</v>
      </c>
      <c r="JY90" s="59">
        <f t="shared" si="756"/>
        <v>1.9002811232318133</v>
      </c>
      <c r="JZ90" s="59">
        <f t="shared" si="756"/>
        <v>1.9046779281723643</v>
      </c>
      <c r="KA90" s="59">
        <f t="shared" si="756"/>
        <v>1.9090849062885831</v>
      </c>
      <c r="KB90" s="59">
        <f t="shared" si="756"/>
        <v>1.913502081118813</v>
      </c>
      <c r="KC90" s="59">
        <f t="shared" si="756"/>
        <v>1.9179294762558594</v>
      </c>
      <c r="KD90" s="59">
        <f t="shared" si="756"/>
        <v>1.9223671153471158</v>
      </c>
      <c r="KE90" s="59">
        <f t="shared" si="756"/>
        <v>1.92681502209469</v>
      </c>
      <c r="KF90" s="59">
        <f t="shared" si="756"/>
        <v>1.9312732202555314</v>
      </c>
      <c r="KG90" s="59">
        <f t="shared" si="756"/>
        <v>1.935741733641557</v>
      </c>
      <c r="KH90" s="59">
        <f t="shared" si="756"/>
        <v>1.9402205861197792</v>
      </c>
      <c r="KI90" s="59">
        <f t="shared" si="756"/>
        <v>1.9447098016124331</v>
      </c>
      <c r="KJ90" s="59">
        <f t="shared" si="756"/>
        <v>1.9492094040971042</v>
      </c>
      <c r="KK90" s="59">
        <f t="shared" si="756"/>
        <v>1.9537194176068562</v>
      </c>
      <c r="KL90" s="59">
        <f t="shared" si="756"/>
        <v>1.9582398662303602</v>
      </c>
      <c r="KM90" s="59">
        <f t="shared" si="756"/>
        <v>1.9627707741120226</v>
      </c>
      <c r="KN90" s="59">
        <f t="shared" si="756"/>
        <v>1.9673121654521142</v>
      </c>
      <c r="KO90" s="59">
        <f t="shared" si="756"/>
        <v>1.9718640645068997</v>
      </c>
      <c r="KP90" s="59">
        <f t="shared" si="756"/>
        <v>1.9764264955887669</v>
      </c>
      <c r="KQ90" s="59">
        <f t="shared" si="756"/>
        <v>1.9809994830663573</v>
      </c>
      <c r="KR90" s="59">
        <f t="shared" si="756"/>
        <v>1.985583051364695</v>
      </c>
      <c r="KS90" s="59">
        <f t="shared" si="756"/>
        <v>1.9901772249653182</v>
      </c>
      <c r="KT90" s="59">
        <f t="shared" si="756"/>
        <v>1.9947820284064099</v>
      </c>
      <c r="KU90" s="59">
        <f t="shared" si="756"/>
        <v>1.9993974862829282</v>
      </c>
      <c r="KV90" s="59">
        <f t="shared" si="756"/>
        <v>2.0040236232467388</v>
      </c>
      <c r="KW90" s="59">
        <f t="shared" si="756"/>
        <v>2.0086604640067449</v>
      </c>
      <c r="KX90" s="59">
        <f t="shared" si="756"/>
        <v>2.0133080333290216</v>
      </c>
      <c r="KY90" s="59">
        <f t="shared" si="756"/>
        <v>2.0179663560369465</v>
      </c>
      <c r="KZ90" s="59">
        <f t="shared" si="756"/>
        <v>2.0226354570113325</v>
      </c>
      <c r="LA90" s="59">
        <f t="shared" si="756"/>
        <v>2.0273153611905608</v>
      </c>
      <c r="LB90" s="59">
        <f t="shared" si="756"/>
        <v>2.0320060935707138</v>
      </c>
      <c r="LC90" s="59">
        <f t="shared" si="756"/>
        <v>2.0367076792057102</v>
      </c>
      <c r="LD90" s="59">
        <f t="shared" si="756"/>
        <v>2.0414201432074361</v>
      </c>
      <c r="LE90" s="59">
        <f t="shared" si="756"/>
        <v>2.0461435107458819</v>
      </c>
      <c r="LF90" s="59">
        <f t="shared" si="756"/>
        <v>2.0508778070492748</v>
      </c>
      <c r="LG90" s="59">
        <f t="shared" si="756"/>
        <v>2.055623057404214</v>
      </c>
      <c r="LH90" s="59">
        <f t="shared" si="756"/>
        <v>2.0603792871558069</v>
      </c>
      <c r="LI90" s="59">
        <f t="shared" si="756"/>
        <v>2.0651465217078022</v>
      </c>
      <c r="LJ90" s="59">
        <f t="shared" si="756"/>
        <v>2.0699247865227282</v>
      </c>
      <c r="LK90" s="59">
        <f t="shared" si="756"/>
        <v>2.0747141071220265</v>
      </c>
      <c r="LL90" s="59">
        <f t="shared" si="756"/>
        <v>2.0795145090861902</v>
      </c>
      <c r="LM90" s="59">
        <f t="shared" si="756"/>
        <v>2.0843260180548988</v>
      </c>
      <c r="LN90" s="59">
        <f t="shared" si="756"/>
        <v>2.0891486597271567</v>
      </c>
      <c r="LO90" s="59">
        <f t="shared" si="756"/>
        <v>2.0939824598614294</v>
      </c>
      <c r="LP90" s="59">
        <f t="shared" si="756"/>
        <v>2.0988274442757815</v>
      </c>
      <c r="LQ90" s="59">
        <f t="shared" si="756"/>
        <v>2.1036836388480147</v>
      </c>
      <c r="LR90" s="59">
        <f t="shared" si="756"/>
        <v>2.1085510695158058</v>
      </c>
      <c r="LS90" s="59">
        <f t="shared" si="756"/>
        <v>2.1134297622768452</v>
      </c>
      <c r="LT90" s="59">
        <f t="shared" si="756"/>
        <v>2.1183197431889762</v>
      </c>
      <c r="LU90" s="59">
        <f t="shared" si="756"/>
        <v>2.1232210383703332</v>
      </c>
      <c r="LV90" s="59">
        <f t="shared" si="756"/>
        <v>2.1281336739994825</v>
      </c>
      <c r="LW90" s="59">
        <f t="shared" si="756"/>
        <v>2.1330576763155609</v>
      </c>
      <c r="LX90" s="59">
        <f t="shared" si="756"/>
        <v>2.1379930716184168</v>
      </c>
      <c r="LY90" s="59">
        <f t="shared" si="756"/>
        <v>2.1429398862687505</v>
      </c>
      <c r="LZ90" s="59">
        <f t="shared" si="756"/>
        <v>2.1478981466882541</v>
      </c>
      <c r="MA90" s="59">
        <f t="shared" si="756"/>
        <v>2.1528678793597535</v>
      </c>
      <c r="MB90" s="59">
        <f t="shared" si="756"/>
        <v>2.1578491108273501</v>
      </c>
      <c r="MC90" s="59">
        <f t="shared" si="756"/>
        <v>2.1628418676965619</v>
      </c>
      <c r="MD90" s="59">
        <f t="shared" si="756"/>
        <v>2.1678461766344657</v>
      </c>
      <c r="ME90" s="59">
        <f t="shared" si="756"/>
        <v>2.1728620643698395</v>
      </c>
      <c r="MF90" s="59">
        <f t="shared" si="756"/>
        <v>2.1778895576933057</v>
      </c>
      <c r="MG90" s="59">
        <f t="shared" si="756"/>
        <v>2.1829286834574742</v>
      </c>
      <c r="MH90" s="59">
        <f t="shared" si="756"/>
        <v>2.1879794685770846</v>
      </c>
      <c r="MI90" s="59">
        <f t="shared" si="756"/>
        <v>2.1930419400291519</v>
      </c>
      <c r="MJ90" s="59">
        <f t="shared" ref="MJ90:OM90" si="757">+MI90*(1+MI73)^(0.0833333333333333)</f>
        <v>2.1981161248531094</v>
      </c>
      <c r="MK90" s="59">
        <f t="shared" si="757"/>
        <v>2.2032020501509528</v>
      </c>
      <c r="ML90" s="59">
        <f t="shared" si="757"/>
        <v>2.2082997430873856</v>
      </c>
      <c r="MM90" s="59">
        <f t="shared" si="757"/>
        <v>2.2134092308899644</v>
      </c>
      <c r="MN90" s="59">
        <f t="shared" si="757"/>
        <v>2.2185305408492439</v>
      </c>
      <c r="MO90" s="59">
        <f t="shared" si="757"/>
        <v>2.2236637003189226</v>
      </c>
      <c r="MP90" s="59">
        <f t="shared" si="757"/>
        <v>2.228808736715989</v>
      </c>
      <c r="MQ90" s="59">
        <f t="shared" si="757"/>
        <v>2.2339656775208683</v>
      </c>
      <c r="MR90" s="59">
        <f t="shared" si="757"/>
        <v>2.2391345502775688</v>
      </c>
      <c r="MS90" s="59">
        <f t="shared" si="757"/>
        <v>2.2443153825938289</v>
      </c>
      <c r="MT90" s="59">
        <f t="shared" si="757"/>
        <v>2.2495082021412656</v>
      </c>
      <c r="MU90" s="59">
        <f t="shared" si="757"/>
        <v>2.2547130366555206</v>
      </c>
      <c r="MV90" s="59">
        <f t="shared" si="757"/>
        <v>2.2599299139364102</v>
      </c>
      <c r="MW90" s="59">
        <f t="shared" si="757"/>
        <v>2.2651588618480725</v>
      </c>
      <c r="MX90" s="59">
        <f t="shared" si="757"/>
        <v>2.2703999083191166</v>
      </c>
      <c r="MY90" s="59">
        <f t="shared" si="757"/>
        <v>2.2756530813427727</v>
      </c>
      <c r="MZ90" s="59">
        <f t="shared" si="757"/>
        <v>2.2809184089770391</v>
      </c>
      <c r="NA90" s="59">
        <f t="shared" si="757"/>
        <v>2.2861959193448356</v>
      </c>
      <c r="NB90" s="59">
        <f t="shared" si="757"/>
        <v>2.2914856406341504</v>
      </c>
      <c r="NC90" s="59">
        <f t="shared" si="757"/>
        <v>2.2967876010981931</v>
      </c>
      <c r="ND90" s="59">
        <f t="shared" si="757"/>
        <v>2.3021018290555442</v>
      </c>
      <c r="NE90" s="59">
        <f t="shared" si="757"/>
        <v>2.3074283528903061</v>
      </c>
      <c r="NF90" s="59">
        <f t="shared" si="757"/>
        <v>2.3127672010522566</v>
      </c>
      <c r="NG90" s="59">
        <f t="shared" si="757"/>
        <v>2.3181184020569989</v>
      </c>
      <c r="NH90" s="59">
        <f t="shared" si="757"/>
        <v>2.3234819844861145</v>
      </c>
      <c r="NI90" s="59">
        <f t="shared" si="757"/>
        <v>2.3288579769873161</v>
      </c>
      <c r="NJ90" s="59">
        <f t="shared" si="757"/>
        <v>2.3342464082746011</v>
      </c>
      <c r="NK90" s="59">
        <f t="shared" si="757"/>
        <v>2.3396473071284034</v>
      </c>
      <c r="NL90" s="59">
        <f t="shared" si="757"/>
        <v>2.3450607023957488</v>
      </c>
      <c r="NM90" s="59">
        <f t="shared" si="757"/>
        <v>2.3504866229904078</v>
      </c>
      <c r="NN90" s="59">
        <f t="shared" si="757"/>
        <v>2.355925097893051</v>
      </c>
      <c r="NO90" s="59">
        <f t="shared" si="757"/>
        <v>2.3613761561514033</v>
      </c>
      <c r="NP90" s="59">
        <f t="shared" si="757"/>
        <v>2.3668398268803994</v>
      </c>
      <c r="NQ90" s="59">
        <f t="shared" si="757"/>
        <v>2.3723161392623391</v>
      </c>
      <c r="NR90" s="59">
        <f t="shared" si="757"/>
        <v>2.3778051225470427</v>
      </c>
      <c r="NS90" s="59">
        <f t="shared" si="757"/>
        <v>2.3833068060520084</v>
      </c>
      <c r="NT90" s="59">
        <f t="shared" si="757"/>
        <v>2.3888212191625677</v>
      </c>
      <c r="NU90" s="59">
        <f t="shared" si="757"/>
        <v>2.3943483913320436</v>
      </c>
      <c r="NV90" s="59">
        <f t="shared" si="757"/>
        <v>2.3998883520819061</v>
      </c>
      <c r="NW90" s="59">
        <f t="shared" si="757"/>
        <v>2.4054411310019317</v>
      </c>
      <c r="NX90" s="59">
        <f t="shared" si="757"/>
        <v>2.4110067577503607</v>
      </c>
      <c r="NY90" s="59">
        <f t="shared" si="757"/>
        <v>2.4165852620540553</v>
      </c>
      <c r="NZ90" s="59">
        <f t="shared" si="757"/>
        <v>2.422176673708659</v>
      </c>
      <c r="OA90" s="59">
        <f t="shared" si="757"/>
        <v>2.4277810225787553</v>
      </c>
      <c r="OB90" s="59">
        <f t="shared" si="757"/>
        <v>2.4333983385980269</v>
      </c>
      <c r="OC90" s="59">
        <f t="shared" si="757"/>
        <v>2.4390286517694171</v>
      </c>
      <c r="OD90" s="59">
        <f t="shared" si="757"/>
        <v>2.4446719921652877</v>
      </c>
      <c r="OE90" s="59">
        <f t="shared" si="757"/>
        <v>2.4503283899275821</v>
      </c>
      <c r="OF90" s="59">
        <f t="shared" si="757"/>
        <v>2.4559978752679843</v>
      </c>
      <c r="OG90" s="59">
        <f t="shared" si="757"/>
        <v>2.461680478468081</v>
      </c>
      <c r="OH90" s="59">
        <f t="shared" si="757"/>
        <v>2.4673762298795241</v>
      </c>
      <c r="OI90" s="59">
        <f t="shared" si="757"/>
        <v>2.4730851599241914</v>
      </c>
      <c r="OJ90" s="59">
        <f t="shared" si="757"/>
        <v>2.4788072990943499</v>
      </c>
      <c r="OK90" s="59">
        <f t="shared" si="757"/>
        <v>2.484542677952819</v>
      </c>
      <c r="OL90" s="59">
        <f t="shared" si="757"/>
        <v>2.4902913271331331</v>
      </c>
      <c r="OM90" s="59">
        <f t="shared" si="757"/>
        <v>2.4960532773397048</v>
      </c>
      <c r="ON90" s="43" t="s">
        <v>24</v>
      </c>
    </row>
    <row r="91" spans="3:404" x14ac:dyDescent="0.2">
      <c r="CN91" s="55"/>
      <c r="ON91" s="43" t="s">
        <v>24</v>
      </c>
    </row>
    <row r="92" spans="3:404" ht="15.75" x14ac:dyDescent="0.25">
      <c r="C92" s="44" t="s">
        <v>29</v>
      </c>
      <c r="CN92" s="55"/>
      <c r="ON92" s="43" t="s">
        <v>24</v>
      </c>
    </row>
    <row r="93" spans="3:404" x14ac:dyDescent="0.2">
      <c r="CN93" s="55"/>
      <c r="ON93" s="43" t="s">
        <v>24</v>
      </c>
    </row>
    <row r="94" spans="3:404" x14ac:dyDescent="0.2">
      <c r="D94" s="54" t="s">
        <v>22</v>
      </c>
      <c r="H94" s="55">
        <f>+H60</f>
        <v>43101</v>
      </c>
      <c r="I94" s="55">
        <f t="shared" ref="I94:BT94" si="758">+I60</f>
        <v>43132</v>
      </c>
      <c r="J94" s="55">
        <f t="shared" si="758"/>
        <v>43160</v>
      </c>
      <c r="K94" s="55">
        <f t="shared" si="758"/>
        <v>43191</v>
      </c>
      <c r="L94" s="55">
        <f t="shared" si="758"/>
        <v>43221</v>
      </c>
      <c r="M94" s="55">
        <f t="shared" si="758"/>
        <v>43252</v>
      </c>
      <c r="N94" s="55">
        <f t="shared" si="758"/>
        <v>43282</v>
      </c>
      <c r="O94" s="55">
        <f t="shared" si="758"/>
        <v>43313</v>
      </c>
      <c r="P94" s="55">
        <f t="shared" si="758"/>
        <v>43344</v>
      </c>
      <c r="Q94" s="55">
        <f t="shared" si="758"/>
        <v>43374</v>
      </c>
      <c r="R94" s="55">
        <f t="shared" si="758"/>
        <v>43405</v>
      </c>
      <c r="S94" s="55">
        <f t="shared" si="758"/>
        <v>43435</v>
      </c>
      <c r="T94" s="55">
        <f t="shared" si="758"/>
        <v>43466</v>
      </c>
      <c r="U94" s="55">
        <f t="shared" si="758"/>
        <v>43497</v>
      </c>
      <c r="V94" s="55">
        <f t="shared" si="758"/>
        <v>43525</v>
      </c>
      <c r="W94" s="55">
        <f t="shared" si="758"/>
        <v>43556</v>
      </c>
      <c r="X94" s="55">
        <f t="shared" si="758"/>
        <v>43586</v>
      </c>
      <c r="Y94" s="55">
        <f t="shared" si="758"/>
        <v>43617</v>
      </c>
      <c r="Z94" s="55">
        <f t="shared" si="758"/>
        <v>43647</v>
      </c>
      <c r="AA94" s="55">
        <f t="shared" si="758"/>
        <v>43678</v>
      </c>
      <c r="AB94" s="55">
        <f t="shared" si="758"/>
        <v>43709</v>
      </c>
      <c r="AC94" s="55">
        <f t="shared" si="758"/>
        <v>43739</v>
      </c>
      <c r="AD94" s="55">
        <f t="shared" si="758"/>
        <v>43770</v>
      </c>
      <c r="AE94" s="55">
        <f t="shared" si="758"/>
        <v>43800</v>
      </c>
      <c r="AF94" s="55">
        <f t="shared" si="758"/>
        <v>43831</v>
      </c>
      <c r="AG94" s="55">
        <f t="shared" si="758"/>
        <v>43862</v>
      </c>
      <c r="AH94" s="55">
        <f t="shared" si="758"/>
        <v>43891</v>
      </c>
      <c r="AI94" s="55">
        <f t="shared" si="758"/>
        <v>43922</v>
      </c>
      <c r="AJ94" s="55">
        <f t="shared" si="758"/>
        <v>43952</v>
      </c>
      <c r="AK94" s="55">
        <f t="shared" si="758"/>
        <v>43983</v>
      </c>
      <c r="AL94" s="55">
        <f t="shared" si="758"/>
        <v>44013</v>
      </c>
      <c r="AM94" s="55">
        <f t="shared" si="758"/>
        <v>44044</v>
      </c>
      <c r="AN94" s="55">
        <f t="shared" si="758"/>
        <v>44075</v>
      </c>
      <c r="AO94" s="55">
        <f t="shared" si="758"/>
        <v>44105</v>
      </c>
      <c r="AP94" s="55">
        <f t="shared" si="758"/>
        <v>44136</v>
      </c>
      <c r="AQ94" s="55">
        <f t="shared" si="758"/>
        <v>44166</v>
      </c>
      <c r="AR94" s="55">
        <f t="shared" si="758"/>
        <v>44197</v>
      </c>
      <c r="AS94" s="55">
        <f t="shared" si="758"/>
        <v>44228</v>
      </c>
      <c r="AT94" s="55">
        <f t="shared" si="758"/>
        <v>44256</v>
      </c>
      <c r="AU94" s="55">
        <f t="shared" si="758"/>
        <v>44287</v>
      </c>
      <c r="AV94" s="55">
        <f t="shared" si="758"/>
        <v>44317</v>
      </c>
      <c r="AW94" s="55">
        <f t="shared" si="758"/>
        <v>44348</v>
      </c>
      <c r="AX94" s="55">
        <f t="shared" si="758"/>
        <v>44378</v>
      </c>
      <c r="AY94" s="55">
        <f t="shared" si="758"/>
        <v>44409</v>
      </c>
      <c r="AZ94" s="55">
        <f t="shared" si="758"/>
        <v>44440</v>
      </c>
      <c r="BA94" s="55">
        <f t="shared" si="758"/>
        <v>44470</v>
      </c>
      <c r="BB94" s="55">
        <f t="shared" si="758"/>
        <v>44501</v>
      </c>
      <c r="BC94" s="55">
        <f t="shared" si="758"/>
        <v>44531</v>
      </c>
      <c r="BD94" s="55">
        <f t="shared" si="758"/>
        <v>44562</v>
      </c>
      <c r="BE94" s="55">
        <f t="shared" si="758"/>
        <v>44593</v>
      </c>
      <c r="BF94" s="55">
        <f t="shared" si="758"/>
        <v>44621</v>
      </c>
      <c r="BG94" s="55">
        <f t="shared" si="758"/>
        <v>44652</v>
      </c>
      <c r="BH94" s="55">
        <f t="shared" si="758"/>
        <v>44682</v>
      </c>
      <c r="BI94" s="55">
        <f t="shared" si="758"/>
        <v>44713</v>
      </c>
      <c r="BJ94" s="55">
        <f t="shared" si="758"/>
        <v>44743</v>
      </c>
      <c r="BK94" s="55">
        <f t="shared" si="758"/>
        <v>44774</v>
      </c>
      <c r="BL94" s="55">
        <f t="shared" si="758"/>
        <v>44805</v>
      </c>
      <c r="BM94" s="55">
        <f t="shared" si="758"/>
        <v>44835</v>
      </c>
      <c r="BN94" s="55">
        <f t="shared" si="758"/>
        <v>44866</v>
      </c>
      <c r="BO94" s="55">
        <f t="shared" si="758"/>
        <v>44896</v>
      </c>
      <c r="BP94" s="55">
        <f t="shared" si="758"/>
        <v>44927</v>
      </c>
      <c r="BQ94" s="55">
        <f t="shared" si="758"/>
        <v>44958</v>
      </c>
      <c r="BR94" s="55">
        <f t="shared" si="758"/>
        <v>44986</v>
      </c>
      <c r="BS94" s="55">
        <f t="shared" si="758"/>
        <v>45017</v>
      </c>
      <c r="BT94" s="55">
        <f t="shared" si="758"/>
        <v>45047</v>
      </c>
      <c r="BU94" s="55">
        <f t="shared" ref="BU94:EF94" si="759">+BU60</f>
        <v>45078</v>
      </c>
      <c r="BV94" s="55">
        <f t="shared" si="759"/>
        <v>45108</v>
      </c>
      <c r="BW94" s="55">
        <f t="shared" si="759"/>
        <v>45139</v>
      </c>
      <c r="BX94" s="55">
        <f t="shared" si="759"/>
        <v>45170</v>
      </c>
      <c r="BY94" s="55">
        <f t="shared" si="759"/>
        <v>45200</v>
      </c>
      <c r="BZ94" s="55">
        <f t="shared" si="759"/>
        <v>45231</v>
      </c>
      <c r="CA94" s="55">
        <f t="shared" si="759"/>
        <v>45261</v>
      </c>
      <c r="CB94" s="55">
        <f t="shared" si="759"/>
        <v>45292</v>
      </c>
      <c r="CC94" s="55">
        <f t="shared" si="759"/>
        <v>45323</v>
      </c>
      <c r="CD94" s="55">
        <f t="shared" si="759"/>
        <v>45352</v>
      </c>
      <c r="CE94" s="55">
        <f t="shared" si="759"/>
        <v>45383</v>
      </c>
      <c r="CF94" s="55">
        <f t="shared" si="759"/>
        <v>45413</v>
      </c>
      <c r="CG94" s="55">
        <f t="shared" si="759"/>
        <v>45444</v>
      </c>
      <c r="CH94" s="55">
        <f t="shared" si="759"/>
        <v>45474</v>
      </c>
      <c r="CI94" s="55">
        <f t="shared" si="759"/>
        <v>45505</v>
      </c>
      <c r="CJ94" s="55">
        <f t="shared" si="759"/>
        <v>45536</v>
      </c>
      <c r="CK94" s="55">
        <f t="shared" si="759"/>
        <v>45566</v>
      </c>
      <c r="CL94" s="55">
        <f t="shared" si="759"/>
        <v>45597</v>
      </c>
      <c r="CM94" s="55">
        <f t="shared" si="759"/>
        <v>45627</v>
      </c>
      <c r="CN94" s="55">
        <f t="shared" si="759"/>
        <v>45658</v>
      </c>
      <c r="CO94" s="55">
        <f t="shared" si="759"/>
        <v>45689</v>
      </c>
      <c r="CP94" s="55">
        <f t="shared" si="759"/>
        <v>45717</v>
      </c>
      <c r="CQ94" s="55">
        <f t="shared" si="759"/>
        <v>45748</v>
      </c>
      <c r="CR94" s="55">
        <f t="shared" si="759"/>
        <v>45778</v>
      </c>
      <c r="CS94" s="55">
        <f t="shared" si="759"/>
        <v>45809</v>
      </c>
      <c r="CT94" s="55">
        <f t="shared" si="759"/>
        <v>45839</v>
      </c>
      <c r="CU94" s="55">
        <f t="shared" si="759"/>
        <v>45870</v>
      </c>
      <c r="CV94" s="55">
        <f t="shared" si="759"/>
        <v>45901</v>
      </c>
      <c r="CW94" s="55">
        <f t="shared" si="759"/>
        <v>45931</v>
      </c>
      <c r="CX94" s="55">
        <f t="shared" si="759"/>
        <v>45962</v>
      </c>
      <c r="CY94" s="55">
        <f t="shared" si="759"/>
        <v>45992</v>
      </c>
      <c r="CZ94" s="55">
        <f t="shared" si="759"/>
        <v>46023</v>
      </c>
      <c r="DA94" s="55">
        <f t="shared" si="759"/>
        <v>46054</v>
      </c>
      <c r="DB94" s="55">
        <f t="shared" si="759"/>
        <v>46082</v>
      </c>
      <c r="DC94" s="55">
        <f t="shared" si="759"/>
        <v>46113</v>
      </c>
      <c r="DD94" s="55">
        <f t="shared" si="759"/>
        <v>46143</v>
      </c>
      <c r="DE94" s="55">
        <f t="shared" si="759"/>
        <v>46174</v>
      </c>
      <c r="DF94" s="55">
        <f t="shared" si="759"/>
        <v>46204</v>
      </c>
      <c r="DG94" s="55">
        <f t="shared" si="759"/>
        <v>46235</v>
      </c>
      <c r="DH94" s="55">
        <f t="shared" si="759"/>
        <v>46266</v>
      </c>
      <c r="DI94" s="55">
        <f t="shared" si="759"/>
        <v>46296</v>
      </c>
      <c r="DJ94" s="55">
        <f t="shared" si="759"/>
        <v>46327</v>
      </c>
      <c r="DK94" s="55">
        <f t="shared" si="759"/>
        <v>46357</v>
      </c>
      <c r="DL94" s="55">
        <f t="shared" si="759"/>
        <v>46388</v>
      </c>
      <c r="DM94" s="55">
        <f t="shared" si="759"/>
        <v>46419</v>
      </c>
      <c r="DN94" s="55">
        <f t="shared" si="759"/>
        <v>46447</v>
      </c>
      <c r="DO94" s="55">
        <f t="shared" si="759"/>
        <v>46478</v>
      </c>
      <c r="DP94" s="55">
        <f t="shared" si="759"/>
        <v>46508</v>
      </c>
      <c r="DQ94" s="55">
        <f t="shared" si="759"/>
        <v>46539</v>
      </c>
      <c r="DR94" s="55">
        <f t="shared" si="759"/>
        <v>46569</v>
      </c>
      <c r="DS94" s="55">
        <f t="shared" si="759"/>
        <v>46600</v>
      </c>
      <c r="DT94" s="55">
        <f t="shared" si="759"/>
        <v>46631</v>
      </c>
      <c r="DU94" s="55">
        <f t="shared" si="759"/>
        <v>46661</v>
      </c>
      <c r="DV94" s="55">
        <f t="shared" si="759"/>
        <v>46692</v>
      </c>
      <c r="DW94" s="55">
        <f t="shared" si="759"/>
        <v>46722</v>
      </c>
      <c r="DX94" s="55">
        <f t="shared" si="759"/>
        <v>46753</v>
      </c>
      <c r="DY94" s="55">
        <f t="shared" si="759"/>
        <v>46784</v>
      </c>
      <c r="DZ94" s="55">
        <f t="shared" si="759"/>
        <v>46813</v>
      </c>
      <c r="EA94" s="55">
        <f t="shared" si="759"/>
        <v>46844</v>
      </c>
      <c r="EB94" s="55">
        <f t="shared" si="759"/>
        <v>46874</v>
      </c>
      <c r="EC94" s="55">
        <f t="shared" si="759"/>
        <v>46905</v>
      </c>
      <c r="ED94" s="55">
        <f t="shared" si="759"/>
        <v>46935</v>
      </c>
      <c r="EE94" s="55">
        <f t="shared" si="759"/>
        <v>46966</v>
      </c>
      <c r="EF94" s="55">
        <f t="shared" si="759"/>
        <v>46997</v>
      </c>
      <c r="EG94" s="55">
        <f t="shared" ref="EG94:GR94" si="760">+EG60</f>
        <v>47027</v>
      </c>
      <c r="EH94" s="55">
        <f t="shared" si="760"/>
        <v>47058</v>
      </c>
      <c r="EI94" s="55">
        <f t="shared" si="760"/>
        <v>47088</v>
      </c>
      <c r="EJ94" s="55">
        <f t="shared" si="760"/>
        <v>47119</v>
      </c>
      <c r="EK94" s="55">
        <f t="shared" si="760"/>
        <v>47150</v>
      </c>
      <c r="EL94" s="55">
        <f t="shared" si="760"/>
        <v>47178</v>
      </c>
      <c r="EM94" s="55">
        <f t="shared" si="760"/>
        <v>47209</v>
      </c>
      <c r="EN94" s="55">
        <f t="shared" si="760"/>
        <v>47239</v>
      </c>
      <c r="EO94" s="55">
        <f t="shared" si="760"/>
        <v>47270</v>
      </c>
      <c r="EP94" s="55">
        <f t="shared" si="760"/>
        <v>47300</v>
      </c>
      <c r="EQ94" s="55">
        <f t="shared" si="760"/>
        <v>47331</v>
      </c>
      <c r="ER94" s="55">
        <f t="shared" si="760"/>
        <v>47362</v>
      </c>
      <c r="ES94" s="55">
        <f t="shared" si="760"/>
        <v>47392</v>
      </c>
      <c r="ET94" s="55">
        <f t="shared" si="760"/>
        <v>47423</v>
      </c>
      <c r="EU94" s="55">
        <f t="shared" si="760"/>
        <v>47453</v>
      </c>
      <c r="EV94" s="55">
        <f t="shared" si="760"/>
        <v>47484</v>
      </c>
      <c r="EW94" s="55">
        <f t="shared" si="760"/>
        <v>47515</v>
      </c>
      <c r="EX94" s="55">
        <f t="shared" si="760"/>
        <v>47543</v>
      </c>
      <c r="EY94" s="55">
        <f t="shared" si="760"/>
        <v>47574</v>
      </c>
      <c r="EZ94" s="55">
        <f t="shared" si="760"/>
        <v>47604</v>
      </c>
      <c r="FA94" s="55">
        <f t="shared" si="760"/>
        <v>47635</v>
      </c>
      <c r="FB94" s="55">
        <f t="shared" si="760"/>
        <v>47665</v>
      </c>
      <c r="FC94" s="55">
        <f t="shared" si="760"/>
        <v>47696</v>
      </c>
      <c r="FD94" s="55">
        <f t="shared" si="760"/>
        <v>47727</v>
      </c>
      <c r="FE94" s="55">
        <f t="shared" si="760"/>
        <v>47757</v>
      </c>
      <c r="FF94" s="55">
        <f t="shared" si="760"/>
        <v>47788</v>
      </c>
      <c r="FG94" s="55">
        <f t="shared" si="760"/>
        <v>47818</v>
      </c>
      <c r="FH94" s="55">
        <f t="shared" si="760"/>
        <v>47849</v>
      </c>
      <c r="FI94" s="55">
        <f t="shared" si="760"/>
        <v>47880</v>
      </c>
      <c r="FJ94" s="55">
        <f t="shared" si="760"/>
        <v>47908</v>
      </c>
      <c r="FK94" s="55">
        <f t="shared" si="760"/>
        <v>47939</v>
      </c>
      <c r="FL94" s="55">
        <f t="shared" si="760"/>
        <v>47969</v>
      </c>
      <c r="FM94" s="55">
        <f t="shared" si="760"/>
        <v>48000</v>
      </c>
      <c r="FN94" s="55">
        <f t="shared" si="760"/>
        <v>48030</v>
      </c>
      <c r="FO94" s="55">
        <f t="shared" si="760"/>
        <v>48061</v>
      </c>
      <c r="FP94" s="55">
        <f t="shared" si="760"/>
        <v>48092</v>
      </c>
      <c r="FQ94" s="55">
        <f t="shared" si="760"/>
        <v>48122</v>
      </c>
      <c r="FR94" s="55">
        <f t="shared" si="760"/>
        <v>48153</v>
      </c>
      <c r="FS94" s="55">
        <f t="shared" si="760"/>
        <v>48183</v>
      </c>
      <c r="FT94" s="55">
        <f t="shared" si="760"/>
        <v>48214</v>
      </c>
      <c r="FU94" s="55">
        <f t="shared" si="760"/>
        <v>48245</v>
      </c>
      <c r="FV94" s="55">
        <f t="shared" si="760"/>
        <v>48274</v>
      </c>
      <c r="FW94" s="55">
        <f t="shared" si="760"/>
        <v>48305</v>
      </c>
      <c r="FX94" s="55">
        <f t="shared" si="760"/>
        <v>48335</v>
      </c>
      <c r="FY94" s="55">
        <f t="shared" si="760"/>
        <v>48366</v>
      </c>
      <c r="FZ94" s="55">
        <f t="shared" si="760"/>
        <v>48396</v>
      </c>
      <c r="GA94" s="55">
        <f t="shared" si="760"/>
        <v>48427</v>
      </c>
      <c r="GB94" s="55">
        <f t="shared" si="760"/>
        <v>48458</v>
      </c>
      <c r="GC94" s="55">
        <f t="shared" si="760"/>
        <v>48488</v>
      </c>
      <c r="GD94" s="55">
        <f t="shared" si="760"/>
        <v>48519</v>
      </c>
      <c r="GE94" s="55">
        <f t="shared" si="760"/>
        <v>48549</v>
      </c>
      <c r="GF94" s="55">
        <f t="shared" si="760"/>
        <v>48580</v>
      </c>
      <c r="GG94" s="55">
        <f t="shared" si="760"/>
        <v>48611</v>
      </c>
      <c r="GH94" s="55">
        <f t="shared" si="760"/>
        <v>48639</v>
      </c>
      <c r="GI94" s="55">
        <f t="shared" si="760"/>
        <v>48670</v>
      </c>
      <c r="GJ94" s="55">
        <f t="shared" si="760"/>
        <v>48700</v>
      </c>
      <c r="GK94" s="55">
        <f t="shared" si="760"/>
        <v>48731</v>
      </c>
      <c r="GL94" s="55">
        <f t="shared" si="760"/>
        <v>48761</v>
      </c>
      <c r="GM94" s="55">
        <f t="shared" si="760"/>
        <v>48792</v>
      </c>
      <c r="GN94" s="55">
        <f t="shared" si="760"/>
        <v>48823</v>
      </c>
      <c r="GO94" s="55">
        <f t="shared" si="760"/>
        <v>48853</v>
      </c>
      <c r="GP94" s="55">
        <f t="shared" si="760"/>
        <v>48884</v>
      </c>
      <c r="GQ94" s="55">
        <f t="shared" si="760"/>
        <v>48914</v>
      </c>
      <c r="GR94" s="55">
        <f t="shared" si="760"/>
        <v>48945</v>
      </c>
      <c r="GS94" s="55">
        <f t="shared" ref="GS94:JD94" si="761">+GS60</f>
        <v>48976</v>
      </c>
      <c r="GT94" s="55">
        <f t="shared" si="761"/>
        <v>49004</v>
      </c>
      <c r="GU94" s="55">
        <f t="shared" si="761"/>
        <v>49035</v>
      </c>
      <c r="GV94" s="55">
        <f t="shared" si="761"/>
        <v>49065</v>
      </c>
      <c r="GW94" s="55">
        <f t="shared" si="761"/>
        <v>49096</v>
      </c>
      <c r="GX94" s="55">
        <f t="shared" si="761"/>
        <v>49126</v>
      </c>
      <c r="GY94" s="55">
        <f t="shared" si="761"/>
        <v>49157</v>
      </c>
      <c r="GZ94" s="55">
        <f t="shared" si="761"/>
        <v>49188</v>
      </c>
      <c r="HA94" s="55">
        <f t="shared" si="761"/>
        <v>49218</v>
      </c>
      <c r="HB94" s="55">
        <f t="shared" si="761"/>
        <v>49249</v>
      </c>
      <c r="HC94" s="55">
        <f t="shared" si="761"/>
        <v>49279</v>
      </c>
      <c r="HD94" s="55">
        <f t="shared" si="761"/>
        <v>49310</v>
      </c>
      <c r="HE94" s="55">
        <f t="shared" si="761"/>
        <v>49341</v>
      </c>
      <c r="HF94" s="55">
        <f t="shared" si="761"/>
        <v>49369</v>
      </c>
      <c r="HG94" s="55">
        <f t="shared" si="761"/>
        <v>49400</v>
      </c>
      <c r="HH94" s="55">
        <f t="shared" si="761"/>
        <v>49430</v>
      </c>
      <c r="HI94" s="55">
        <f t="shared" si="761"/>
        <v>49461</v>
      </c>
      <c r="HJ94" s="55">
        <f t="shared" si="761"/>
        <v>49491</v>
      </c>
      <c r="HK94" s="55">
        <f t="shared" si="761"/>
        <v>49522</v>
      </c>
      <c r="HL94" s="55">
        <f t="shared" si="761"/>
        <v>49553</v>
      </c>
      <c r="HM94" s="55">
        <f t="shared" si="761"/>
        <v>49583</v>
      </c>
      <c r="HN94" s="55">
        <f t="shared" si="761"/>
        <v>49614</v>
      </c>
      <c r="HO94" s="55">
        <f t="shared" si="761"/>
        <v>49644</v>
      </c>
      <c r="HP94" s="55">
        <f t="shared" si="761"/>
        <v>49675</v>
      </c>
      <c r="HQ94" s="55">
        <f t="shared" si="761"/>
        <v>49706</v>
      </c>
      <c r="HR94" s="55">
        <f t="shared" si="761"/>
        <v>49735</v>
      </c>
      <c r="HS94" s="55">
        <f t="shared" si="761"/>
        <v>49766</v>
      </c>
      <c r="HT94" s="55">
        <f t="shared" si="761"/>
        <v>49796</v>
      </c>
      <c r="HU94" s="55">
        <f t="shared" si="761"/>
        <v>49827</v>
      </c>
      <c r="HV94" s="55">
        <f t="shared" si="761"/>
        <v>49857</v>
      </c>
      <c r="HW94" s="55">
        <f t="shared" si="761"/>
        <v>49888</v>
      </c>
      <c r="HX94" s="55">
        <f t="shared" si="761"/>
        <v>49919</v>
      </c>
      <c r="HY94" s="55">
        <f t="shared" si="761"/>
        <v>49949</v>
      </c>
      <c r="HZ94" s="55">
        <f t="shared" si="761"/>
        <v>49980</v>
      </c>
      <c r="IA94" s="55">
        <f t="shared" si="761"/>
        <v>50010</v>
      </c>
      <c r="IB94" s="55">
        <f t="shared" si="761"/>
        <v>50041</v>
      </c>
      <c r="IC94" s="55">
        <f t="shared" si="761"/>
        <v>50072</v>
      </c>
      <c r="ID94" s="55">
        <f t="shared" si="761"/>
        <v>50100</v>
      </c>
      <c r="IE94" s="55">
        <f t="shared" si="761"/>
        <v>50131</v>
      </c>
      <c r="IF94" s="55">
        <f t="shared" si="761"/>
        <v>50161</v>
      </c>
      <c r="IG94" s="55">
        <f t="shared" si="761"/>
        <v>50192</v>
      </c>
      <c r="IH94" s="55">
        <f t="shared" si="761"/>
        <v>50222</v>
      </c>
      <c r="II94" s="55">
        <f t="shared" si="761"/>
        <v>50253</v>
      </c>
      <c r="IJ94" s="55">
        <f t="shared" si="761"/>
        <v>50284</v>
      </c>
      <c r="IK94" s="55">
        <f t="shared" si="761"/>
        <v>50314</v>
      </c>
      <c r="IL94" s="55">
        <f t="shared" si="761"/>
        <v>50345</v>
      </c>
      <c r="IM94" s="55">
        <f t="shared" si="761"/>
        <v>50375</v>
      </c>
      <c r="IN94" s="55">
        <f t="shared" si="761"/>
        <v>50406</v>
      </c>
      <c r="IO94" s="55">
        <f t="shared" si="761"/>
        <v>50437</v>
      </c>
      <c r="IP94" s="55">
        <f t="shared" si="761"/>
        <v>50465</v>
      </c>
      <c r="IQ94" s="55">
        <f t="shared" si="761"/>
        <v>50496</v>
      </c>
      <c r="IR94" s="55">
        <f t="shared" si="761"/>
        <v>50526</v>
      </c>
      <c r="IS94" s="55">
        <f t="shared" si="761"/>
        <v>50557</v>
      </c>
      <c r="IT94" s="55">
        <f t="shared" si="761"/>
        <v>50587</v>
      </c>
      <c r="IU94" s="55">
        <f t="shared" si="761"/>
        <v>50618</v>
      </c>
      <c r="IV94" s="55">
        <f t="shared" si="761"/>
        <v>50649</v>
      </c>
      <c r="IW94" s="55">
        <f t="shared" si="761"/>
        <v>50679</v>
      </c>
      <c r="IX94" s="55">
        <f t="shared" si="761"/>
        <v>50710</v>
      </c>
      <c r="IY94" s="55">
        <f t="shared" si="761"/>
        <v>50740</v>
      </c>
      <c r="IZ94" s="55">
        <f t="shared" si="761"/>
        <v>50771</v>
      </c>
      <c r="JA94" s="55">
        <f t="shared" si="761"/>
        <v>50802</v>
      </c>
      <c r="JB94" s="55">
        <f t="shared" si="761"/>
        <v>50830</v>
      </c>
      <c r="JC94" s="55">
        <f t="shared" si="761"/>
        <v>50861</v>
      </c>
      <c r="JD94" s="55">
        <f t="shared" si="761"/>
        <v>50891</v>
      </c>
      <c r="JE94" s="55">
        <f t="shared" ref="JE94:LP94" si="762">+JE60</f>
        <v>50922</v>
      </c>
      <c r="JF94" s="55">
        <f t="shared" si="762"/>
        <v>50952</v>
      </c>
      <c r="JG94" s="55">
        <f t="shared" si="762"/>
        <v>50983</v>
      </c>
      <c r="JH94" s="55">
        <f t="shared" si="762"/>
        <v>51014</v>
      </c>
      <c r="JI94" s="55">
        <f t="shared" si="762"/>
        <v>51044</v>
      </c>
      <c r="JJ94" s="55">
        <f t="shared" si="762"/>
        <v>51075</v>
      </c>
      <c r="JK94" s="55">
        <f t="shared" si="762"/>
        <v>51105</v>
      </c>
      <c r="JL94" s="55">
        <f t="shared" si="762"/>
        <v>51136</v>
      </c>
      <c r="JM94" s="55">
        <f t="shared" si="762"/>
        <v>51167</v>
      </c>
      <c r="JN94" s="55">
        <f t="shared" si="762"/>
        <v>51196</v>
      </c>
      <c r="JO94" s="55">
        <f t="shared" si="762"/>
        <v>51227</v>
      </c>
      <c r="JP94" s="55">
        <f t="shared" si="762"/>
        <v>51257</v>
      </c>
      <c r="JQ94" s="55">
        <f t="shared" si="762"/>
        <v>51288</v>
      </c>
      <c r="JR94" s="55">
        <f t="shared" si="762"/>
        <v>51318</v>
      </c>
      <c r="JS94" s="55">
        <f t="shared" si="762"/>
        <v>51349</v>
      </c>
      <c r="JT94" s="55">
        <f t="shared" si="762"/>
        <v>51380</v>
      </c>
      <c r="JU94" s="55">
        <f t="shared" si="762"/>
        <v>51410</v>
      </c>
      <c r="JV94" s="55">
        <f t="shared" si="762"/>
        <v>51441</v>
      </c>
      <c r="JW94" s="55">
        <f t="shared" si="762"/>
        <v>51471</v>
      </c>
      <c r="JX94" s="55">
        <f t="shared" si="762"/>
        <v>51502</v>
      </c>
      <c r="JY94" s="55">
        <f t="shared" si="762"/>
        <v>51533</v>
      </c>
      <c r="JZ94" s="55">
        <f t="shared" si="762"/>
        <v>51561</v>
      </c>
      <c r="KA94" s="55">
        <f t="shared" si="762"/>
        <v>51592</v>
      </c>
      <c r="KB94" s="55">
        <f t="shared" si="762"/>
        <v>51622</v>
      </c>
      <c r="KC94" s="55">
        <f t="shared" si="762"/>
        <v>51653</v>
      </c>
      <c r="KD94" s="55">
        <f t="shared" si="762"/>
        <v>51683</v>
      </c>
      <c r="KE94" s="55">
        <f t="shared" si="762"/>
        <v>51714</v>
      </c>
      <c r="KF94" s="55">
        <f t="shared" si="762"/>
        <v>51745</v>
      </c>
      <c r="KG94" s="55">
        <f t="shared" si="762"/>
        <v>51775</v>
      </c>
      <c r="KH94" s="55">
        <f t="shared" si="762"/>
        <v>51806</v>
      </c>
      <c r="KI94" s="55">
        <f t="shared" si="762"/>
        <v>51836</v>
      </c>
      <c r="KJ94" s="55">
        <f t="shared" si="762"/>
        <v>51867</v>
      </c>
      <c r="KK94" s="55">
        <f t="shared" si="762"/>
        <v>51898</v>
      </c>
      <c r="KL94" s="55">
        <f t="shared" si="762"/>
        <v>51926</v>
      </c>
      <c r="KM94" s="55">
        <f t="shared" si="762"/>
        <v>51957</v>
      </c>
      <c r="KN94" s="55">
        <f t="shared" si="762"/>
        <v>51987</v>
      </c>
      <c r="KO94" s="55">
        <f t="shared" si="762"/>
        <v>52018</v>
      </c>
      <c r="KP94" s="55">
        <f t="shared" si="762"/>
        <v>52048</v>
      </c>
      <c r="KQ94" s="55">
        <f t="shared" si="762"/>
        <v>52079</v>
      </c>
      <c r="KR94" s="55">
        <f t="shared" si="762"/>
        <v>52110</v>
      </c>
      <c r="KS94" s="55">
        <f t="shared" si="762"/>
        <v>52140</v>
      </c>
      <c r="KT94" s="55">
        <f t="shared" si="762"/>
        <v>52171</v>
      </c>
      <c r="KU94" s="55">
        <f t="shared" si="762"/>
        <v>52201</v>
      </c>
      <c r="KV94" s="55">
        <f t="shared" si="762"/>
        <v>52232</v>
      </c>
      <c r="KW94" s="55">
        <f t="shared" si="762"/>
        <v>52263</v>
      </c>
      <c r="KX94" s="55">
        <f t="shared" si="762"/>
        <v>52291</v>
      </c>
      <c r="KY94" s="55">
        <f t="shared" si="762"/>
        <v>52322</v>
      </c>
      <c r="KZ94" s="55">
        <f t="shared" si="762"/>
        <v>52352</v>
      </c>
      <c r="LA94" s="55">
        <f t="shared" si="762"/>
        <v>52383</v>
      </c>
      <c r="LB94" s="55">
        <f t="shared" si="762"/>
        <v>52413</v>
      </c>
      <c r="LC94" s="55">
        <f t="shared" si="762"/>
        <v>52444</v>
      </c>
      <c r="LD94" s="55">
        <f t="shared" si="762"/>
        <v>52475</v>
      </c>
      <c r="LE94" s="55">
        <f t="shared" si="762"/>
        <v>52505</v>
      </c>
      <c r="LF94" s="55">
        <f t="shared" si="762"/>
        <v>52536</v>
      </c>
      <c r="LG94" s="55">
        <f t="shared" si="762"/>
        <v>52566</v>
      </c>
      <c r="LH94" s="55">
        <f t="shared" si="762"/>
        <v>52597</v>
      </c>
      <c r="LI94" s="55">
        <f t="shared" si="762"/>
        <v>52628</v>
      </c>
      <c r="LJ94" s="55">
        <f t="shared" si="762"/>
        <v>52657</v>
      </c>
      <c r="LK94" s="55">
        <f t="shared" si="762"/>
        <v>52688</v>
      </c>
      <c r="LL94" s="55">
        <f t="shared" si="762"/>
        <v>52718</v>
      </c>
      <c r="LM94" s="55">
        <f t="shared" si="762"/>
        <v>52749</v>
      </c>
      <c r="LN94" s="55">
        <f t="shared" si="762"/>
        <v>52779</v>
      </c>
      <c r="LO94" s="55">
        <f t="shared" si="762"/>
        <v>52810</v>
      </c>
      <c r="LP94" s="55">
        <f t="shared" si="762"/>
        <v>52841</v>
      </c>
      <c r="LQ94" s="55">
        <f t="shared" ref="LQ94:OB94" si="763">+LQ60</f>
        <v>52871</v>
      </c>
      <c r="LR94" s="55">
        <f t="shared" si="763"/>
        <v>52902</v>
      </c>
      <c r="LS94" s="55">
        <f t="shared" si="763"/>
        <v>52932</v>
      </c>
      <c r="LT94" s="55">
        <f t="shared" si="763"/>
        <v>52963</v>
      </c>
      <c r="LU94" s="55">
        <f t="shared" si="763"/>
        <v>52994</v>
      </c>
      <c r="LV94" s="55">
        <f t="shared" si="763"/>
        <v>53022</v>
      </c>
      <c r="LW94" s="55">
        <f t="shared" si="763"/>
        <v>53053</v>
      </c>
      <c r="LX94" s="55">
        <f t="shared" si="763"/>
        <v>53083</v>
      </c>
      <c r="LY94" s="55">
        <f t="shared" si="763"/>
        <v>53114</v>
      </c>
      <c r="LZ94" s="55">
        <f t="shared" si="763"/>
        <v>53144</v>
      </c>
      <c r="MA94" s="55">
        <f t="shared" si="763"/>
        <v>53175</v>
      </c>
      <c r="MB94" s="55">
        <f t="shared" si="763"/>
        <v>53206</v>
      </c>
      <c r="MC94" s="55">
        <f t="shared" si="763"/>
        <v>53236</v>
      </c>
      <c r="MD94" s="55">
        <f t="shared" si="763"/>
        <v>53267</v>
      </c>
      <c r="ME94" s="55">
        <f t="shared" si="763"/>
        <v>53297</v>
      </c>
      <c r="MF94" s="55">
        <f t="shared" si="763"/>
        <v>53328</v>
      </c>
      <c r="MG94" s="55">
        <f t="shared" si="763"/>
        <v>53359</v>
      </c>
      <c r="MH94" s="55">
        <f t="shared" si="763"/>
        <v>53387</v>
      </c>
      <c r="MI94" s="55">
        <f t="shared" si="763"/>
        <v>53418</v>
      </c>
      <c r="MJ94" s="55">
        <f t="shared" si="763"/>
        <v>53448</v>
      </c>
      <c r="MK94" s="55">
        <f t="shared" si="763"/>
        <v>53479</v>
      </c>
      <c r="ML94" s="55">
        <f t="shared" si="763"/>
        <v>53509</v>
      </c>
      <c r="MM94" s="55">
        <f t="shared" si="763"/>
        <v>53540</v>
      </c>
      <c r="MN94" s="55">
        <f t="shared" si="763"/>
        <v>53571</v>
      </c>
      <c r="MO94" s="55">
        <f t="shared" si="763"/>
        <v>53601</v>
      </c>
      <c r="MP94" s="55">
        <f t="shared" si="763"/>
        <v>53632</v>
      </c>
      <c r="MQ94" s="55">
        <f t="shared" si="763"/>
        <v>53662</v>
      </c>
      <c r="MR94" s="55">
        <f t="shared" si="763"/>
        <v>53693</v>
      </c>
      <c r="MS94" s="55">
        <f t="shared" si="763"/>
        <v>53724</v>
      </c>
      <c r="MT94" s="55">
        <f t="shared" si="763"/>
        <v>53752</v>
      </c>
      <c r="MU94" s="55">
        <f t="shared" si="763"/>
        <v>53783</v>
      </c>
      <c r="MV94" s="55">
        <f t="shared" si="763"/>
        <v>53813</v>
      </c>
      <c r="MW94" s="55">
        <f t="shared" si="763"/>
        <v>53844</v>
      </c>
      <c r="MX94" s="55">
        <f t="shared" si="763"/>
        <v>53874</v>
      </c>
      <c r="MY94" s="55">
        <f t="shared" si="763"/>
        <v>53905</v>
      </c>
      <c r="MZ94" s="55">
        <f t="shared" si="763"/>
        <v>53936</v>
      </c>
      <c r="NA94" s="55">
        <f t="shared" si="763"/>
        <v>53966</v>
      </c>
      <c r="NB94" s="55">
        <f t="shared" si="763"/>
        <v>53997</v>
      </c>
      <c r="NC94" s="55">
        <f t="shared" si="763"/>
        <v>54027</v>
      </c>
      <c r="ND94" s="55">
        <f t="shared" si="763"/>
        <v>54058</v>
      </c>
      <c r="NE94" s="55">
        <f t="shared" si="763"/>
        <v>54089</v>
      </c>
      <c r="NF94" s="55">
        <f t="shared" si="763"/>
        <v>54118</v>
      </c>
      <c r="NG94" s="55">
        <f t="shared" si="763"/>
        <v>54149</v>
      </c>
      <c r="NH94" s="55">
        <f t="shared" si="763"/>
        <v>54179</v>
      </c>
      <c r="NI94" s="55">
        <f t="shared" si="763"/>
        <v>54210</v>
      </c>
      <c r="NJ94" s="55">
        <f t="shared" si="763"/>
        <v>54240</v>
      </c>
      <c r="NK94" s="55">
        <f t="shared" si="763"/>
        <v>54271</v>
      </c>
      <c r="NL94" s="55">
        <f t="shared" si="763"/>
        <v>54302</v>
      </c>
      <c r="NM94" s="55">
        <f t="shared" si="763"/>
        <v>54332</v>
      </c>
      <c r="NN94" s="55">
        <f t="shared" si="763"/>
        <v>54363</v>
      </c>
      <c r="NO94" s="55">
        <f t="shared" si="763"/>
        <v>54393</v>
      </c>
      <c r="NP94" s="55">
        <f t="shared" si="763"/>
        <v>54424</v>
      </c>
      <c r="NQ94" s="55">
        <f t="shared" si="763"/>
        <v>54455</v>
      </c>
      <c r="NR94" s="55">
        <f t="shared" si="763"/>
        <v>54483</v>
      </c>
      <c r="NS94" s="55">
        <f t="shared" si="763"/>
        <v>54514</v>
      </c>
      <c r="NT94" s="55">
        <f t="shared" si="763"/>
        <v>54544</v>
      </c>
      <c r="NU94" s="55">
        <f t="shared" si="763"/>
        <v>54575</v>
      </c>
      <c r="NV94" s="55">
        <f t="shared" si="763"/>
        <v>54605</v>
      </c>
      <c r="NW94" s="55">
        <f t="shared" si="763"/>
        <v>54636</v>
      </c>
      <c r="NX94" s="55">
        <f t="shared" si="763"/>
        <v>54667</v>
      </c>
      <c r="NY94" s="55">
        <f t="shared" si="763"/>
        <v>54697</v>
      </c>
      <c r="NZ94" s="55">
        <f t="shared" si="763"/>
        <v>54728</v>
      </c>
      <c r="OA94" s="55">
        <f t="shared" si="763"/>
        <v>54758</v>
      </c>
      <c r="OB94" s="55">
        <f t="shared" si="763"/>
        <v>54789</v>
      </c>
      <c r="OC94" s="55">
        <f t="shared" ref="OC94:OM94" si="764">+OC60</f>
        <v>54820</v>
      </c>
      <c r="OD94" s="55">
        <f t="shared" si="764"/>
        <v>54848</v>
      </c>
      <c r="OE94" s="55">
        <f t="shared" si="764"/>
        <v>54879</v>
      </c>
      <c r="OF94" s="55">
        <f t="shared" si="764"/>
        <v>54909</v>
      </c>
      <c r="OG94" s="55">
        <f t="shared" si="764"/>
        <v>54940</v>
      </c>
      <c r="OH94" s="55">
        <f t="shared" si="764"/>
        <v>54970</v>
      </c>
      <c r="OI94" s="55">
        <f t="shared" si="764"/>
        <v>55001</v>
      </c>
      <c r="OJ94" s="55">
        <f t="shared" si="764"/>
        <v>55032</v>
      </c>
      <c r="OK94" s="55">
        <f t="shared" si="764"/>
        <v>55062</v>
      </c>
      <c r="OL94" s="55">
        <f t="shared" si="764"/>
        <v>55093</v>
      </c>
      <c r="OM94" s="55">
        <f t="shared" si="764"/>
        <v>55123</v>
      </c>
      <c r="ON94" s="43" t="s">
        <v>24</v>
      </c>
    </row>
    <row r="95" spans="3:404" x14ac:dyDescent="0.2">
      <c r="AF95" s="62"/>
      <c r="CN95" s="55"/>
      <c r="ON95" s="43" t="s">
        <v>24</v>
      </c>
    </row>
    <row r="96" spans="3:404" x14ac:dyDescent="0.2">
      <c r="D96" s="43" t="str">
        <f t="shared" ref="D96:D103" si="765">+D62</f>
        <v>E-368 - Non Labor</v>
      </c>
      <c r="H96" s="57">
        <f t="shared" ref="H96:AM96" si="766">+H45*H79</f>
        <v>0</v>
      </c>
      <c r="I96" s="57">
        <f t="shared" si="766"/>
        <v>0</v>
      </c>
      <c r="J96" s="57">
        <f t="shared" si="766"/>
        <v>0</v>
      </c>
      <c r="K96" s="57">
        <f t="shared" si="766"/>
        <v>0</v>
      </c>
      <c r="L96" s="57">
        <f t="shared" si="766"/>
        <v>0</v>
      </c>
      <c r="M96" s="57">
        <f t="shared" si="766"/>
        <v>0</v>
      </c>
      <c r="N96" s="57">
        <f t="shared" si="766"/>
        <v>0</v>
      </c>
      <c r="O96" s="57">
        <f t="shared" si="766"/>
        <v>0</v>
      </c>
      <c r="P96" s="57">
        <f t="shared" si="766"/>
        <v>0</v>
      </c>
      <c r="Q96" s="57">
        <f t="shared" si="766"/>
        <v>0</v>
      </c>
      <c r="R96" s="57">
        <f t="shared" si="766"/>
        <v>0</v>
      </c>
      <c r="S96" s="57">
        <f t="shared" si="766"/>
        <v>0</v>
      </c>
      <c r="T96" s="57">
        <f t="shared" si="766"/>
        <v>0</v>
      </c>
      <c r="U96" s="57">
        <f t="shared" si="766"/>
        <v>0</v>
      </c>
      <c r="V96" s="57">
        <f t="shared" si="766"/>
        <v>0</v>
      </c>
      <c r="W96" s="57">
        <f t="shared" si="766"/>
        <v>0</v>
      </c>
      <c r="X96" s="57">
        <f t="shared" si="766"/>
        <v>0</v>
      </c>
      <c r="Y96" s="57">
        <f t="shared" si="766"/>
        <v>0</v>
      </c>
      <c r="Z96" s="57">
        <f t="shared" si="766"/>
        <v>0</v>
      </c>
      <c r="AA96" s="57">
        <f t="shared" si="766"/>
        <v>0</v>
      </c>
      <c r="AB96" s="57">
        <f t="shared" si="766"/>
        <v>0</v>
      </c>
      <c r="AC96" s="57">
        <f t="shared" si="766"/>
        <v>0</v>
      </c>
      <c r="AD96" s="57">
        <f t="shared" si="766"/>
        <v>0</v>
      </c>
      <c r="AE96" s="57">
        <f t="shared" si="766"/>
        <v>0</v>
      </c>
      <c r="AF96" s="57">
        <f t="shared" si="766"/>
        <v>0</v>
      </c>
      <c r="AG96" s="57">
        <f t="shared" si="766"/>
        <v>0</v>
      </c>
      <c r="AH96" s="57">
        <f t="shared" si="766"/>
        <v>0</v>
      </c>
      <c r="AI96" s="57">
        <f t="shared" si="766"/>
        <v>0</v>
      </c>
      <c r="AJ96" s="57">
        <f t="shared" si="766"/>
        <v>0</v>
      </c>
      <c r="AK96" s="57">
        <f t="shared" si="766"/>
        <v>0</v>
      </c>
      <c r="AL96" s="57">
        <f t="shared" si="766"/>
        <v>0</v>
      </c>
      <c r="AM96" s="57">
        <f t="shared" si="766"/>
        <v>0</v>
      </c>
      <c r="AN96" s="57">
        <f t="shared" ref="AN96:BS96" si="767">+AN45*AN79</f>
        <v>0</v>
      </c>
      <c r="AO96" s="57">
        <f t="shared" si="767"/>
        <v>0</v>
      </c>
      <c r="AP96" s="57">
        <f t="shared" si="767"/>
        <v>0</v>
      </c>
      <c r="AQ96" s="57">
        <f t="shared" si="767"/>
        <v>0</v>
      </c>
      <c r="AR96" s="57">
        <f t="shared" si="767"/>
        <v>0</v>
      </c>
      <c r="AS96" s="57">
        <f t="shared" si="767"/>
        <v>0</v>
      </c>
      <c r="AT96" s="57">
        <f t="shared" si="767"/>
        <v>0</v>
      </c>
      <c r="AU96" s="57">
        <f t="shared" si="767"/>
        <v>0</v>
      </c>
      <c r="AV96" s="57">
        <f t="shared" si="767"/>
        <v>0</v>
      </c>
      <c r="AW96" s="57">
        <f t="shared" si="767"/>
        <v>0</v>
      </c>
      <c r="AX96" s="57">
        <f t="shared" si="767"/>
        <v>0</v>
      </c>
      <c r="AY96" s="57">
        <f t="shared" si="767"/>
        <v>0</v>
      </c>
      <c r="AZ96" s="57">
        <f t="shared" si="767"/>
        <v>0</v>
      </c>
      <c r="BA96" s="57">
        <f t="shared" si="767"/>
        <v>0</v>
      </c>
      <c r="BB96" s="57">
        <f t="shared" si="767"/>
        <v>0</v>
      </c>
      <c r="BC96" s="57">
        <f t="shared" si="767"/>
        <v>0</v>
      </c>
      <c r="BD96" s="57">
        <f t="shared" si="767"/>
        <v>0</v>
      </c>
      <c r="BE96" s="57">
        <f t="shared" si="767"/>
        <v>0</v>
      </c>
      <c r="BF96" s="57">
        <f t="shared" si="767"/>
        <v>0</v>
      </c>
      <c r="BG96" s="57">
        <f t="shared" si="767"/>
        <v>0</v>
      </c>
      <c r="BH96" s="57">
        <f t="shared" si="767"/>
        <v>0</v>
      </c>
      <c r="BI96" s="57">
        <f t="shared" si="767"/>
        <v>0</v>
      </c>
      <c r="BJ96" s="57">
        <f t="shared" si="767"/>
        <v>0</v>
      </c>
      <c r="BK96" s="57">
        <f t="shared" si="767"/>
        <v>0</v>
      </c>
      <c r="BL96" s="57">
        <f t="shared" si="767"/>
        <v>0</v>
      </c>
      <c r="BM96" s="57">
        <f t="shared" si="767"/>
        <v>0</v>
      </c>
      <c r="BN96" s="57">
        <f t="shared" si="767"/>
        <v>0</v>
      </c>
      <c r="BO96" s="57">
        <f t="shared" si="767"/>
        <v>0</v>
      </c>
      <c r="BP96" s="57">
        <f t="shared" si="767"/>
        <v>0</v>
      </c>
      <c r="BQ96" s="57">
        <f t="shared" si="767"/>
        <v>0</v>
      </c>
      <c r="BR96" s="57">
        <f t="shared" si="767"/>
        <v>0</v>
      </c>
      <c r="BS96" s="57">
        <f t="shared" si="767"/>
        <v>0</v>
      </c>
      <c r="BT96" s="57">
        <f t="shared" ref="BT96:CM96" si="768">+BT45*BT79</f>
        <v>0</v>
      </c>
      <c r="BU96" s="57">
        <f t="shared" si="768"/>
        <v>0</v>
      </c>
      <c r="BV96" s="57">
        <f t="shared" si="768"/>
        <v>0</v>
      </c>
      <c r="BW96" s="57">
        <f t="shared" si="768"/>
        <v>0</v>
      </c>
      <c r="BX96" s="57">
        <f t="shared" si="768"/>
        <v>0</v>
      </c>
      <c r="BY96" s="57">
        <f t="shared" si="768"/>
        <v>0</v>
      </c>
      <c r="BZ96" s="57">
        <f t="shared" si="768"/>
        <v>0</v>
      </c>
      <c r="CA96" s="57">
        <f t="shared" si="768"/>
        <v>0</v>
      </c>
      <c r="CB96" s="57">
        <f t="shared" si="768"/>
        <v>0</v>
      </c>
      <c r="CC96" s="57">
        <f t="shared" si="768"/>
        <v>0</v>
      </c>
      <c r="CD96" s="57">
        <f t="shared" si="768"/>
        <v>0</v>
      </c>
      <c r="CE96" s="57">
        <f t="shared" si="768"/>
        <v>0</v>
      </c>
      <c r="CF96" s="57">
        <f t="shared" si="768"/>
        <v>0</v>
      </c>
      <c r="CG96" s="57">
        <f t="shared" si="768"/>
        <v>0</v>
      </c>
      <c r="CH96" s="57">
        <f t="shared" si="768"/>
        <v>0</v>
      </c>
      <c r="CI96" s="57">
        <f t="shared" si="768"/>
        <v>0</v>
      </c>
      <c r="CJ96" s="57">
        <f t="shared" si="768"/>
        <v>0</v>
      </c>
      <c r="CK96" s="57">
        <f t="shared" si="768"/>
        <v>0</v>
      </c>
      <c r="CL96" s="57">
        <f t="shared" si="768"/>
        <v>0</v>
      </c>
      <c r="CM96" s="57">
        <f t="shared" si="768"/>
        <v>0</v>
      </c>
      <c r="CN96" s="57">
        <f t="shared" ref="CN96:EY96" si="769">+CN45*CN79</f>
        <v>0</v>
      </c>
      <c r="CO96" s="57">
        <f t="shared" si="769"/>
        <v>0</v>
      </c>
      <c r="CP96" s="57">
        <f t="shared" si="769"/>
        <v>0</v>
      </c>
      <c r="CQ96" s="57">
        <f t="shared" si="769"/>
        <v>0</v>
      </c>
      <c r="CR96" s="57">
        <f t="shared" si="769"/>
        <v>0</v>
      </c>
      <c r="CS96" s="57">
        <f t="shared" si="769"/>
        <v>0</v>
      </c>
      <c r="CT96" s="57">
        <f t="shared" si="769"/>
        <v>0</v>
      </c>
      <c r="CU96" s="57">
        <f t="shared" si="769"/>
        <v>0</v>
      </c>
      <c r="CV96" s="57">
        <f t="shared" si="769"/>
        <v>0</v>
      </c>
      <c r="CW96" s="57">
        <f t="shared" si="769"/>
        <v>0</v>
      </c>
      <c r="CX96" s="57">
        <f t="shared" si="769"/>
        <v>0</v>
      </c>
      <c r="CY96" s="57">
        <f t="shared" si="769"/>
        <v>0</v>
      </c>
      <c r="CZ96" s="57">
        <f t="shared" si="769"/>
        <v>0</v>
      </c>
      <c r="DA96" s="57">
        <f t="shared" si="769"/>
        <v>0</v>
      </c>
      <c r="DB96" s="57">
        <f t="shared" si="769"/>
        <v>0</v>
      </c>
      <c r="DC96" s="57">
        <f t="shared" si="769"/>
        <v>0</v>
      </c>
      <c r="DD96" s="57">
        <f t="shared" si="769"/>
        <v>0</v>
      </c>
      <c r="DE96" s="57">
        <f t="shared" si="769"/>
        <v>0</v>
      </c>
      <c r="DF96" s="57">
        <f t="shared" si="769"/>
        <v>0</v>
      </c>
      <c r="DG96" s="57">
        <f t="shared" si="769"/>
        <v>0</v>
      </c>
      <c r="DH96" s="57">
        <f t="shared" si="769"/>
        <v>0</v>
      </c>
      <c r="DI96" s="57">
        <f t="shared" si="769"/>
        <v>0</v>
      </c>
      <c r="DJ96" s="57">
        <f t="shared" si="769"/>
        <v>0</v>
      </c>
      <c r="DK96" s="57">
        <f t="shared" si="769"/>
        <v>0</v>
      </c>
      <c r="DL96" s="57">
        <f t="shared" si="769"/>
        <v>0</v>
      </c>
      <c r="DM96" s="57">
        <f t="shared" si="769"/>
        <v>0</v>
      </c>
      <c r="DN96" s="57">
        <f t="shared" si="769"/>
        <v>0</v>
      </c>
      <c r="DO96" s="57">
        <f t="shared" si="769"/>
        <v>0</v>
      </c>
      <c r="DP96" s="57">
        <f t="shared" si="769"/>
        <v>0</v>
      </c>
      <c r="DQ96" s="57">
        <f t="shared" si="769"/>
        <v>0</v>
      </c>
      <c r="DR96" s="57">
        <f t="shared" si="769"/>
        <v>0</v>
      </c>
      <c r="DS96" s="57">
        <f t="shared" si="769"/>
        <v>0</v>
      </c>
      <c r="DT96" s="57">
        <f t="shared" si="769"/>
        <v>0</v>
      </c>
      <c r="DU96" s="57">
        <f t="shared" si="769"/>
        <v>0</v>
      </c>
      <c r="DV96" s="57">
        <f t="shared" si="769"/>
        <v>0</v>
      </c>
      <c r="DW96" s="57">
        <f t="shared" si="769"/>
        <v>0</v>
      </c>
      <c r="DX96" s="57">
        <f t="shared" si="769"/>
        <v>0</v>
      </c>
      <c r="DY96" s="57">
        <f t="shared" si="769"/>
        <v>0</v>
      </c>
      <c r="DZ96" s="57">
        <f t="shared" si="769"/>
        <v>0</v>
      </c>
      <c r="EA96" s="57">
        <f t="shared" si="769"/>
        <v>0</v>
      </c>
      <c r="EB96" s="57">
        <f t="shared" si="769"/>
        <v>0</v>
      </c>
      <c r="EC96" s="57">
        <f t="shared" si="769"/>
        <v>0</v>
      </c>
      <c r="ED96" s="57">
        <f t="shared" si="769"/>
        <v>0</v>
      </c>
      <c r="EE96" s="57">
        <f t="shared" si="769"/>
        <v>0</v>
      </c>
      <c r="EF96" s="57">
        <f t="shared" si="769"/>
        <v>0</v>
      </c>
      <c r="EG96" s="57">
        <f t="shared" si="769"/>
        <v>0</v>
      </c>
      <c r="EH96" s="57">
        <f t="shared" si="769"/>
        <v>0</v>
      </c>
      <c r="EI96" s="57">
        <f t="shared" si="769"/>
        <v>0</v>
      </c>
      <c r="EJ96" s="57">
        <f t="shared" si="769"/>
        <v>0</v>
      </c>
      <c r="EK96" s="57">
        <f t="shared" si="769"/>
        <v>0</v>
      </c>
      <c r="EL96" s="57">
        <f t="shared" si="769"/>
        <v>0</v>
      </c>
      <c r="EM96" s="57">
        <f t="shared" si="769"/>
        <v>0</v>
      </c>
      <c r="EN96" s="57">
        <f t="shared" si="769"/>
        <v>0</v>
      </c>
      <c r="EO96" s="57">
        <f t="shared" si="769"/>
        <v>0</v>
      </c>
      <c r="EP96" s="57">
        <f t="shared" si="769"/>
        <v>0</v>
      </c>
      <c r="EQ96" s="57">
        <f t="shared" si="769"/>
        <v>0</v>
      </c>
      <c r="ER96" s="57">
        <f t="shared" si="769"/>
        <v>0</v>
      </c>
      <c r="ES96" s="57">
        <f t="shared" si="769"/>
        <v>0</v>
      </c>
      <c r="ET96" s="57">
        <f t="shared" si="769"/>
        <v>0</v>
      </c>
      <c r="EU96" s="57">
        <f t="shared" si="769"/>
        <v>0</v>
      </c>
      <c r="EV96" s="57">
        <f t="shared" si="769"/>
        <v>0</v>
      </c>
      <c r="EW96" s="57">
        <f t="shared" si="769"/>
        <v>0</v>
      </c>
      <c r="EX96" s="57">
        <f t="shared" si="769"/>
        <v>0</v>
      </c>
      <c r="EY96" s="57">
        <f t="shared" si="769"/>
        <v>0</v>
      </c>
      <c r="EZ96" s="57">
        <f t="shared" ref="EZ96:HK96" si="770">+EZ45*EZ79</f>
        <v>0</v>
      </c>
      <c r="FA96" s="57">
        <f t="shared" si="770"/>
        <v>0</v>
      </c>
      <c r="FB96" s="57">
        <f t="shared" si="770"/>
        <v>0</v>
      </c>
      <c r="FC96" s="57">
        <f t="shared" si="770"/>
        <v>0</v>
      </c>
      <c r="FD96" s="57">
        <f t="shared" si="770"/>
        <v>0</v>
      </c>
      <c r="FE96" s="57">
        <f t="shared" si="770"/>
        <v>0</v>
      </c>
      <c r="FF96" s="57">
        <f t="shared" si="770"/>
        <v>0</v>
      </c>
      <c r="FG96" s="57">
        <f t="shared" si="770"/>
        <v>0</v>
      </c>
      <c r="FH96" s="57">
        <f t="shared" si="770"/>
        <v>0</v>
      </c>
      <c r="FI96" s="57">
        <f t="shared" si="770"/>
        <v>0</v>
      </c>
      <c r="FJ96" s="57">
        <f t="shared" si="770"/>
        <v>0</v>
      </c>
      <c r="FK96" s="57">
        <f t="shared" si="770"/>
        <v>0</v>
      </c>
      <c r="FL96" s="57">
        <f t="shared" si="770"/>
        <v>0</v>
      </c>
      <c r="FM96" s="57">
        <f t="shared" si="770"/>
        <v>0</v>
      </c>
      <c r="FN96" s="57">
        <f t="shared" si="770"/>
        <v>0</v>
      </c>
      <c r="FO96" s="57">
        <f t="shared" si="770"/>
        <v>0</v>
      </c>
      <c r="FP96" s="57">
        <f t="shared" si="770"/>
        <v>0</v>
      </c>
      <c r="FQ96" s="57">
        <f t="shared" si="770"/>
        <v>0</v>
      </c>
      <c r="FR96" s="57">
        <f t="shared" si="770"/>
        <v>0</v>
      </c>
      <c r="FS96" s="57">
        <f t="shared" si="770"/>
        <v>0</v>
      </c>
      <c r="FT96" s="57">
        <f t="shared" si="770"/>
        <v>0</v>
      </c>
      <c r="FU96" s="57">
        <f t="shared" si="770"/>
        <v>0</v>
      </c>
      <c r="FV96" s="57">
        <f t="shared" si="770"/>
        <v>0</v>
      </c>
      <c r="FW96" s="57">
        <f t="shared" si="770"/>
        <v>0</v>
      </c>
      <c r="FX96" s="57">
        <f t="shared" si="770"/>
        <v>0</v>
      </c>
      <c r="FY96" s="57">
        <f t="shared" si="770"/>
        <v>0</v>
      </c>
      <c r="FZ96" s="57">
        <f t="shared" si="770"/>
        <v>0</v>
      </c>
      <c r="GA96" s="57">
        <f t="shared" si="770"/>
        <v>0</v>
      </c>
      <c r="GB96" s="57">
        <f t="shared" si="770"/>
        <v>0</v>
      </c>
      <c r="GC96" s="57">
        <f t="shared" si="770"/>
        <v>0</v>
      </c>
      <c r="GD96" s="57">
        <f t="shared" si="770"/>
        <v>0</v>
      </c>
      <c r="GE96" s="57">
        <f t="shared" si="770"/>
        <v>0</v>
      </c>
      <c r="GF96" s="57">
        <f t="shared" si="770"/>
        <v>0</v>
      </c>
      <c r="GG96" s="57">
        <f t="shared" si="770"/>
        <v>0</v>
      </c>
      <c r="GH96" s="57">
        <f t="shared" si="770"/>
        <v>0</v>
      </c>
      <c r="GI96" s="57">
        <f t="shared" si="770"/>
        <v>0</v>
      </c>
      <c r="GJ96" s="57">
        <f t="shared" si="770"/>
        <v>0</v>
      </c>
      <c r="GK96" s="57">
        <f t="shared" si="770"/>
        <v>0</v>
      </c>
      <c r="GL96" s="57">
        <f t="shared" si="770"/>
        <v>0</v>
      </c>
      <c r="GM96" s="57">
        <f t="shared" si="770"/>
        <v>0</v>
      </c>
      <c r="GN96" s="57">
        <f t="shared" si="770"/>
        <v>0</v>
      </c>
      <c r="GO96" s="57">
        <f t="shared" si="770"/>
        <v>0</v>
      </c>
      <c r="GP96" s="57">
        <f t="shared" si="770"/>
        <v>0</v>
      </c>
      <c r="GQ96" s="57">
        <f t="shared" si="770"/>
        <v>0</v>
      </c>
      <c r="GR96" s="57">
        <f t="shared" si="770"/>
        <v>0</v>
      </c>
      <c r="GS96" s="57">
        <f t="shared" si="770"/>
        <v>0</v>
      </c>
      <c r="GT96" s="57">
        <f t="shared" si="770"/>
        <v>0</v>
      </c>
      <c r="GU96" s="57">
        <f t="shared" si="770"/>
        <v>0</v>
      </c>
      <c r="GV96" s="57">
        <f t="shared" si="770"/>
        <v>0</v>
      </c>
      <c r="GW96" s="57">
        <f t="shared" si="770"/>
        <v>0</v>
      </c>
      <c r="GX96" s="57">
        <f t="shared" si="770"/>
        <v>0</v>
      </c>
      <c r="GY96" s="57">
        <f t="shared" si="770"/>
        <v>0</v>
      </c>
      <c r="GZ96" s="57">
        <f t="shared" si="770"/>
        <v>0</v>
      </c>
      <c r="HA96" s="57">
        <f t="shared" si="770"/>
        <v>0</v>
      </c>
      <c r="HB96" s="57">
        <f t="shared" si="770"/>
        <v>0</v>
      </c>
      <c r="HC96" s="57">
        <f t="shared" si="770"/>
        <v>0</v>
      </c>
      <c r="HD96" s="57">
        <f t="shared" si="770"/>
        <v>0</v>
      </c>
      <c r="HE96" s="57">
        <f t="shared" si="770"/>
        <v>0</v>
      </c>
      <c r="HF96" s="57">
        <f t="shared" si="770"/>
        <v>0</v>
      </c>
      <c r="HG96" s="57">
        <f t="shared" si="770"/>
        <v>0</v>
      </c>
      <c r="HH96" s="57">
        <f t="shared" si="770"/>
        <v>0</v>
      </c>
      <c r="HI96" s="57">
        <f t="shared" si="770"/>
        <v>0</v>
      </c>
      <c r="HJ96" s="57">
        <f t="shared" si="770"/>
        <v>0</v>
      </c>
      <c r="HK96" s="57">
        <f t="shared" si="770"/>
        <v>0</v>
      </c>
      <c r="HL96" s="57">
        <f t="shared" ref="HL96:JW96" si="771">+HL45*HL79</f>
        <v>0</v>
      </c>
      <c r="HM96" s="57">
        <f t="shared" si="771"/>
        <v>0</v>
      </c>
      <c r="HN96" s="57">
        <f t="shared" si="771"/>
        <v>0</v>
      </c>
      <c r="HO96" s="57">
        <f t="shared" si="771"/>
        <v>0</v>
      </c>
      <c r="HP96" s="57">
        <f t="shared" si="771"/>
        <v>0</v>
      </c>
      <c r="HQ96" s="57">
        <f t="shared" si="771"/>
        <v>0</v>
      </c>
      <c r="HR96" s="57">
        <f t="shared" si="771"/>
        <v>0</v>
      </c>
      <c r="HS96" s="57">
        <f t="shared" si="771"/>
        <v>0</v>
      </c>
      <c r="HT96" s="57">
        <f t="shared" si="771"/>
        <v>0</v>
      </c>
      <c r="HU96" s="57">
        <f t="shared" si="771"/>
        <v>0</v>
      </c>
      <c r="HV96" s="57">
        <f t="shared" si="771"/>
        <v>0</v>
      </c>
      <c r="HW96" s="57">
        <f t="shared" si="771"/>
        <v>0</v>
      </c>
      <c r="HX96" s="57">
        <f t="shared" si="771"/>
        <v>0</v>
      </c>
      <c r="HY96" s="57">
        <f t="shared" si="771"/>
        <v>0</v>
      </c>
      <c r="HZ96" s="57">
        <f t="shared" si="771"/>
        <v>0</v>
      </c>
      <c r="IA96" s="57">
        <f t="shared" si="771"/>
        <v>0</v>
      </c>
      <c r="IB96" s="57">
        <f t="shared" si="771"/>
        <v>0</v>
      </c>
      <c r="IC96" s="57">
        <f t="shared" si="771"/>
        <v>0</v>
      </c>
      <c r="ID96" s="57">
        <f t="shared" si="771"/>
        <v>0</v>
      </c>
      <c r="IE96" s="57">
        <f t="shared" si="771"/>
        <v>0</v>
      </c>
      <c r="IF96" s="57">
        <f t="shared" si="771"/>
        <v>0</v>
      </c>
      <c r="IG96" s="57">
        <f t="shared" si="771"/>
        <v>0</v>
      </c>
      <c r="IH96" s="57">
        <f t="shared" si="771"/>
        <v>0</v>
      </c>
      <c r="II96" s="57">
        <f t="shared" si="771"/>
        <v>0</v>
      </c>
      <c r="IJ96" s="57">
        <f t="shared" si="771"/>
        <v>0</v>
      </c>
      <c r="IK96" s="57">
        <f t="shared" si="771"/>
        <v>0</v>
      </c>
      <c r="IL96" s="57">
        <f t="shared" si="771"/>
        <v>0</v>
      </c>
      <c r="IM96" s="57">
        <f t="shared" si="771"/>
        <v>0</v>
      </c>
      <c r="IN96" s="57">
        <f t="shared" si="771"/>
        <v>0</v>
      </c>
      <c r="IO96" s="57">
        <f t="shared" si="771"/>
        <v>0</v>
      </c>
      <c r="IP96" s="57">
        <f t="shared" si="771"/>
        <v>0</v>
      </c>
      <c r="IQ96" s="57">
        <f t="shared" si="771"/>
        <v>0</v>
      </c>
      <c r="IR96" s="57">
        <f t="shared" si="771"/>
        <v>0</v>
      </c>
      <c r="IS96" s="57">
        <f t="shared" si="771"/>
        <v>0</v>
      </c>
      <c r="IT96" s="57">
        <f t="shared" si="771"/>
        <v>0</v>
      </c>
      <c r="IU96" s="57">
        <f t="shared" si="771"/>
        <v>0</v>
      </c>
      <c r="IV96" s="57">
        <f t="shared" si="771"/>
        <v>0</v>
      </c>
      <c r="IW96" s="57">
        <f t="shared" si="771"/>
        <v>0</v>
      </c>
      <c r="IX96" s="57">
        <f t="shared" si="771"/>
        <v>0</v>
      </c>
      <c r="IY96" s="57">
        <f t="shared" si="771"/>
        <v>0</v>
      </c>
      <c r="IZ96" s="57">
        <f t="shared" si="771"/>
        <v>0</v>
      </c>
      <c r="JA96" s="57">
        <f t="shared" si="771"/>
        <v>0</v>
      </c>
      <c r="JB96" s="57">
        <f t="shared" si="771"/>
        <v>0</v>
      </c>
      <c r="JC96" s="57">
        <f t="shared" si="771"/>
        <v>0</v>
      </c>
      <c r="JD96" s="57">
        <f t="shared" si="771"/>
        <v>0</v>
      </c>
      <c r="JE96" s="57">
        <f t="shared" si="771"/>
        <v>0</v>
      </c>
      <c r="JF96" s="57">
        <f t="shared" si="771"/>
        <v>0</v>
      </c>
      <c r="JG96" s="57">
        <f t="shared" si="771"/>
        <v>0</v>
      </c>
      <c r="JH96" s="57">
        <f t="shared" si="771"/>
        <v>0</v>
      </c>
      <c r="JI96" s="57">
        <f t="shared" si="771"/>
        <v>0</v>
      </c>
      <c r="JJ96" s="57">
        <f t="shared" si="771"/>
        <v>0</v>
      </c>
      <c r="JK96" s="57">
        <f t="shared" si="771"/>
        <v>0</v>
      </c>
      <c r="JL96" s="57">
        <f t="shared" si="771"/>
        <v>0</v>
      </c>
      <c r="JM96" s="57">
        <f t="shared" si="771"/>
        <v>0</v>
      </c>
      <c r="JN96" s="57">
        <f t="shared" si="771"/>
        <v>0</v>
      </c>
      <c r="JO96" s="57">
        <f t="shared" si="771"/>
        <v>0</v>
      </c>
      <c r="JP96" s="57">
        <f t="shared" si="771"/>
        <v>0</v>
      </c>
      <c r="JQ96" s="57">
        <f t="shared" si="771"/>
        <v>0</v>
      </c>
      <c r="JR96" s="57">
        <f t="shared" si="771"/>
        <v>0</v>
      </c>
      <c r="JS96" s="57">
        <f t="shared" si="771"/>
        <v>0</v>
      </c>
      <c r="JT96" s="57">
        <f t="shared" si="771"/>
        <v>0</v>
      </c>
      <c r="JU96" s="57">
        <f t="shared" si="771"/>
        <v>0</v>
      </c>
      <c r="JV96" s="57">
        <f t="shared" si="771"/>
        <v>0</v>
      </c>
      <c r="JW96" s="57">
        <f t="shared" si="771"/>
        <v>0</v>
      </c>
      <c r="JX96" s="57">
        <f t="shared" ref="JX96:MI96" si="772">+JX45*JX79</f>
        <v>0</v>
      </c>
      <c r="JY96" s="57">
        <f t="shared" si="772"/>
        <v>0</v>
      </c>
      <c r="JZ96" s="57">
        <f t="shared" si="772"/>
        <v>0</v>
      </c>
      <c r="KA96" s="57">
        <f t="shared" si="772"/>
        <v>0</v>
      </c>
      <c r="KB96" s="57">
        <f t="shared" si="772"/>
        <v>0</v>
      </c>
      <c r="KC96" s="57">
        <f t="shared" si="772"/>
        <v>0</v>
      </c>
      <c r="KD96" s="57">
        <f t="shared" si="772"/>
        <v>0</v>
      </c>
      <c r="KE96" s="57">
        <f t="shared" si="772"/>
        <v>0</v>
      </c>
      <c r="KF96" s="57">
        <f t="shared" si="772"/>
        <v>0</v>
      </c>
      <c r="KG96" s="57">
        <f t="shared" si="772"/>
        <v>0</v>
      </c>
      <c r="KH96" s="57">
        <f t="shared" si="772"/>
        <v>0</v>
      </c>
      <c r="KI96" s="57">
        <f t="shared" si="772"/>
        <v>0</v>
      </c>
      <c r="KJ96" s="57">
        <f t="shared" si="772"/>
        <v>0</v>
      </c>
      <c r="KK96" s="57">
        <f t="shared" si="772"/>
        <v>0</v>
      </c>
      <c r="KL96" s="57">
        <f t="shared" si="772"/>
        <v>0</v>
      </c>
      <c r="KM96" s="57">
        <f t="shared" si="772"/>
        <v>0</v>
      </c>
      <c r="KN96" s="57">
        <f t="shared" si="772"/>
        <v>0</v>
      </c>
      <c r="KO96" s="57">
        <f t="shared" si="772"/>
        <v>0</v>
      </c>
      <c r="KP96" s="57">
        <f t="shared" si="772"/>
        <v>0</v>
      </c>
      <c r="KQ96" s="57">
        <f t="shared" si="772"/>
        <v>0</v>
      </c>
      <c r="KR96" s="57">
        <f t="shared" si="772"/>
        <v>0</v>
      </c>
      <c r="KS96" s="57">
        <f t="shared" si="772"/>
        <v>0</v>
      </c>
      <c r="KT96" s="57">
        <f t="shared" si="772"/>
        <v>0</v>
      </c>
      <c r="KU96" s="57">
        <f t="shared" si="772"/>
        <v>0</v>
      </c>
      <c r="KV96" s="57">
        <f t="shared" si="772"/>
        <v>0</v>
      </c>
      <c r="KW96" s="57">
        <f t="shared" si="772"/>
        <v>0</v>
      </c>
      <c r="KX96" s="57">
        <f t="shared" si="772"/>
        <v>0</v>
      </c>
      <c r="KY96" s="57">
        <f t="shared" si="772"/>
        <v>0</v>
      </c>
      <c r="KZ96" s="57">
        <f t="shared" si="772"/>
        <v>0</v>
      </c>
      <c r="LA96" s="57">
        <f t="shared" si="772"/>
        <v>0</v>
      </c>
      <c r="LB96" s="57">
        <f t="shared" si="772"/>
        <v>0</v>
      </c>
      <c r="LC96" s="57">
        <f t="shared" si="772"/>
        <v>0</v>
      </c>
      <c r="LD96" s="57">
        <f t="shared" si="772"/>
        <v>0</v>
      </c>
      <c r="LE96" s="57">
        <f t="shared" si="772"/>
        <v>0</v>
      </c>
      <c r="LF96" s="57">
        <f t="shared" si="772"/>
        <v>0</v>
      </c>
      <c r="LG96" s="57">
        <f t="shared" si="772"/>
        <v>0</v>
      </c>
      <c r="LH96" s="57">
        <f t="shared" si="772"/>
        <v>0</v>
      </c>
      <c r="LI96" s="57">
        <f t="shared" si="772"/>
        <v>0</v>
      </c>
      <c r="LJ96" s="57">
        <f t="shared" si="772"/>
        <v>0</v>
      </c>
      <c r="LK96" s="57">
        <f t="shared" si="772"/>
        <v>0</v>
      </c>
      <c r="LL96" s="57">
        <f t="shared" si="772"/>
        <v>0</v>
      </c>
      <c r="LM96" s="57">
        <f t="shared" si="772"/>
        <v>0</v>
      </c>
      <c r="LN96" s="57">
        <f t="shared" si="772"/>
        <v>0</v>
      </c>
      <c r="LO96" s="57">
        <f t="shared" si="772"/>
        <v>0</v>
      </c>
      <c r="LP96" s="57">
        <f t="shared" si="772"/>
        <v>0</v>
      </c>
      <c r="LQ96" s="57">
        <f t="shared" si="772"/>
        <v>0</v>
      </c>
      <c r="LR96" s="57">
        <f t="shared" si="772"/>
        <v>0</v>
      </c>
      <c r="LS96" s="57">
        <f t="shared" si="772"/>
        <v>0</v>
      </c>
      <c r="LT96" s="57">
        <f t="shared" si="772"/>
        <v>0</v>
      </c>
      <c r="LU96" s="57">
        <f t="shared" si="772"/>
        <v>0</v>
      </c>
      <c r="LV96" s="57">
        <f t="shared" si="772"/>
        <v>0</v>
      </c>
      <c r="LW96" s="57">
        <f t="shared" si="772"/>
        <v>0</v>
      </c>
      <c r="LX96" s="57">
        <f t="shared" si="772"/>
        <v>0</v>
      </c>
      <c r="LY96" s="57">
        <f t="shared" si="772"/>
        <v>0</v>
      </c>
      <c r="LZ96" s="57">
        <f t="shared" si="772"/>
        <v>0</v>
      </c>
      <c r="MA96" s="57">
        <f t="shared" si="772"/>
        <v>0</v>
      </c>
      <c r="MB96" s="57">
        <f t="shared" si="772"/>
        <v>0</v>
      </c>
      <c r="MC96" s="57">
        <f t="shared" si="772"/>
        <v>0</v>
      </c>
      <c r="MD96" s="57">
        <f t="shared" si="772"/>
        <v>0</v>
      </c>
      <c r="ME96" s="57">
        <f t="shared" si="772"/>
        <v>0</v>
      </c>
      <c r="MF96" s="57">
        <f t="shared" si="772"/>
        <v>0</v>
      </c>
      <c r="MG96" s="57">
        <f t="shared" si="772"/>
        <v>0</v>
      </c>
      <c r="MH96" s="57">
        <f t="shared" si="772"/>
        <v>0</v>
      </c>
      <c r="MI96" s="57">
        <f t="shared" si="772"/>
        <v>0</v>
      </c>
      <c r="MJ96" s="57">
        <f t="shared" ref="MJ96:OM96" si="773">+MJ45*MJ79</f>
        <v>0</v>
      </c>
      <c r="MK96" s="57">
        <f t="shared" si="773"/>
        <v>0</v>
      </c>
      <c r="ML96" s="57">
        <f t="shared" si="773"/>
        <v>0</v>
      </c>
      <c r="MM96" s="57">
        <f t="shared" si="773"/>
        <v>0</v>
      </c>
      <c r="MN96" s="57">
        <f t="shared" si="773"/>
        <v>0</v>
      </c>
      <c r="MO96" s="57">
        <f t="shared" si="773"/>
        <v>0</v>
      </c>
      <c r="MP96" s="57">
        <f t="shared" si="773"/>
        <v>0</v>
      </c>
      <c r="MQ96" s="57">
        <f t="shared" si="773"/>
        <v>0</v>
      </c>
      <c r="MR96" s="57">
        <f t="shared" si="773"/>
        <v>0</v>
      </c>
      <c r="MS96" s="57">
        <f t="shared" si="773"/>
        <v>0</v>
      </c>
      <c r="MT96" s="57">
        <f t="shared" si="773"/>
        <v>0</v>
      </c>
      <c r="MU96" s="57">
        <f t="shared" si="773"/>
        <v>0</v>
      </c>
      <c r="MV96" s="57">
        <f t="shared" si="773"/>
        <v>0</v>
      </c>
      <c r="MW96" s="57">
        <f t="shared" si="773"/>
        <v>0</v>
      </c>
      <c r="MX96" s="57">
        <f t="shared" si="773"/>
        <v>0</v>
      </c>
      <c r="MY96" s="57">
        <f t="shared" si="773"/>
        <v>0</v>
      </c>
      <c r="MZ96" s="57">
        <f t="shared" si="773"/>
        <v>0</v>
      </c>
      <c r="NA96" s="57">
        <f t="shared" si="773"/>
        <v>0</v>
      </c>
      <c r="NB96" s="57">
        <f t="shared" si="773"/>
        <v>0</v>
      </c>
      <c r="NC96" s="57">
        <f t="shared" si="773"/>
        <v>0</v>
      </c>
      <c r="ND96" s="57">
        <f t="shared" si="773"/>
        <v>0</v>
      </c>
      <c r="NE96" s="57">
        <f t="shared" si="773"/>
        <v>0</v>
      </c>
      <c r="NF96" s="57">
        <f t="shared" si="773"/>
        <v>0</v>
      </c>
      <c r="NG96" s="57">
        <f t="shared" si="773"/>
        <v>0</v>
      </c>
      <c r="NH96" s="57">
        <f t="shared" si="773"/>
        <v>0</v>
      </c>
      <c r="NI96" s="57">
        <f t="shared" si="773"/>
        <v>0</v>
      </c>
      <c r="NJ96" s="57">
        <f t="shared" si="773"/>
        <v>0</v>
      </c>
      <c r="NK96" s="57">
        <f t="shared" si="773"/>
        <v>0</v>
      </c>
      <c r="NL96" s="57">
        <f t="shared" si="773"/>
        <v>0</v>
      </c>
      <c r="NM96" s="57">
        <f t="shared" si="773"/>
        <v>0</v>
      </c>
      <c r="NN96" s="57">
        <f t="shared" si="773"/>
        <v>0</v>
      </c>
      <c r="NO96" s="57">
        <f t="shared" si="773"/>
        <v>0</v>
      </c>
      <c r="NP96" s="57">
        <f t="shared" si="773"/>
        <v>0</v>
      </c>
      <c r="NQ96" s="57">
        <f t="shared" si="773"/>
        <v>0</v>
      </c>
      <c r="NR96" s="57">
        <f t="shared" si="773"/>
        <v>0</v>
      </c>
      <c r="NS96" s="57">
        <f t="shared" si="773"/>
        <v>0</v>
      </c>
      <c r="NT96" s="57">
        <f t="shared" si="773"/>
        <v>0</v>
      </c>
      <c r="NU96" s="57">
        <f t="shared" si="773"/>
        <v>0</v>
      </c>
      <c r="NV96" s="57">
        <f t="shared" si="773"/>
        <v>0</v>
      </c>
      <c r="NW96" s="57">
        <f t="shared" si="773"/>
        <v>0</v>
      </c>
      <c r="NX96" s="57">
        <f t="shared" si="773"/>
        <v>0</v>
      </c>
      <c r="NY96" s="57">
        <f t="shared" si="773"/>
        <v>0</v>
      </c>
      <c r="NZ96" s="57">
        <f t="shared" si="773"/>
        <v>0</v>
      </c>
      <c r="OA96" s="57">
        <f t="shared" si="773"/>
        <v>0</v>
      </c>
      <c r="OB96" s="57">
        <f t="shared" si="773"/>
        <v>0</v>
      </c>
      <c r="OC96" s="57">
        <f t="shared" si="773"/>
        <v>0</v>
      </c>
      <c r="OD96" s="57">
        <f t="shared" si="773"/>
        <v>0</v>
      </c>
      <c r="OE96" s="57">
        <f t="shared" si="773"/>
        <v>0</v>
      </c>
      <c r="OF96" s="57">
        <f t="shared" si="773"/>
        <v>0</v>
      </c>
      <c r="OG96" s="57">
        <f t="shared" si="773"/>
        <v>0</v>
      </c>
      <c r="OH96" s="57">
        <f t="shared" si="773"/>
        <v>0</v>
      </c>
      <c r="OI96" s="57">
        <f t="shared" si="773"/>
        <v>0</v>
      </c>
      <c r="OJ96" s="57">
        <f t="shared" si="773"/>
        <v>0</v>
      </c>
      <c r="OK96" s="57">
        <f t="shared" si="773"/>
        <v>0</v>
      </c>
      <c r="OL96" s="57">
        <f t="shared" si="773"/>
        <v>0</v>
      </c>
      <c r="OM96" s="57">
        <f t="shared" si="773"/>
        <v>0</v>
      </c>
      <c r="ON96" s="43" t="s">
        <v>24</v>
      </c>
    </row>
    <row r="97" spans="3:404" x14ac:dyDescent="0.2">
      <c r="D97" s="43" t="str">
        <f t="shared" si="765"/>
        <v>E-368 - Labor</v>
      </c>
      <c r="H97" s="57">
        <f t="shared" ref="H97:AM97" si="774">+H46*H80</f>
        <v>0</v>
      </c>
      <c r="I97" s="57">
        <f t="shared" si="774"/>
        <v>0</v>
      </c>
      <c r="J97" s="57">
        <f t="shared" si="774"/>
        <v>0</v>
      </c>
      <c r="K97" s="57">
        <f t="shared" si="774"/>
        <v>0</v>
      </c>
      <c r="L97" s="57">
        <f t="shared" si="774"/>
        <v>0</v>
      </c>
      <c r="M97" s="57">
        <f t="shared" si="774"/>
        <v>0</v>
      </c>
      <c r="N97" s="57">
        <f t="shared" si="774"/>
        <v>0</v>
      </c>
      <c r="O97" s="57">
        <f t="shared" si="774"/>
        <v>0</v>
      </c>
      <c r="P97" s="57">
        <f t="shared" si="774"/>
        <v>0</v>
      </c>
      <c r="Q97" s="57">
        <f t="shared" si="774"/>
        <v>0</v>
      </c>
      <c r="R97" s="57">
        <f t="shared" si="774"/>
        <v>0</v>
      </c>
      <c r="S97" s="57">
        <f t="shared" si="774"/>
        <v>0</v>
      </c>
      <c r="T97" s="57">
        <f t="shared" si="774"/>
        <v>0</v>
      </c>
      <c r="U97" s="57">
        <f t="shared" si="774"/>
        <v>0</v>
      </c>
      <c r="V97" s="57">
        <f t="shared" si="774"/>
        <v>0</v>
      </c>
      <c r="W97" s="57">
        <f t="shared" si="774"/>
        <v>0</v>
      </c>
      <c r="X97" s="57">
        <f t="shared" si="774"/>
        <v>0</v>
      </c>
      <c r="Y97" s="57">
        <f t="shared" si="774"/>
        <v>0</v>
      </c>
      <c r="Z97" s="57">
        <f t="shared" si="774"/>
        <v>0</v>
      </c>
      <c r="AA97" s="57">
        <f t="shared" si="774"/>
        <v>0</v>
      </c>
      <c r="AB97" s="57">
        <f t="shared" si="774"/>
        <v>0</v>
      </c>
      <c r="AC97" s="57">
        <f t="shared" si="774"/>
        <v>0</v>
      </c>
      <c r="AD97" s="57">
        <f t="shared" si="774"/>
        <v>0</v>
      </c>
      <c r="AE97" s="57">
        <f t="shared" si="774"/>
        <v>0</v>
      </c>
      <c r="AF97" s="57">
        <f t="shared" si="774"/>
        <v>0</v>
      </c>
      <c r="AG97" s="57">
        <f t="shared" si="774"/>
        <v>0</v>
      </c>
      <c r="AH97" s="57">
        <f t="shared" si="774"/>
        <v>0</v>
      </c>
      <c r="AI97" s="57">
        <f t="shared" si="774"/>
        <v>0</v>
      </c>
      <c r="AJ97" s="57">
        <f t="shared" si="774"/>
        <v>0</v>
      </c>
      <c r="AK97" s="57">
        <f t="shared" si="774"/>
        <v>0</v>
      </c>
      <c r="AL97" s="57">
        <f t="shared" si="774"/>
        <v>0</v>
      </c>
      <c r="AM97" s="57">
        <f t="shared" si="774"/>
        <v>0</v>
      </c>
      <c r="AN97" s="57">
        <f t="shared" ref="AN97:BS97" si="775">+AN46*AN80</f>
        <v>0</v>
      </c>
      <c r="AO97" s="57">
        <f t="shared" si="775"/>
        <v>0</v>
      </c>
      <c r="AP97" s="57">
        <f t="shared" si="775"/>
        <v>0</v>
      </c>
      <c r="AQ97" s="57">
        <f t="shared" si="775"/>
        <v>0</v>
      </c>
      <c r="AR97" s="57">
        <f t="shared" si="775"/>
        <v>0</v>
      </c>
      <c r="AS97" s="57">
        <f t="shared" si="775"/>
        <v>0</v>
      </c>
      <c r="AT97" s="57">
        <f t="shared" si="775"/>
        <v>0</v>
      </c>
      <c r="AU97" s="57">
        <f t="shared" si="775"/>
        <v>0</v>
      </c>
      <c r="AV97" s="57">
        <f t="shared" si="775"/>
        <v>0</v>
      </c>
      <c r="AW97" s="57">
        <f t="shared" si="775"/>
        <v>0</v>
      </c>
      <c r="AX97" s="57">
        <f t="shared" si="775"/>
        <v>0</v>
      </c>
      <c r="AY97" s="57">
        <f t="shared" si="775"/>
        <v>0</v>
      </c>
      <c r="AZ97" s="57">
        <f t="shared" si="775"/>
        <v>0</v>
      </c>
      <c r="BA97" s="57">
        <f t="shared" si="775"/>
        <v>0</v>
      </c>
      <c r="BB97" s="57">
        <f t="shared" si="775"/>
        <v>0</v>
      </c>
      <c r="BC97" s="57">
        <f t="shared" si="775"/>
        <v>0</v>
      </c>
      <c r="BD97" s="57">
        <f t="shared" si="775"/>
        <v>0</v>
      </c>
      <c r="BE97" s="57">
        <f t="shared" si="775"/>
        <v>0</v>
      </c>
      <c r="BF97" s="57">
        <f t="shared" si="775"/>
        <v>0</v>
      </c>
      <c r="BG97" s="57">
        <f t="shared" si="775"/>
        <v>0</v>
      </c>
      <c r="BH97" s="57">
        <f t="shared" si="775"/>
        <v>0</v>
      </c>
      <c r="BI97" s="57">
        <f t="shared" si="775"/>
        <v>0</v>
      </c>
      <c r="BJ97" s="57">
        <f t="shared" si="775"/>
        <v>0</v>
      </c>
      <c r="BK97" s="57">
        <f t="shared" si="775"/>
        <v>0</v>
      </c>
      <c r="BL97" s="57">
        <f t="shared" si="775"/>
        <v>0</v>
      </c>
      <c r="BM97" s="57">
        <f t="shared" si="775"/>
        <v>0</v>
      </c>
      <c r="BN97" s="57">
        <f t="shared" si="775"/>
        <v>0</v>
      </c>
      <c r="BO97" s="57">
        <f t="shared" si="775"/>
        <v>0</v>
      </c>
      <c r="BP97" s="57">
        <f t="shared" si="775"/>
        <v>0</v>
      </c>
      <c r="BQ97" s="57">
        <f t="shared" si="775"/>
        <v>0</v>
      </c>
      <c r="BR97" s="57">
        <f t="shared" si="775"/>
        <v>0</v>
      </c>
      <c r="BS97" s="57">
        <f t="shared" si="775"/>
        <v>0</v>
      </c>
      <c r="BT97" s="57">
        <f t="shared" ref="BT97:CM97" si="776">+BT46*BT80</f>
        <v>0</v>
      </c>
      <c r="BU97" s="57">
        <f t="shared" si="776"/>
        <v>0</v>
      </c>
      <c r="BV97" s="57">
        <f t="shared" si="776"/>
        <v>0</v>
      </c>
      <c r="BW97" s="57">
        <f t="shared" si="776"/>
        <v>0</v>
      </c>
      <c r="BX97" s="57">
        <f t="shared" si="776"/>
        <v>0</v>
      </c>
      <c r="BY97" s="57">
        <f t="shared" si="776"/>
        <v>0</v>
      </c>
      <c r="BZ97" s="57">
        <f t="shared" si="776"/>
        <v>0</v>
      </c>
      <c r="CA97" s="57">
        <f t="shared" si="776"/>
        <v>0</v>
      </c>
      <c r="CB97" s="57">
        <f t="shared" si="776"/>
        <v>0</v>
      </c>
      <c r="CC97" s="57">
        <f t="shared" si="776"/>
        <v>0</v>
      </c>
      <c r="CD97" s="57">
        <f t="shared" si="776"/>
        <v>0</v>
      </c>
      <c r="CE97" s="57">
        <f t="shared" si="776"/>
        <v>0</v>
      </c>
      <c r="CF97" s="57">
        <f t="shared" si="776"/>
        <v>0</v>
      </c>
      <c r="CG97" s="57">
        <f t="shared" si="776"/>
        <v>0</v>
      </c>
      <c r="CH97" s="57">
        <f t="shared" si="776"/>
        <v>0</v>
      </c>
      <c r="CI97" s="57">
        <f t="shared" si="776"/>
        <v>0</v>
      </c>
      <c r="CJ97" s="57">
        <f t="shared" si="776"/>
        <v>0</v>
      </c>
      <c r="CK97" s="57">
        <f t="shared" si="776"/>
        <v>0</v>
      </c>
      <c r="CL97" s="57">
        <f t="shared" si="776"/>
        <v>0</v>
      </c>
      <c r="CM97" s="57">
        <f t="shared" si="776"/>
        <v>0</v>
      </c>
      <c r="CN97" s="57">
        <f t="shared" ref="CN97:EY97" si="777">+CN46*CN80</f>
        <v>0</v>
      </c>
      <c r="CO97" s="57">
        <f t="shared" si="777"/>
        <v>0</v>
      </c>
      <c r="CP97" s="57">
        <f t="shared" si="777"/>
        <v>0</v>
      </c>
      <c r="CQ97" s="57">
        <f t="shared" si="777"/>
        <v>0</v>
      </c>
      <c r="CR97" s="57">
        <f t="shared" si="777"/>
        <v>0</v>
      </c>
      <c r="CS97" s="57">
        <f t="shared" si="777"/>
        <v>0</v>
      </c>
      <c r="CT97" s="57">
        <f t="shared" si="777"/>
        <v>0</v>
      </c>
      <c r="CU97" s="57">
        <f t="shared" si="777"/>
        <v>0</v>
      </c>
      <c r="CV97" s="57">
        <f t="shared" si="777"/>
        <v>0</v>
      </c>
      <c r="CW97" s="57">
        <f t="shared" si="777"/>
        <v>0</v>
      </c>
      <c r="CX97" s="57">
        <f t="shared" si="777"/>
        <v>0</v>
      </c>
      <c r="CY97" s="57">
        <f t="shared" si="777"/>
        <v>0</v>
      </c>
      <c r="CZ97" s="57">
        <f t="shared" si="777"/>
        <v>0</v>
      </c>
      <c r="DA97" s="57">
        <f t="shared" si="777"/>
        <v>0</v>
      </c>
      <c r="DB97" s="57">
        <f t="shared" si="777"/>
        <v>0</v>
      </c>
      <c r="DC97" s="57">
        <f t="shared" si="777"/>
        <v>0</v>
      </c>
      <c r="DD97" s="57">
        <f t="shared" si="777"/>
        <v>0</v>
      </c>
      <c r="DE97" s="57">
        <f t="shared" si="777"/>
        <v>0</v>
      </c>
      <c r="DF97" s="57">
        <f t="shared" si="777"/>
        <v>0</v>
      </c>
      <c r="DG97" s="57">
        <f t="shared" si="777"/>
        <v>0</v>
      </c>
      <c r="DH97" s="57">
        <f t="shared" si="777"/>
        <v>0</v>
      </c>
      <c r="DI97" s="57">
        <f t="shared" si="777"/>
        <v>0</v>
      </c>
      <c r="DJ97" s="57">
        <f t="shared" si="777"/>
        <v>0</v>
      </c>
      <c r="DK97" s="57">
        <f t="shared" si="777"/>
        <v>0</v>
      </c>
      <c r="DL97" s="57">
        <f t="shared" si="777"/>
        <v>0</v>
      </c>
      <c r="DM97" s="57">
        <f t="shared" si="777"/>
        <v>0</v>
      </c>
      <c r="DN97" s="57">
        <f t="shared" si="777"/>
        <v>0</v>
      </c>
      <c r="DO97" s="57">
        <f t="shared" si="777"/>
        <v>0</v>
      </c>
      <c r="DP97" s="57">
        <f t="shared" si="777"/>
        <v>0</v>
      </c>
      <c r="DQ97" s="57">
        <f t="shared" si="777"/>
        <v>0</v>
      </c>
      <c r="DR97" s="57">
        <f t="shared" si="777"/>
        <v>0</v>
      </c>
      <c r="DS97" s="57">
        <f t="shared" si="777"/>
        <v>0</v>
      </c>
      <c r="DT97" s="57">
        <f t="shared" si="777"/>
        <v>0</v>
      </c>
      <c r="DU97" s="57">
        <f t="shared" si="777"/>
        <v>0</v>
      </c>
      <c r="DV97" s="57">
        <f t="shared" si="777"/>
        <v>0</v>
      </c>
      <c r="DW97" s="57">
        <f t="shared" si="777"/>
        <v>0</v>
      </c>
      <c r="DX97" s="57">
        <f t="shared" si="777"/>
        <v>0</v>
      </c>
      <c r="DY97" s="57">
        <f t="shared" si="777"/>
        <v>0</v>
      </c>
      <c r="DZ97" s="57">
        <f t="shared" si="777"/>
        <v>0</v>
      </c>
      <c r="EA97" s="57">
        <f t="shared" si="777"/>
        <v>0</v>
      </c>
      <c r="EB97" s="57">
        <f t="shared" si="777"/>
        <v>0</v>
      </c>
      <c r="EC97" s="57">
        <f t="shared" si="777"/>
        <v>0</v>
      </c>
      <c r="ED97" s="57">
        <f t="shared" si="777"/>
        <v>0</v>
      </c>
      <c r="EE97" s="57">
        <f t="shared" si="777"/>
        <v>0</v>
      </c>
      <c r="EF97" s="57">
        <f t="shared" si="777"/>
        <v>0</v>
      </c>
      <c r="EG97" s="57">
        <f t="shared" si="777"/>
        <v>0</v>
      </c>
      <c r="EH97" s="57">
        <f t="shared" si="777"/>
        <v>0</v>
      </c>
      <c r="EI97" s="57">
        <f t="shared" si="777"/>
        <v>0</v>
      </c>
      <c r="EJ97" s="57">
        <f t="shared" si="777"/>
        <v>0</v>
      </c>
      <c r="EK97" s="57">
        <f t="shared" si="777"/>
        <v>0</v>
      </c>
      <c r="EL97" s="57">
        <f t="shared" si="777"/>
        <v>0</v>
      </c>
      <c r="EM97" s="57">
        <f t="shared" si="777"/>
        <v>0</v>
      </c>
      <c r="EN97" s="57">
        <f t="shared" si="777"/>
        <v>0</v>
      </c>
      <c r="EO97" s="57">
        <f t="shared" si="777"/>
        <v>0</v>
      </c>
      <c r="EP97" s="57">
        <f t="shared" si="777"/>
        <v>0</v>
      </c>
      <c r="EQ97" s="57">
        <f t="shared" si="777"/>
        <v>0</v>
      </c>
      <c r="ER97" s="57">
        <f t="shared" si="777"/>
        <v>0</v>
      </c>
      <c r="ES97" s="57">
        <f t="shared" si="777"/>
        <v>0</v>
      </c>
      <c r="ET97" s="57">
        <f t="shared" si="777"/>
        <v>0</v>
      </c>
      <c r="EU97" s="57">
        <f t="shared" si="777"/>
        <v>0</v>
      </c>
      <c r="EV97" s="57">
        <f t="shared" si="777"/>
        <v>0</v>
      </c>
      <c r="EW97" s="57">
        <f t="shared" si="777"/>
        <v>0</v>
      </c>
      <c r="EX97" s="57">
        <f t="shared" si="777"/>
        <v>0</v>
      </c>
      <c r="EY97" s="57">
        <f t="shared" si="777"/>
        <v>0</v>
      </c>
      <c r="EZ97" s="57">
        <f t="shared" ref="EZ97:HK97" si="778">+EZ46*EZ80</f>
        <v>0</v>
      </c>
      <c r="FA97" s="57">
        <f t="shared" si="778"/>
        <v>0</v>
      </c>
      <c r="FB97" s="57">
        <f t="shared" si="778"/>
        <v>0</v>
      </c>
      <c r="FC97" s="57">
        <f t="shared" si="778"/>
        <v>0</v>
      </c>
      <c r="FD97" s="57">
        <f t="shared" si="778"/>
        <v>0</v>
      </c>
      <c r="FE97" s="57">
        <f t="shared" si="778"/>
        <v>0</v>
      </c>
      <c r="FF97" s="57">
        <f t="shared" si="778"/>
        <v>0</v>
      </c>
      <c r="FG97" s="57">
        <f t="shared" si="778"/>
        <v>0</v>
      </c>
      <c r="FH97" s="57">
        <f t="shared" si="778"/>
        <v>0</v>
      </c>
      <c r="FI97" s="57">
        <f t="shared" si="778"/>
        <v>0</v>
      </c>
      <c r="FJ97" s="57">
        <f t="shared" si="778"/>
        <v>0</v>
      </c>
      <c r="FK97" s="57">
        <f t="shared" si="778"/>
        <v>0</v>
      </c>
      <c r="FL97" s="57">
        <f t="shared" si="778"/>
        <v>0</v>
      </c>
      <c r="FM97" s="57">
        <f t="shared" si="778"/>
        <v>0</v>
      </c>
      <c r="FN97" s="57">
        <f t="shared" si="778"/>
        <v>0</v>
      </c>
      <c r="FO97" s="57">
        <f t="shared" si="778"/>
        <v>0</v>
      </c>
      <c r="FP97" s="57">
        <f t="shared" si="778"/>
        <v>0</v>
      </c>
      <c r="FQ97" s="57">
        <f t="shared" si="778"/>
        <v>0</v>
      </c>
      <c r="FR97" s="57">
        <f t="shared" si="778"/>
        <v>0</v>
      </c>
      <c r="FS97" s="57">
        <f t="shared" si="778"/>
        <v>0</v>
      </c>
      <c r="FT97" s="57">
        <f t="shared" si="778"/>
        <v>0</v>
      </c>
      <c r="FU97" s="57">
        <f t="shared" si="778"/>
        <v>0</v>
      </c>
      <c r="FV97" s="57">
        <f t="shared" si="778"/>
        <v>0</v>
      </c>
      <c r="FW97" s="57">
        <f t="shared" si="778"/>
        <v>0</v>
      </c>
      <c r="FX97" s="57">
        <f t="shared" si="778"/>
        <v>0</v>
      </c>
      <c r="FY97" s="57">
        <f t="shared" si="778"/>
        <v>0</v>
      </c>
      <c r="FZ97" s="57">
        <f t="shared" si="778"/>
        <v>0</v>
      </c>
      <c r="GA97" s="57">
        <f t="shared" si="778"/>
        <v>0</v>
      </c>
      <c r="GB97" s="57">
        <f t="shared" si="778"/>
        <v>0</v>
      </c>
      <c r="GC97" s="57">
        <f t="shared" si="778"/>
        <v>0</v>
      </c>
      <c r="GD97" s="57">
        <f t="shared" si="778"/>
        <v>0</v>
      </c>
      <c r="GE97" s="57">
        <f t="shared" si="778"/>
        <v>0</v>
      </c>
      <c r="GF97" s="57">
        <f t="shared" si="778"/>
        <v>0</v>
      </c>
      <c r="GG97" s="57">
        <f t="shared" si="778"/>
        <v>0</v>
      </c>
      <c r="GH97" s="57">
        <f t="shared" si="778"/>
        <v>0</v>
      </c>
      <c r="GI97" s="57">
        <f t="shared" si="778"/>
        <v>0</v>
      </c>
      <c r="GJ97" s="57">
        <f t="shared" si="778"/>
        <v>0</v>
      </c>
      <c r="GK97" s="57">
        <f t="shared" si="778"/>
        <v>0</v>
      </c>
      <c r="GL97" s="57">
        <f t="shared" si="778"/>
        <v>0</v>
      </c>
      <c r="GM97" s="57">
        <f t="shared" si="778"/>
        <v>0</v>
      </c>
      <c r="GN97" s="57">
        <f t="shared" si="778"/>
        <v>0</v>
      </c>
      <c r="GO97" s="57">
        <f t="shared" si="778"/>
        <v>0</v>
      </c>
      <c r="GP97" s="57">
        <f t="shared" si="778"/>
        <v>0</v>
      </c>
      <c r="GQ97" s="57">
        <f t="shared" si="778"/>
        <v>0</v>
      </c>
      <c r="GR97" s="57">
        <f t="shared" si="778"/>
        <v>0</v>
      </c>
      <c r="GS97" s="57">
        <f t="shared" si="778"/>
        <v>0</v>
      </c>
      <c r="GT97" s="57">
        <f t="shared" si="778"/>
        <v>0</v>
      </c>
      <c r="GU97" s="57">
        <f t="shared" si="778"/>
        <v>0</v>
      </c>
      <c r="GV97" s="57">
        <f t="shared" si="778"/>
        <v>0</v>
      </c>
      <c r="GW97" s="57">
        <f t="shared" si="778"/>
        <v>0</v>
      </c>
      <c r="GX97" s="57">
        <f t="shared" si="778"/>
        <v>0</v>
      </c>
      <c r="GY97" s="57">
        <f t="shared" si="778"/>
        <v>0</v>
      </c>
      <c r="GZ97" s="57">
        <f t="shared" si="778"/>
        <v>0</v>
      </c>
      <c r="HA97" s="57">
        <f t="shared" si="778"/>
        <v>0</v>
      </c>
      <c r="HB97" s="57">
        <f t="shared" si="778"/>
        <v>0</v>
      </c>
      <c r="HC97" s="57">
        <f t="shared" si="778"/>
        <v>0</v>
      </c>
      <c r="HD97" s="57">
        <f t="shared" si="778"/>
        <v>0</v>
      </c>
      <c r="HE97" s="57">
        <f t="shared" si="778"/>
        <v>0</v>
      </c>
      <c r="HF97" s="57">
        <f t="shared" si="778"/>
        <v>0</v>
      </c>
      <c r="HG97" s="57">
        <f t="shared" si="778"/>
        <v>0</v>
      </c>
      <c r="HH97" s="57">
        <f t="shared" si="778"/>
        <v>0</v>
      </c>
      <c r="HI97" s="57">
        <f t="shared" si="778"/>
        <v>0</v>
      </c>
      <c r="HJ97" s="57">
        <f t="shared" si="778"/>
        <v>0</v>
      </c>
      <c r="HK97" s="57">
        <f t="shared" si="778"/>
        <v>0</v>
      </c>
      <c r="HL97" s="57">
        <f t="shared" ref="HL97:JW97" si="779">+HL46*HL80</f>
        <v>0</v>
      </c>
      <c r="HM97" s="57">
        <f t="shared" si="779"/>
        <v>0</v>
      </c>
      <c r="HN97" s="57">
        <f t="shared" si="779"/>
        <v>0</v>
      </c>
      <c r="HO97" s="57">
        <f t="shared" si="779"/>
        <v>0</v>
      </c>
      <c r="HP97" s="57">
        <f t="shared" si="779"/>
        <v>0</v>
      </c>
      <c r="HQ97" s="57">
        <f t="shared" si="779"/>
        <v>0</v>
      </c>
      <c r="HR97" s="57">
        <f t="shared" si="779"/>
        <v>0</v>
      </c>
      <c r="HS97" s="57">
        <f t="shared" si="779"/>
        <v>0</v>
      </c>
      <c r="HT97" s="57">
        <f t="shared" si="779"/>
        <v>0</v>
      </c>
      <c r="HU97" s="57">
        <f t="shared" si="779"/>
        <v>0</v>
      </c>
      <c r="HV97" s="57">
        <f t="shared" si="779"/>
        <v>0</v>
      </c>
      <c r="HW97" s="57">
        <f t="shared" si="779"/>
        <v>0</v>
      </c>
      <c r="HX97" s="57">
        <f t="shared" si="779"/>
        <v>0</v>
      </c>
      <c r="HY97" s="57">
        <f t="shared" si="779"/>
        <v>0</v>
      </c>
      <c r="HZ97" s="57">
        <f t="shared" si="779"/>
        <v>0</v>
      </c>
      <c r="IA97" s="57">
        <f t="shared" si="779"/>
        <v>0</v>
      </c>
      <c r="IB97" s="57">
        <f t="shared" si="779"/>
        <v>0</v>
      </c>
      <c r="IC97" s="57">
        <f t="shared" si="779"/>
        <v>0</v>
      </c>
      <c r="ID97" s="57">
        <f t="shared" si="779"/>
        <v>0</v>
      </c>
      <c r="IE97" s="57">
        <f t="shared" si="779"/>
        <v>0</v>
      </c>
      <c r="IF97" s="57">
        <f t="shared" si="779"/>
        <v>0</v>
      </c>
      <c r="IG97" s="57">
        <f t="shared" si="779"/>
        <v>0</v>
      </c>
      <c r="IH97" s="57">
        <f t="shared" si="779"/>
        <v>0</v>
      </c>
      <c r="II97" s="57">
        <f t="shared" si="779"/>
        <v>0</v>
      </c>
      <c r="IJ97" s="57">
        <f t="shared" si="779"/>
        <v>0</v>
      </c>
      <c r="IK97" s="57">
        <f t="shared" si="779"/>
        <v>0</v>
      </c>
      <c r="IL97" s="57">
        <f t="shared" si="779"/>
        <v>0</v>
      </c>
      <c r="IM97" s="57">
        <f t="shared" si="779"/>
        <v>0</v>
      </c>
      <c r="IN97" s="57">
        <f t="shared" si="779"/>
        <v>0</v>
      </c>
      <c r="IO97" s="57">
        <f t="shared" si="779"/>
        <v>0</v>
      </c>
      <c r="IP97" s="57">
        <f t="shared" si="779"/>
        <v>0</v>
      </c>
      <c r="IQ97" s="57">
        <f t="shared" si="779"/>
        <v>0</v>
      </c>
      <c r="IR97" s="57">
        <f t="shared" si="779"/>
        <v>0</v>
      </c>
      <c r="IS97" s="57">
        <f t="shared" si="779"/>
        <v>0</v>
      </c>
      <c r="IT97" s="57">
        <f t="shared" si="779"/>
        <v>0</v>
      </c>
      <c r="IU97" s="57">
        <f t="shared" si="779"/>
        <v>0</v>
      </c>
      <c r="IV97" s="57">
        <f t="shared" si="779"/>
        <v>0</v>
      </c>
      <c r="IW97" s="57">
        <f t="shared" si="779"/>
        <v>0</v>
      </c>
      <c r="IX97" s="57">
        <f t="shared" si="779"/>
        <v>0</v>
      </c>
      <c r="IY97" s="57">
        <f t="shared" si="779"/>
        <v>0</v>
      </c>
      <c r="IZ97" s="57">
        <f t="shared" si="779"/>
        <v>0</v>
      </c>
      <c r="JA97" s="57">
        <f t="shared" si="779"/>
        <v>0</v>
      </c>
      <c r="JB97" s="57">
        <f t="shared" si="779"/>
        <v>0</v>
      </c>
      <c r="JC97" s="57">
        <f t="shared" si="779"/>
        <v>0</v>
      </c>
      <c r="JD97" s="57">
        <f t="shared" si="779"/>
        <v>0</v>
      </c>
      <c r="JE97" s="57">
        <f t="shared" si="779"/>
        <v>0</v>
      </c>
      <c r="JF97" s="57">
        <f t="shared" si="779"/>
        <v>0</v>
      </c>
      <c r="JG97" s="57">
        <f t="shared" si="779"/>
        <v>0</v>
      </c>
      <c r="JH97" s="57">
        <f t="shared" si="779"/>
        <v>0</v>
      </c>
      <c r="JI97" s="57">
        <f t="shared" si="779"/>
        <v>0</v>
      </c>
      <c r="JJ97" s="57">
        <f t="shared" si="779"/>
        <v>0</v>
      </c>
      <c r="JK97" s="57">
        <f t="shared" si="779"/>
        <v>0</v>
      </c>
      <c r="JL97" s="57">
        <f t="shared" si="779"/>
        <v>0</v>
      </c>
      <c r="JM97" s="57">
        <f t="shared" si="779"/>
        <v>0</v>
      </c>
      <c r="JN97" s="57">
        <f t="shared" si="779"/>
        <v>0</v>
      </c>
      <c r="JO97" s="57">
        <f t="shared" si="779"/>
        <v>0</v>
      </c>
      <c r="JP97" s="57">
        <f t="shared" si="779"/>
        <v>0</v>
      </c>
      <c r="JQ97" s="57">
        <f t="shared" si="779"/>
        <v>0</v>
      </c>
      <c r="JR97" s="57">
        <f t="shared" si="779"/>
        <v>0</v>
      </c>
      <c r="JS97" s="57">
        <f t="shared" si="779"/>
        <v>0</v>
      </c>
      <c r="JT97" s="57">
        <f t="shared" si="779"/>
        <v>0</v>
      </c>
      <c r="JU97" s="57">
        <f t="shared" si="779"/>
        <v>0</v>
      </c>
      <c r="JV97" s="57">
        <f t="shared" si="779"/>
        <v>0</v>
      </c>
      <c r="JW97" s="57">
        <f t="shared" si="779"/>
        <v>0</v>
      </c>
      <c r="JX97" s="57">
        <f t="shared" ref="JX97:MI97" si="780">+JX46*JX80</f>
        <v>0</v>
      </c>
      <c r="JY97" s="57">
        <f t="shared" si="780"/>
        <v>0</v>
      </c>
      <c r="JZ97" s="57">
        <f t="shared" si="780"/>
        <v>0</v>
      </c>
      <c r="KA97" s="57">
        <f t="shared" si="780"/>
        <v>0</v>
      </c>
      <c r="KB97" s="57">
        <f t="shared" si="780"/>
        <v>0</v>
      </c>
      <c r="KC97" s="57">
        <f t="shared" si="780"/>
        <v>0</v>
      </c>
      <c r="KD97" s="57">
        <f t="shared" si="780"/>
        <v>0</v>
      </c>
      <c r="KE97" s="57">
        <f t="shared" si="780"/>
        <v>0</v>
      </c>
      <c r="KF97" s="57">
        <f t="shared" si="780"/>
        <v>0</v>
      </c>
      <c r="KG97" s="57">
        <f t="shared" si="780"/>
        <v>0</v>
      </c>
      <c r="KH97" s="57">
        <f t="shared" si="780"/>
        <v>0</v>
      </c>
      <c r="KI97" s="57">
        <f t="shared" si="780"/>
        <v>0</v>
      </c>
      <c r="KJ97" s="57">
        <f t="shared" si="780"/>
        <v>0</v>
      </c>
      <c r="KK97" s="57">
        <f t="shared" si="780"/>
        <v>0</v>
      </c>
      <c r="KL97" s="57">
        <f t="shared" si="780"/>
        <v>0</v>
      </c>
      <c r="KM97" s="57">
        <f t="shared" si="780"/>
        <v>0</v>
      </c>
      <c r="KN97" s="57">
        <f t="shared" si="780"/>
        <v>0</v>
      </c>
      <c r="KO97" s="57">
        <f t="shared" si="780"/>
        <v>0</v>
      </c>
      <c r="KP97" s="57">
        <f t="shared" si="780"/>
        <v>0</v>
      </c>
      <c r="KQ97" s="57">
        <f t="shared" si="780"/>
        <v>0</v>
      </c>
      <c r="KR97" s="57">
        <f t="shared" si="780"/>
        <v>0</v>
      </c>
      <c r="KS97" s="57">
        <f t="shared" si="780"/>
        <v>0</v>
      </c>
      <c r="KT97" s="57">
        <f t="shared" si="780"/>
        <v>0</v>
      </c>
      <c r="KU97" s="57">
        <f t="shared" si="780"/>
        <v>0</v>
      </c>
      <c r="KV97" s="57">
        <f t="shared" si="780"/>
        <v>0</v>
      </c>
      <c r="KW97" s="57">
        <f t="shared" si="780"/>
        <v>0</v>
      </c>
      <c r="KX97" s="57">
        <f t="shared" si="780"/>
        <v>0</v>
      </c>
      <c r="KY97" s="57">
        <f t="shared" si="780"/>
        <v>0</v>
      </c>
      <c r="KZ97" s="57">
        <f t="shared" si="780"/>
        <v>0</v>
      </c>
      <c r="LA97" s="57">
        <f t="shared" si="780"/>
        <v>0</v>
      </c>
      <c r="LB97" s="57">
        <f t="shared" si="780"/>
        <v>0</v>
      </c>
      <c r="LC97" s="57">
        <f t="shared" si="780"/>
        <v>0</v>
      </c>
      <c r="LD97" s="57">
        <f t="shared" si="780"/>
        <v>0</v>
      </c>
      <c r="LE97" s="57">
        <f t="shared" si="780"/>
        <v>0</v>
      </c>
      <c r="LF97" s="57">
        <f t="shared" si="780"/>
        <v>0</v>
      </c>
      <c r="LG97" s="57">
        <f t="shared" si="780"/>
        <v>0</v>
      </c>
      <c r="LH97" s="57">
        <f t="shared" si="780"/>
        <v>0</v>
      </c>
      <c r="LI97" s="57">
        <f t="shared" si="780"/>
        <v>0</v>
      </c>
      <c r="LJ97" s="57">
        <f t="shared" si="780"/>
        <v>0</v>
      </c>
      <c r="LK97" s="57">
        <f t="shared" si="780"/>
        <v>0</v>
      </c>
      <c r="LL97" s="57">
        <f t="shared" si="780"/>
        <v>0</v>
      </c>
      <c r="LM97" s="57">
        <f t="shared" si="780"/>
        <v>0</v>
      </c>
      <c r="LN97" s="57">
        <f t="shared" si="780"/>
        <v>0</v>
      </c>
      <c r="LO97" s="57">
        <f t="shared" si="780"/>
        <v>0</v>
      </c>
      <c r="LP97" s="57">
        <f t="shared" si="780"/>
        <v>0</v>
      </c>
      <c r="LQ97" s="57">
        <f t="shared" si="780"/>
        <v>0</v>
      </c>
      <c r="LR97" s="57">
        <f t="shared" si="780"/>
        <v>0</v>
      </c>
      <c r="LS97" s="57">
        <f t="shared" si="780"/>
        <v>0</v>
      </c>
      <c r="LT97" s="57">
        <f t="shared" si="780"/>
        <v>0</v>
      </c>
      <c r="LU97" s="57">
        <f t="shared" si="780"/>
        <v>0</v>
      </c>
      <c r="LV97" s="57">
        <f t="shared" si="780"/>
        <v>0</v>
      </c>
      <c r="LW97" s="57">
        <f t="shared" si="780"/>
        <v>0</v>
      </c>
      <c r="LX97" s="57">
        <f t="shared" si="780"/>
        <v>0</v>
      </c>
      <c r="LY97" s="57">
        <f t="shared" si="780"/>
        <v>0</v>
      </c>
      <c r="LZ97" s="57">
        <f t="shared" si="780"/>
        <v>0</v>
      </c>
      <c r="MA97" s="57">
        <f t="shared" si="780"/>
        <v>0</v>
      </c>
      <c r="MB97" s="57">
        <f t="shared" si="780"/>
        <v>0</v>
      </c>
      <c r="MC97" s="57">
        <f t="shared" si="780"/>
        <v>0</v>
      </c>
      <c r="MD97" s="57">
        <f t="shared" si="780"/>
        <v>0</v>
      </c>
      <c r="ME97" s="57">
        <f t="shared" si="780"/>
        <v>0</v>
      </c>
      <c r="MF97" s="57">
        <f t="shared" si="780"/>
        <v>0</v>
      </c>
      <c r="MG97" s="57">
        <f t="shared" si="780"/>
        <v>0</v>
      </c>
      <c r="MH97" s="57">
        <f t="shared" si="780"/>
        <v>0</v>
      </c>
      <c r="MI97" s="57">
        <f t="shared" si="780"/>
        <v>0</v>
      </c>
      <c r="MJ97" s="57">
        <f t="shared" ref="MJ97:OM97" si="781">+MJ46*MJ80</f>
        <v>0</v>
      </c>
      <c r="MK97" s="57">
        <f t="shared" si="781"/>
        <v>0</v>
      </c>
      <c r="ML97" s="57">
        <f t="shared" si="781"/>
        <v>0</v>
      </c>
      <c r="MM97" s="57">
        <f t="shared" si="781"/>
        <v>0</v>
      </c>
      <c r="MN97" s="57">
        <f t="shared" si="781"/>
        <v>0</v>
      </c>
      <c r="MO97" s="57">
        <f t="shared" si="781"/>
        <v>0</v>
      </c>
      <c r="MP97" s="57">
        <f t="shared" si="781"/>
        <v>0</v>
      </c>
      <c r="MQ97" s="57">
        <f t="shared" si="781"/>
        <v>0</v>
      </c>
      <c r="MR97" s="57">
        <f t="shared" si="781"/>
        <v>0</v>
      </c>
      <c r="MS97" s="57">
        <f t="shared" si="781"/>
        <v>0</v>
      </c>
      <c r="MT97" s="57">
        <f t="shared" si="781"/>
        <v>0</v>
      </c>
      <c r="MU97" s="57">
        <f t="shared" si="781"/>
        <v>0</v>
      </c>
      <c r="MV97" s="57">
        <f t="shared" si="781"/>
        <v>0</v>
      </c>
      <c r="MW97" s="57">
        <f t="shared" si="781"/>
        <v>0</v>
      </c>
      <c r="MX97" s="57">
        <f t="shared" si="781"/>
        <v>0</v>
      </c>
      <c r="MY97" s="57">
        <f t="shared" si="781"/>
        <v>0</v>
      </c>
      <c r="MZ97" s="57">
        <f t="shared" si="781"/>
        <v>0</v>
      </c>
      <c r="NA97" s="57">
        <f t="shared" si="781"/>
        <v>0</v>
      </c>
      <c r="NB97" s="57">
        <f t="shared" si="781"/>
        <v>0</v>
      </c>
      <c r="NC97" s="57">
        <f t="shared" si="781"/>
        <v>0</v>
      </c>
      <c r="ND97" s="57">
        <f t="shared" si="781"/>
        <v>0</v>
      </c>
      <c r="NE97" s="57">
        <f t="shared" si="781"/>
        <v>0</v>
      </c>
      <c r="NF97" s="57">
        <f t="shared" si="781"/>
        <v>0</v>
      </c>
      <c r="NG97" s="57">
        <f t="shared" si="781"/>
        <v>0</v>
      </c>
      <c r="NH97" s="57">
        <f t="shared" si="781"/>
        <v>0</v>
      </c>
      <c r="NI97" s="57">
        <f t="shared" si="781"/>
        <v>0</v>
      </c>
      <c r="NJ97" s="57">
        <f t="shared" si="781"/>
        <v>0</v>
      </c>
      <c r="NK97" s="57">
        <f t="shared" si="781"/>
        <v>0</v>
      </c>
      <c r="NL97" s="57">
        <f t="shared" si="781"/>
        <v>0</v>
      </c>
      <c r="NM97" s="57">
        <f t="shared" si="781"/>
        <v>0</v>
      </c>
      <c r="NN97" s="57">
        <f t="shared" si="781"/>
        <v>0</v>
      </c>
      <c r="NO97" s="57">
        <f t="shared" si="781"/>
        <v>0</v>
      </c>
      <c r="NP97" s="57">
        <f t="shared" si="781"/>
        <v>0</v>
      </c>
      <c r="NQ97" s="57">
        <f t="shared" si="781"/>
        <v>0</v>
      </c>
      <c r="NR97" s="57">
        <f t="shared" si="781"/>
        <v>0</v>
      </c>
      <c r="NS97" s="57">
        <f t="shared" si="781"/>
        <v>0</v>
      </c>
      <c r="NT97" s="57">
        <f t="shared" si="781"/>
        <v>0</v>
      </c>
      <c r="NU97" s="57">
        <f t="shared" si="781"/>
        <v>0</v>
      </c>
      <c r="NV97" s="57">
        <f t="shared" si="781"/>
        <v>0</v>
      </c>
      <c r="NW97" s="57">
        <f t="shared" si="781"/>
        <v>0</v>
      </c>
      <c r="NX97" s="57">
        <f t="shared" si="781"/>
        <v>0</v>
      </c>
      <c r="NY97" s="57">
        <f t="shared" si="781"/>
        <v>0</v>
      </c>
      <c r="NZ97" s="57">
        <f t="shared" si="781"/>
        <v>0</v>
      </c>
      <c r="OA97" s="57">
        <f t="shared" si="781"/>
        <v>0</v>
      </c>
      <c r="OB97" s="57">
        <f t="shared" si="781"/>
        <v>0</v>
      </c>
      <c r="OC97" s="57">
        <f t="shared" si="781"/>
        <v>0</v>
      </c>
      <c r="OD97" s="57">
        <f t="shared" si="781"/>
        <v>0</v>
      </c>
      <c r="OE97" s="57">
        <f t="shared" si="781"/>
        <v>0</v>
      </c>
      <c r="OF97" s="57">
        <f t="shared" si="781"/>
        <v>0</v>
      </c>
      <c r="OG97" s="57">
        <f t="shared" si="781"/>
        <v>0</v>
      </c>
      <c r="OH97" s="57">
        <f t="shared" si="781"/>
        <v>0</v>
      </c>
      <c r="OI97" s="57">
        <f t="shared" si="781"/>
        <v>0</v>
      </c>
      <c r="OJ97" s="57">
        <f t="shared" si="781"/>
        <v>0</v>
      </c>
      <c r="OK97" s="57">
        <f t="shared" si="781"/>
        <v>0</v>
      </c>
      <c r="OL97" s="57">
        <f t="shared" si="781"/>
        <v>0</v>
      </c>
      <c r="OM97" s="57">
        <f t="shared" si="781"/>
        <v>0</v>
      </c>
      <c r="ON97" s="43" t="s">
        <v>24</v>
      </c>
    </row>
    <row r="98" spans="3:404" x14ac:dyDescent="0.2">
      <c r="D98" s="43" t="str">
        <f t="shared" si="765"/>
        <v>E-369.1 - Non Labor</v>
      </c>
      <c r="H98" s="57">
        <f t="shared" ref="H98:BS98" si="782">+H47*H81</f>
        <v>0</v>
      </c>
      <c r="I98" s="57">
        <f t="shared" si="782"/>
        <v>0</v>
      </c>
      <c r="J98" s="57">
        <f t="shared" si="782"/>
        <v>0</v>
      </c>
      <c r="K98" s="57">
        <f t="shared" si="782"/>
        <v>0</v>
      </c>
      <c r="L98" s="57">
        <f t="shared" si="782"/>
        <v>0</v>
      </c>
      <c r="M98" s="57">
        <f t="shared" si="782"/>
        <v>0</v>
      </c>
      <c r="N98" s="57">
        <f t="shared" si="782"/>
        <v>0</v>
      </c>
      <c r="O98" s="57">
        <f t="shared" si="782"/>
        <v>0</v>
      </c>
      <c r="P98" s="57">
        <f t="shared" si="782"/>
        <v>0</v>
      </c>
      <c r="Q98" s="57">
        <f t="shared" si="782"/>
        <v>0</v>
      </c>
      <c r="R98" s="57">
        <f t="shared" si="782"/>
        <v>0</v>
      </c>
      <c r="S98" s="57">
        <f t="shared" si="782"/>
        <v>0</v>
      </c>
      <c r="T98" s="57">
        <f t="shared" si="782"/>
        <v>0</v>
      </c>
      <c r="U98" s="57">
        <f t="shared" si="782"/>
        <v>0</v>
      </c>
      <c r="V98" s="57">
        <f t="shared" si="782"/>
        <v>0</v>
      </c>
      <c r="W98" s="57">
        <f t="shared" si="782"/>
        <v>0</v>
      </c>
      <c r="X98" s="57">
        <f t="shared" si="782"/>
        <v>0</v>
      </c>
      <c r="Y98" s="57">
        <f t="shared" si="782"/>
        <v>0</v>
      </c>
      <c r="Z98" s="57">
        <f t="shared" si="782"/>
        <v>0</v>
      </c>
      <c r="AA98" s="57">
        <f t="shared" si="782"/>
        <v>0</v>
      </c>
      <c r="AB98" s="57">
        <f t="shared" si="782"/>
        <v>0</v>
      </c>
      <c r="AC98" s="57">
        <f t="shared" si="782"/>
        <v>0</v>
      </c>
      <c r="AD98" s="57">
        <f t="shared" si="782"/>
        <v>0</v>
      </c>
      <c r="AE98" s="57">
        <f t="shared" si="782"/>
        <v>0</v>
      </c>
      <c r="AF98" s="57">
        <f t="shared" si="782"/>
        <v>0</v>
      </c>
      <c r="AG98" s="57">
        <f t="shared" si="782"/>
        <v>0</v>
      </c>
      <c r="AH98" s="57">
        <f t="shared" si="782"/>
        <v>0</v>
      </c>
      <c r="AI98" s="57">
        <f t="shared" si="782"/>
        <v>0</v>
      </c>
      <c r="AJ98" s="57">
        <f t="shared" si="782"/>
        <v>0</v>
      </c>
      <c r="AK98" s="57">
        <f t="shared" si="782"/>
        <v>0</v>
      </c>
      <c r="AL98" s="57">
        <f t="shared" si="782"/>
        <v>0</v>
      </c>
      <c r="AM98" s="57">
        <f t="shared" si="782"/>
        <v>0</v>
      </c>
      <c r="AN98" s="57">
        <f t="shared" si="782"/>
        <v>0</v>
      </c>
      <c r="AO98" s="57">
        <f t="shared" si="782"/>
        <v>0</v>
      </c>
      <c r="AP98" s="57">
        <f t="shared" si="782"/>
        <v>0</v>
      </c>
      <c r="AQ98" s="57">
        <f t="shared" si="782"/>
        <v>0</v>
      </c>
      <c r="AR98" s="57">
        <f t="shared" si="782"/>
        <v>0</v>
      </c>
      <c r="AS98" s="57">
        <f t="shared" si="782"/>
        <v>0</v>
      </c>
      <c r="AT98" s="57">
        <f t="shared" si="782"/>
        <v>0</v>
      </c>
      <c r="AU98" s="57">
        <f t="shared" si="782"/>
        <v>0</v>
      </c>
      <c r="AV98" s="57">
        <f t="shared" si="782"/>
        <v>0</v>
      </c>
      <c r="AW98" s="57">
        <f t="shared" si="782"/>
        <v>0</v>
      </c>
      <c r="AX98" s="57">
        <f t="shared" si="782"/>
        <v>0</v>
      </c>
      <c r="AY98" s="57">
        <f t="shared" si="782"/>
        <v>0</v>
      </c>
      <c r="AZ98" s="57">
        <f t="shared" si="782"/>
        <v>0</v>
      </c>
      <c r="BA98" s="57">
        <f t="shared" si="782"/>
        <v>0</v>
      </c>
      <c r="BB98" s="57">
        <f t="shared" si="782"/>
        <v>0</v>
      </c>
      <c r="BC98" s="57">
        <f t="shared" si="782"/>
        <v>0</v>
      </c>
      <c r="BD98" s="57">
        <f t="shared" si="782"/>
        <v>0</v>
      </c>
      <c r="BE98" s="57">
        <f t="shared" si="782"/>
        <v>0</v>
      </c>
      <c r="BF98" s="57">
        <f t="shared" si="782"/>
        <v>0</v>
      </c>
      <c r="BG98" s="57">
        <f t="shared" si="782"/>
        <v>0</v>
      </c>
      <c r="BH98" s="57">
        <f t="shared" si="782"/>
        <v>0</v>
      </c>
      <c r="BI98" s="57">
        <f t="shared" si="782"/>
        <v>0</v>
      </c>
      <c r="BJ98" s="57">
        <f t="shared" si="782"/>
        <v>0</v>
      </c>
      <c r="BK98" s="57">
        <f t="shared" si="782"/>
        <v>0</v>
      </c>
      <c r="BL98" s="57">
        <f t="shared" si="782"/>
        <v>0</v>
      </c>
      <c r="BM98" s="57">
        <f t="shared" si="782"/>
        <v>0</v>
      </c>
      <c r="BN98" s="57">
        <f t="shared" si="782"/>
        <v>0</v>
      </c>
      <c r="BO98" s="57">
        <f t="shared" si="782"/>
        <v>0</v>
      </c>
      <c r="BP98" s="57">
        <f t="shared" si="782"/>
        <v>0</v>
      </c>
      <c r="BQ98" s="57">
        <f t="shared" si="782"/>
        <v>0</v>
      </c>
      <c r="BR98" s="57">
        <f t="shared" si="782"/>
        <v>0</v>
      </c>
      <c r="BS98" s="57">
        <f t="shared" si="782"/>
        <v>0</v>
      </c>
      <c r="BT98" s="57">
        <f t="shared" ref="BT98:CM98" si="783">+BT47*BT81</f>
        <v>0</v>
      </c>
      <c r="BU98" s="57">
        <f t="shared" si="783"/>
        <v>0</v>
      </c>
      <c r="BV98" s="57">
        <f t="shared" si="783"/>
        <v>0</v>
      </c>
      <c r="BW98" s="57">
        <f t="shared" si="783"/>
        <v>0</v>
      </c>
      <c r="BX98" s="57">
        <f t="shared" si="783"/>
        <v>0</v>
      </c>
      <c r="BY98" s="57">
        <f t="shared" si="783"/>
        <v>0</v>
      </c>
      <c r="BZ98" s="57">
        <f t="shared" si="783"/>
        <v>0</v>
      </c>
      <c r="CA98" s="57">
        <f t="shared" si="783"/>
        <v>0</v>
      </c>
      <c r="CB98" s="57">
        <f t="shared" si="783"/>
        <v>0</v>
      </c>
      <c r="CC98" s="57">
        <f t="shared" si="783"/>
        <v>0</v>
      </c>
      <c r="CD98" s="57">
        <f t="shared" si="783"/>
        <v>0</v>
      </c>
      <c r="CE98" s="57">
        <f t="shared" si="783"/>
        <v>0</v>
      </c>
      <c r="CF98" s="57">
        <f t="shared" si="783"/>
        <v>0</v>
      </c>
      <c r="CG98" s="57">
        <f t="shared" si="783"/>
        <v>0</v>
      </c>
      <c r="CH98" s="57">
        <f t="shared" si="783"/>
        <v>0</v>
      </c>
      <c r="CI98" s="57">
        <f t="shared" si="783"/>
        <v>0</v>
      </c>
      <c r="CJ98" s="57">
        <f t="shared" si="783"/>
        <v>0</v>
      </c>
      <c r="CK98" s="57">
        <f t="shared" si="783"/>
        <v>0</v>
      </c>
      <c r="CL98" s="57">
        <f t="shared" si="783"/>
        <v>0</v>
      </c>
      <c r="CM98" s="57">
        <f t="shared" si="783"/>
        <v>0</v>
      </c>
      <c r="CN98" s="57">
        <f t="shared" ref="CN98:EY98" si="784">+CN47*CN81</f>
        <v>0</v>
      </c>
      <c r="CO98" s="57">
        <f t="shared" si="784"/>
        <v>0</v>
      </c>
      <c r="CP98" s="57">
        <f t="shared" si="784"/>
        <v>0</v>
      </c>
      <c r="CQ98" s="57">
        <f t="shared" si="784"/>
        <v>0</v>
      </c>
      <c r="CR98" s="57">
        <f t="shared" si="784"/>
        <v>0</v>
      </c>
      <c r="CS98" s="57">
        <f t="shared" si="784"/>
        <v>0</v>
      </c>
      <c r="CT98" s="57">
        <f t="shared" si="784"/>
        <v>0</v>
      </c>
      <c r="CU98" s="57">
        <f t="shared" si="784"/>
        <v>0</v>
      </c>
      <c r="CV98" s="57">
        <f t="shared" si="784"/>
        <v>0</v>
      </c>
      <c r="CW98" s="57">
        <f t="shared" si="784"/>
        <v>0</v>
      </c>
      <c r="CX98" s="57">
        <f t="shared" si="784"/>
        <v>0</v>
      </c>
      <c r="CY98" s="57">
        <f t="shared" si="784"/>
        <v>0</v>
      </c>
      <c r="CZ98" s="57">
        <f t="shared" si="784"/>
        <v>0</v>
      </c>
      <c r="DA98" s="57">
        <f t="shared" si="784"/>
        <v>0</v>
      </c>
      <c r="DB98" s="57">
        <f t="shared" si="784"/>
        <v>0</v>
      </c>
      <c r="DC98" s="57">
        <f t="shared" si="784"/>
        <v>0</v>
      </c>
      <c r="DD98" s="57">
        <f t="shared" si="784"/>
        <v>0</v>
      </c>
      <c r="DE98" s="57">
        <f t="shared" si="784"/>
        <v>0</v>
      </c>
      <c r="DF98" s="57">
        <f t="shared" si="784"/>
        <v>0</v>
      </c>
      <c r="DG98" s="57">
        <f t="shared" si="784"/>
        <v>0</v>
      </c>
      <c r="DH98" s="57">
        <f t="shared" si="784"/>
        <v>0</v>
      </c>
      <c r="DI98" s="57">
        <f t="shared" si="784"/>
        <v>0</v>
      </c>
      <c r="DJ98" s="57">
        <f t="shared" si="784"/>
        <v>0</v>
      </c>
      <c r="DK98" s="57">
        <f t="shared" si="784"/>
        <v>0</v>
      </c>
      <c r="DL98" s="57">
        <f t="shared" si="784"/>
        <v>0</v>
      </c>
      <c r="DM98" s="57">
        <f t="shared" si="784"/>
        <v>0</v>
      </c>
      <c r="DN98" s="57">
        <f t="shared" si="784"/>
        <v>0</v>
      </c>
      <c r="DO98" s="57">
        <f t="shared" si="784"/>
        <v>0</v>
      </c>
      <c r="DP98" s="57">
        <f t="shared" si="784"/>
        <v>0</v>
      </c>
      <c r="DQ98" s="57">
        <f t="shared" si="784"/>
        <v>0</v>
      </c>
      <c r="DR98" s="57">
        <f t="shared" si="784"/>
        <v>0</v>
      </c>
      <c r="DS98" s="57">
        <f t="shared" si="784"/>
        <v>0</v>
      </c>
      <c r="DT98" s="57">
        <f t="shared" si="784"/>
        <v>0</v>
      </c>
      <c r="DU98" s="57">
        <f t="shared" si="784"/>
        <v>0</v>
      </c>
      <c r="DV98" s="57">
        <f t="shared" si="784"/>
        <v>0</v>
      </c>
      <c r="DW98" s="57">
        <f t="shared" si="784"/>
        <v>0</v>
      </c>
      <c r="DX98" s="57">
        <f t="shared" si="784"/>
        <v>0</v>
      </c>
      <c r="DY98" s="57">
        <f t="shared" si="784"/>
        <v>0</v>
      </c>
      <c r="DZ98" s="57">
        <f t="shared" si="784"/>
        <v>0</v>
      </c>
      <c r="EA98" s="57">
        <f t="shared" si="784"/>
        <v>0</v>
      </c>
      <c r="EB98" s="57">
        <f t="shared" si="784"/>
        <v>0</v>
      </c>
      <c r="EC98" s="57">
        <f t="shared" si="784"/>
        <v>0</v>
      </c>
      <c r="ED98" s="57">
        <f t="shared" si="784"/>
        <v>0</v>
      </c>
      <c r="EE98" s="57">
        <f t="shared" si="784"/>
        <v>0</v>
      </c>
      <c r="EF98" s="57">
        <f t="shared" si="784"/>
        <v>0</v>
      </c>
      <c r="EG98" s="57">
        <f t="shared" si="784"/>
        <v>0</v>
      </c>
      <c r="EH98" s="57">
        <f t="shared" si="784"/>
        <v>0</v>
      </c>
      <c r="EI98" s="57">
        <f t="shared" si="784"/>
        <v>0</v>
      </c>
      <c r="EJ98" s="57">
        <f t="shared" si="784"/>
        <v>0</v>
      </c>
      <c r="EK98" s="57">
        <f t="shared" si="784"/>
        <v>0</v>
      </c>
      <c r="EL98" s="57">
        <f t="shared" si="784"/>
        <v>0</v>
      </c>
      <c r="EM98" s="57">
        <f t="shared" si="784"/>
        <v>0</v>
      </c>
      <c r="EN98" s="57">
        <f t="shared" si="784"/>
        <v>0</v>
      </c>
      <c r="EO98" s="57">
        <f t="shared" si="784"/>
        <v>0</v>
      </c>
      <c r="EP98" s="57">
        <f t="shared" si="784"/>
        <v>0</v>
      </c>
      <c r="EQ98" s="57">
        <f t="shared" si="784"/>
        <v>0</v>
      </c>
      <c r="ER98" s="57">
        <f t="shared" si="784"/>
        <v>0</v>
      </c>
      <c r="ES98" s="57">
        <f t="shared" si="784"/>
        <v>0</v>
      </c>
      <c r="ET98" s="57">
        <f t="shared" si="784"/>
        <v>0</v>
      </c>
      <c r="EU98" s="57">
        <f t="shared" si="784"/>
        <v>0</v>
      </c>
      <c r="EV98" s="57">
        <f t="shared" si="784"/>
        <v>0</v>
      </c>
      <c r="EW98" s="57">
        <f t="shared" si="784"/>
        <v>0</v>
      </c>
      <c r="EX98" s="57">
        <f t="shared" si="784"/>
        <v>0</v>
      </c>
      <c r="EY98" s="57">
        <f t="shared" si="784"/>
        <v>0</v>
      </c>
      <c r="EZ98" s="57">
        <f t="shared" ref="EZ98:HK98" si="785">+EZ47*EZ81</f>
        <v>0</v>
      </c>
      <c r="FA98" s="57">
        <f t="shared" si="785"/>
        <v>0</v>
      </c>
      <c r="FB98" s="57">
        <f t="shared" si="785"/>
        <v>0</v>
      </c>
      <c r="FC98" s="57">
        <f t="shared" si="785"/>
        <v>0</v>
      </c>
      <c r="FD98" s="57">
        <f t="shared" si="785"/>
        <v>0</v>
      </c>
      <c r="FE98" s="57">
        <f t="shared" si="785"/>
        <v>0</v>
      </c>
      <c r="FF98" s="57">
        <f t="shared" si="785"/>
        <v>0</v>
      </c>
      <c r="FG98" s="57">
        <f t="shared" si="785"/>
        <v>0</v>
      </c>
      <c r="FH98" s="57">
        <f t="shared" si="785"/>
        <v>0</v>
      </c>
      <c r="FI98" s="57">
        <f t="shared" si="785"/>
        <v>0</v>
      </c>
      <c r="FJ98" s="57">
        <f t="shared" si="785"/>
        <v>0</v>
      </c>
      <c r="FK98" s="57">
        <f t="shared" si="785"/>
        <v>0</v>
      </c>
      <c r="FL98" s="57">
        <f t="shared" si="785"/>
        <v>0</v>
      </c>
      <c r="FM98" s="57">
        <f t="shared" si="785"/>
        <v>0</v>
      </c>
      <c r="FN98" s="57">
        <f t="shared" si="785"/>
        <v>0</v>
      </c>
      <c r="FO98" s="57">
        <f t="shared" si="785"/>
        <v>0</v>
      </c>
      <c r="FP98" s="57">
        <f t="shared" si="785"/>
        <v>0</v>
      </c>
      <c r="FQ98" s="57">
        <f t="shared" si="785"/>
        <v>0</v>
      </c>
      <c r="FR98" s="57">
        <f t="shared" si="785"/>
        <v>0</v>
      </c>
      <c r="FS98" s="57">
        <f t="shared" si="785"/>
        <v>0</v>
      </c>
      <c r="FT98" s="57">
        <f t="shared" si="785"/>
        <v>0</v>
      </c>
      <c r="FU98" s="57">
        <f t="shared" si="785"/>
        <v>0</v>
      </c>
      <c r="FV98" s="57">
        <f t="shared" si="785"/>
        <v>0</v>
      </c>
      <c r="FW98" s="57">
        <f t="shared" si="785"/>
        <v>0</v>
      </c>
      <c r="FX98" s="57">
        <f t="shared" si="785"/>
        <v>0</v>
      </c>
      <c r="FY98" s="57">
        <f t="shared" si="785"/>
        <v>0</v>
      </c>
      <c r="FZ98" s="57">
        <f t="shared" si="785"/>
        <v>0</v>
      </c>
      <c r="GA98" s="57">
        <f t="shared" si="785"/>
        <v>0</v>
      </c>
      <c r="GB98" s="57">
        <f t="shared" si="785"/>
        <v>0</v>
      </c>
      <c r="GC98" s="57">
        <f t="shared" si="785"/>
        <v>0</v>
      </c>
      <c r="GD98" s="57">
        <f t="shared" si="785"/>
        <v>0</v>
      </c>
      <c r="GE98" s="57">
        <f t="shared" si="785"/>
        <v>0</v>
      </c>
      <c r="GF98" s="57">
        <f t="shared" si="785"/>
        <v>0</v>
      </c>
      <c r="GG98" s="57">
        <f t="shared" si="785"/>
        <v>0</v>
      </c>
      <c r="GH98" s="57">
        <f t="shared" si="785"/>
        <v>0</v>
      </c>
      <c r="GI98" s="57">
        <f t="shared" si="785"/>
        <v>0</v>
      </c>
      <c r="GJ98" s="57">
        <f t="shared" si="785"/>
        <v>0</v>
      </c>
      <c r="GK98" s="57">
        <f t="shared" si="785"/>
        <v>0</v>
      </c>
      <c r="GL98" s="57">
        <f t="shared" si="785"/>
        <v>0</v>
      </c>
      <c r="GM98" s="57">
        <f t="shared" si="785"/>
        <v>0</v>
      </c>
      <c r="GN98" s="57">
        <f t="shared" si="785"/>
        <v>0</v>
      </c>
      <c r="GO98" s="57">
        <f t="shared" si="785"/>
        <v>0</v>
      </c>
      <c r="GP98" s="57">
        <f t="shared" si="785"/>
        <v>0</v>
      </c>
      <c r="GQ98" s="57">
        <f t="shared" si="785"/>
        <v>0</v>
      </c>
      <c r="GR98" s="57">
        <f t="shared" si="785"/>
        <v>0</v>
      </c>
      <c r="GS98" s="57">
        <f t="shared" si="785"/>
        <v>0</v>
      </c>
      <c r="GT98" s="57">
        <f t="shared" si="785"/>
        <v>0</v>
      </c>
      <c r="GU98" s="57">
        <f t="shared" si="785"/>
        <v>0</v>
      </c>
      <c r="GV98" s="57">
        <f t="shared" si="785"/>
        <v>0</v>
      </c>
      <c r="GW98" s="57">
        <f t="shared" si="785"/>
        <v>0</v>
      </c>
      <c r="GX98" s="57">
        <f t="shared" si="785"/>
        <v>0</v>
      </c>
      <c r="GY98" s="57">
        <f t="shared" si="785"/>
        <v>0</v>
      </c>
      <c r="GZ98" s="57">
        <f t="shared" si="785"/>
        <v>0</v>
      </c>
      <c r="HA98" s="57">
        <f t="shared" si="785"/>
        <v>0</v>
      </c>
      <c r="HB98" s="57">
        <f t="shared" si="785"/>
        <v>0</v>
      </c>
      <c r="HC98" s="57">
        <f t="shared" si="785"/>
        <v>0</v>
      </c>
      <c r="HD98" s="57">
        <f t="shared" si="785"/>
        <v>0</v>
      </c>
      <c r="HE98" s="57">
        <f t="shared" si="785"/>
        <v>0</v>
      </c>
      <c r="HF98" s="57">
        <f t="shared" si="785"/>
        <v>0</v>
      </c>
      <c r="HG98" s="57">
        <f t="shared" si="785"/>
        <v>0</v>
      </c>
      <c r="HH98" s="57">
        <f t="shared" si="785"/>
        <v>0</v>
      </c>
      <c r="HI98" s="57">
        <f t="shared" si="785"/>
        <v>0</v>
      </c>
      <c r="HJ98" s="57">
        <f t="shared" si="785"/>
        <v>0</v>
      </c>
      <c r="HK98" s="57">
        <f t="shared" si="785"/>
        <v>0</v>
      </c>
      <c r="HL98" s="57">
        <f t="shared" ref="HL98:JW98" si="786">+HL47*HL81</f>
        <v>0</v>
      </c>
      <c r="HM98" s="57">
        <f t="shared" si="786"/>
        <v>0</v>
      </c>
      <c r="HN98" s="57">
        <f t="shared" si="786"/>
        <v>0</v>
      </c>
      <c r="HO98" s="57">
        <f t="shared" si="786"/>
        <v>0</v>
      </c>
      <c r="HP98" s="57">
        <f t="shared" si="786"/>
        <v>0</v>
      </c>
      <c r="HQ98" s="57">
        <f t="shared" si="786"/>
        <v>0</v>
      </c>
      <c r="HR98" s="57">
        <f t="shared" si="786"/>
        <v>0</v>
      </c>
      <c r="HS98" s="57">
        <f t="shared" si="786"/>
        <v>0</v>
      </c>
      <c r="HT98" s="57">
        <f t="shared" si="786"/>
        <v>0</v>
      </c>
      <c r="HU98" s="57">
        <f t="shared" si="786"/>
        <v>0</v>
      </c>
      <c r="HV98" s="57">
        <f t="shared" si="786"/>
        <v>0</v>
      </c>
      <c r="HW98" s="57">
        <f t="shared" si="786"/>
        <v>0</v>
      </c>
      <c r="HX98" s="57">
        <f t="shared" si="786"/>
        <v>0</v>
      </c>
      <c r="HY98" s="57">
        <f t="shared" si="786"/>
        <v>0</v>
      </c>
      <c r="HZ98" s="57">
        <f t="shared" si="786"/>
        <v>0</v>
      </c>
      <c r="IA98" s="57">
        <f t="shared" si="786"/>
        <v>0</v>
      </c>
      <c r="IB98" s="57">
        <f t="shared" si="786"/>
        <v>0</v>
      </c>
      <c r="IC98" s="57">
        <f t="shared" si="786"/>
        <v>0</v>
      </c>
      <c r="ID98" s="57">
        <f t="shared" si="786"/>
        <v>0</v>
      </c>
      <c r="IE98" s="57">
        <f t="shared" si="786"/>
        <v>0</v>
      </c>
      <c r="IF98" s="57">
        <f t="shared" si="786"/>
        <v>0</v>
      </c>
      <c r="IG98" s="57">
        <f t="shared" si="786"/>
        <v>0</v>
      </c>
      <c r="IH98" s="57">
        <f t="shared" si="786"/>
        <v>0</v>
      </c>
      <c r="II98" s="57">
        <f t="shared" si="786"/>
        <v>0</v>
      </c>
      <c r="IJ98" s="57">
        <f t="shared" si="786"/>
        <v>0</v>
      </c>
      <c r="IK98" s="57">
        <f t="shared" si="786"/>
        <v>0</v>
      </c>
      <c r="IL98" s="57">
        <f t="shared" si="786"/>
        <v>0</v>
      </c>
      <c r="IM98" s="57">
        <f t="shared" si="786"/>
        <v>0</v>
      </c>
      <c r="IN98" s="57">
        <f t="shared" si="786"/>
        <v>0</v>
      </c>
      <c r="IO98" s="57">
        <f t="shared" si="786"/>
        <v>0</v>
      </c>
      <c r="IP98" s="57">
        <f t="shared" si="786"/>
        <v>0</v>
      </c>
      <c r="IQ98" s="57">
        <f t="shared" si="786"/>
        <v>0</v>
      </c>
      <c r="IR98" s="57">
        <f t="shared" si="786"/>
        <v>0</v>
      </c>
      <c r="IS98" s="57">
        <f t="shared" si="786"/>
        <v>0</v>
      </c>
      <c r="IT98" s="57">
        <f t="shared" si="786"/>
        <v>0</v>
      </c>
      <c r="IU98" s="57">
        <f t="shared" si="786"/>
        <v>0</v>
      </c>
      <c r="IV98" s="57">
        <f t="shared" si="786"/>
        <v>0</v>
      </c>
      <c r="IW98" s="57">
        <f t="shared" si="786"/>
        <v>0</v>
      </c>
      <c r="IX98" s="57">
        <f t="shared" si="786"/>
        <v>0</v>
      </c>
      <c r="IY98" s="57">
        <f t="shared" si="786"/>
        <v>0</v>
      </c>
      <c r="IZ98" s="57">
        <f t="shared" si="786"/>
        <v>0</v>
      </c>
      <c r="JA98" s="57">
        <f t="shared" si="786"/>
        <v>0</v>
      </c>
      <c r="JB98" s="57">
        <f t="shared" si="786"/>
        <v>0</v>
      </c>
      <c r="JC98" s="57">
        <f t="shared" si="786"/>
        <v>0</v>
      </c>
      <c r="JD98" s="57">
        <f t="shared" si="786"/>
        <v>0</v>
      </c>
      <c r="JE98" s="57">
        <f t="shared" si="786"/>
        <v>0</v>
      </c>
      <c r="JF98" s="57">
        <f t="shared" si="786"/>
        <v>0</v>
      </c>
      <c r="JG98" s="57">
        <f t="shared" si="786"/>
        <v>0</v>
      </c>
      <c r="JH98" s="57">
        <f t="shared" si="786"/>
        <v>0</v>
      </c>
      <c r="JI98" s="57">
        <f t="shared" si="786"/>
        <v>0</v>
      </c>
      <c r="JJ98" s="57">
        <f t="shared" si="786"/>
        <v>0</v>
      </c>
      <c r="JK98" s="57">
        <f t="shared" si="786"/>
        <v>0</v>
      </c>
      <c r="JL98" s="57">
        <f t="shared" si="786"/>
        <v>0</v>
      </c>
      <c r="JM98" s="57">
        <f t="shared" si="786"/>
        <v>0</v>
      </c>
      <c r="JN98" s="57">
        <f t="shared" si="786"/>
        <v>0</v>
      </c>
      <c r="JO98" s="57">
        <f t="shared" si="786"/>
        <v>0</v>
      </c>
      <c r="JP98" s="57">
        <f t="shared" si="786"/>
        <v>0</v>
      </c>
      <c r="JQ98" s="57">
        <f t="shared" si="786"/>
        <v>0</v>
      </c>
      <c r="JR98" s="57">
        <f t="shared" si="786"/>
        <v>0</v>
      </c>
      <c r="JS98" s="57">
        <f t="shared" si="786"/>
        <v>0</v>
      </c>
      <c r="JT98" s="57">
        <f t="shared" si="786"/>
        <v>0</v>
      </c>
      <c r="JU98" s="57">
        <f t="shared" si="786"/>
        <v>0</v>
      </c>
      <c r="JV98" s="57">
        <f t="shared" si="786"/>
        <v>0</v>
      </c>
      <c r="JW98" s="57">
        <f t="shared" si="786"/>
        <v>0</v>
      </c>
      <c r="JX98" s="57">
        <f t="shared" ref="JX98:MI98" si="787">+JX47*JX81</f>
        <v>0</v>
      </c>
      <c r="JY98" s="57">
        <f t="shared" si="787"/>
        <v>0</v>
      </c>
      <c r="JZ98" s="57">
        <f t="shared" si="787"/>
        <v>0</v>
      </c>
      <c r="KA98" s="57">
        <f t="shared" si="787"/>
        <v>0</v>
      </c>
      <c r="KB98" s="57">
        <f t="shared" si="787"/>
        <v>0</v>
      </c>
      <c r="KC98" s="57">
        <f t="shared" si="787"/>
        <v>0</v>
      </c>
      <c r="KD98" s="57">
        <f t="shared" si="787"/>
        <v>0</v>
      </c>
      <c r="KE98" s="57">
        <f t="shared" si="787"/>
        <v>0</v>
      </c>
      <c r="KF98" s="57">
        <f t="shared" si="787"/>
        <v>0</v>
      </c>
      <c r="KG98" s="57">
        <f t="shared" si="787"/>
        <v>0</v>
      </c>
      <c r="KH98" s="57">
        <f t="shared" si="787"/>
        <v>0</v>
      </c>
      <c r="KI98" s="57">
        <f t="shared" si="787"/>
        <v>0</v>
      </c>
      <c r="KJ98" s="57">
        <f t="shared" si="787"/>
        <v>0</v>
      </c>
      <c r="KK98" s="57">
        <f t="shared" si="787"/>
        <v>0</v>
      </c>
      <c r="KL98" s="57">
        <f t="shared" si="787"/>
        <v>0</v>
      </c>
      <c r="KM98" s="57">
        <f t="shared" si="787"/>
        <v>0</v>
      </c>
      <c r="KN98" s="57">
        <f t="shared" si="787"/>
        <v>0</v>
      </c>
      <c r="KO98" s="57">
        <f t="shared" si="787"/>
        <v>0</v>
      </c>
      <c r="KP98" s="57">
        <f t="shared" si="787"/>
        <v>0</v>
      </c>
      <c r="KQ98" s="57">
        <f t="shared" si="787"/>
        <v>0</v>
      </c>
      <c r="KR98" s="57">
        <f t="shared" si="787"/>
        <v>0</v>
      </c>
      <c r="KS98" s="57">
        <f t="shared" si="787"/>
        <v>0</v>
      </c>
      <c r="KT98" s="57">
        <f t="shared" si="787"/>
        <v>0</v>
      </c>
      <c r="KU98" s="57">
        <f t="shared" si="787"/>
        <v>0</v>
      </c>
      <c r="KV98" s="57">
        <f t="shared" si="787"/>
        <v>0</v>
      </c>
      <c r="KW98" s="57">
        <f t="shared" si="787"/>
        <v>0</v>
      </c>
      <c r="KX98" s="57">
        <f t="shared" si="787"/>
        <v>0</v>
      </c>
      <c r="KY98" s="57">
        <f t="shared" si="787"/>
        <v>0</v>
      </c>
      <c r="KZ98" s="57">
        <f t="shared" si="787"/>
        <v>0</v>
      </c>
      <c r="LA98" s="57">
        <f t="shared" si="787"/>
        <v>0</v>
      </c>
      <c r="LB98" s="57">
        <f t="shared" si="787"/>
        <v>0</v>
      </c>
      <c r="LC98" s="57">
        <f t="shared" si="787"/>
        <v>0</v>
      </c>
      <c r="LD98" s="57">
        <f t="shared" si="787"/>
        <v>0</v>
      </c>
      <c r="LE98" s="57">
        <f t="shared" si="787"/>
        <v>0</v>
      </c>
      <c r="LF98" s="57">
        <f t="shared" si="787"/>
        <v>0</v>
      </c>
      <c r="LG98" s="57">
        <f t="shared" si="787"/>
        <v>0</v>
      </c>
      <c r="LH98" s="57">
        <f t="shared" si="787"/>
        <v>0</v>
      </c>
      <c r="LI98" s="57">
        <f t="shared" si="787"/>
        <v>0</v>
      </c>
      <c r="LJ98" s="57">
        <f t="shared" si="787"/>
        <v>0</v>
      </c>
      <c r="LK98" s="57">
        <f t="shared" si="787"/>
        <v>0</v>
      </c>
      <c r="LL98" s="57">
        <f t="shared" si="787"/>
        <v>0</v>
      </c>
      <c r="LM98" s="57">
        <f t="shared" si="787"/>
        <v>0</v>
      </c>
      <c r="LN98" s="57">
        <f t="shared" si="787"/>
        <v>0</v>
      </c>
      <c r="LO98" s="57">
        <f t="shared" si="787"/>
        <v>0</v>
      </c>
      <c r="LP98" s="57">
        <f t="shared" si="787"/>
        <v>0</v>
      </c>
      <c r="LQ98" s="57">
        <f t="shared" si="787"/>
        <v>0</v>
      </c>
      <c r="LR98" s="57">
        <f t="shared" si="787"/>
        <v>0</v>
      </c>
      <c r="LS98" s="57">
        <f t="shared" si="787"/>
        <v>0</v>
      </c>
      <c r="LT98" s="57">
        <f t="shared" si="787"/>
        <v>0</v>
      </c>
      <c r="LU98" s="57">
        <f t="shared" si="787"/>
        <v>0</v>
      </c>
      <c r="LV98" s="57">
        <f t="shared" si="787"/>
        <v>0</v>
      </c>
      <c r="LW98" s="57">
        <f t="shared" si="787"/>
        <v>0</v>
      </c>
      <c r="LX98" s="57">
        <f t="shared" si="787"/>
        <v>0</v>
      </c>
      <c r="LY98" s="57">
        <f t="shared" si="787"/>
        <v>0</v>
      </c>
      <c r="LZ98" s="57">
        <f t="shared" si="787"/>
        <v>0</v>
      </c>
      <c r="MA98" s="57">
        <f t="shared" si="787"/>
        <v>0</v>
      </c>
      <c r="MB98" s="57">
        <f t="shared" si="787"/>
        <v>0</v>
      </c>
      <c r="MC98" s="57">
        <f t="shared" si="787"/>
        <v>0</v>
      </c>
      <c r="MD98" s="57">
        <f t="shared" si="787"/>
        <v>0</v>
      </c>
      <c r="ME98" s="57">
        <f t="shared" si="787"/>
        <v>0</v>
      </c>
      <c r="MF98" s="57">
        <f t="shared" si="787"/>
        <v>0</v>
      </c>
      <c r="MG98" s="57">
        <f t="shared" si="787"/>
        <v>0</v>
      </c>
      <c r="MH98" s="57">
        <f t="shared" si="787"/>
        <v>0</v>
      </c>
      <c r="MI98" s="57">
        <f t="shared" si="787"/>
        <v>0</v>
      </c>
      <c r="MJ98" s="57">
        <f t="shared" ref="MJ98:OM98" si="788">+MJ47*MJ81</f>
        <v>0</v>
      </c>
      <c r="MK98" s="57">
        <f t="shared" si="788"/>
        <v>0</v>
      </c>
      <c r="ML98" s="57">
        <f t="shared" si="788"/>
        <v>0</v>
      </c>
      <c r="MM98" s="57">
        <f t="shared" si="788"/>
        <v>0</v>
      </c>
      <c r="MN98" s="57">
        <f t="shared" si="788"/>
        <v>0</v>
      </c>
      <c r="MO98" s="57">
        <f t="shared" si="788"/>
        <v>0</v>
      </c>
      <c r="MP98" s="57">
        <f t="shared" si="788"/>
        <v>0</v>
      </c>
      <c r="MQ98" s="57">
        <f t="shared" si="788"/>
        <v>0</v>
      </c>
      <c r="MR98" s="57">
        <f t="shared" si="788"/>
        <v>0</v>
      </c>
      <c r="MS98" s="57">
        <f t="shared" si="788"/>
        <v>0</v>
      </c>
      <c r="MT98" s="57">
        <f t="shared" si="788"/>
        <v>0</v>
      </c>
      <c r="MU98" s="57">
        <f t="shared" si="788"/>
        <v>0</v>
      </c>
      <c r="MV98" s="57">
        <f t="shared" si="788"/>
        <v>0</v>
      </c>
      <c r="MW98" s="57">
        <f t="shared" si="788"/>
        <v>0</v>
      </c>
      <c r="MX98" s="57">
        <f t="shared" si="788"/>
        <v>0</v>
      </c>
      <c r="MY98" s="57">
        <f t="shared" si="788"/>
        <v>0</v>
      </c>
      <c r="MZ98" s="57">
        <f t="shared" si="788"/>
        <v>0</v>
      </c>
      <c r="NA98" s="57">
        <f t="shared" si="788"/>
        <v>0</v>
      </c>
      <c r="NB98" s="57">
        <f t="shared" si="788"/>
        <v>0</v>
      </c>
      <c r="NC98" s="57">
        <f t="shared" si="788"/>
        <v>0</v>
      </c>
      <c r="ND98" s="57">
        <f t="shared" si="788"/>
        <v>0</v>
      </c>
      <c r="NE98" s="57">
        <f t="shared" si="788"/>
        <v>0</v>
      </c>
      <c r="NF98" s="57">
        <f t="shared" si="788"/>
        <v>0</v>
      </c>
      <c r="NG98" s="57">
        <f t="shared" si="788"/>
        <v>0</v>
      </c>
      <c r="NH98" s="57">
        <f t="shared" si="788"/>
        <v>0</v>
      </c>
      <c r="NI98" s="57">
        <f t="shared" si="788"/>
        <v>0</v>
      </c>
      <c r="NJ98" s="57">
        <f t="shared" si="788"/>
        <v>0</v>
      </c>
      <c r="NK98" s="57">
        <f t="shared" si="788"/>
        <v>0</v>
      </c>
      <c r="NL98" s="57">
        <f t="shared" si="788"/>
        <v>0</v>
      </c>
      <c r="NM98" s="57">
        <f t="shared" si="788"/>
        <v>0</v>
      </c>
      <c r="NN98" s="57">
        <f t="shared" si="788"/>
        <v>0</v>
      </c>
      <c r="NO98" s="57">
        <f t="shared" si="788"/>
        <v>0</v>
      </c>
      <c r="NP98" s="57">
        <f t="shared" si="788"/>
        <v>0</v>
      </c>
      <c r="NQ98" s="57">
        <f t="shared" si="788"/>
        <v>0</v>
      </c>
      <c r="NR98" s="57">
        <f t="shared" si="788"/>
        <v>0</v>
      </c>
      <c r="NS98" s="57">
        <f t="shared" si="788"/>
        <v>0</v>
      </c>
      <c r="NT98" s="57">
        <f t="shared" si="788"/>
        <v>0</v>
      </c>
      <c r="NU98" s="57">
        <f t="shared" si="788"/>
        <v>0</v>
      </c>
      <c r="NV98" s="57">
        <f t="shared" si="788"/>
        <v>0</v>
      </c>
      <c r="NW98" s="57">
        <f t="shared" si="788"/>
        <v>0</v>
      </c>
      <c r="NX98" s="57">
        <f t="shared" si="788"/>
        <v>0</v>
      </c>
      <c r="NY98" s="57">
        <f t="shared" si="788"/>
        <v>0</v>
      </c>
      <c r="NZ98" s="57">
        <f t="shared" si="788"/>
        <v>0</v>
      </c>
      <c r="OA98" s="57">
        <f t="shared" si="788"/>
        <v>0</v>
      </c>
      <c r="OB98" s="57">
        <f t="shared" si="788"/>
        <v>0</v>
      </c>
      <c r="OC98" s="57">
        <f t="shared" si="788"/>
        <v>0</v>
      </c>
      <c r="OD98" s="57">
        <f t="shared" si="788"/>
        <v>0</v>
      </c>
      <c r="OE98" s="57">
        <f t="shared" si="788"/>
        <v>0</v>
      </c>
      <c r="OF98" s="57">
        <f t="shared" si="788"/>
        <v>0</v>
      </c>
      <c r="OG98" s="57">
        <f t="shared" si="788"/>
        <v>0</v>
      </c>
      <c r="OH98" s="57">
        <f t="shared" si="788"/>
        <v>0</v>
      </c>
      <c r="OI98" s="57">
        <f t="shared" si="788"/>
        <v>0</v>
      </c>
      <c r="OJ98" s="57">
        <f t="shared" si="788"/>
        <v>0</v>
      </c>
      <c r="OK98" s="57">
        <f t="shared" si="788"/>
        <v>0</v>
      </c>
      <c r="OL98" s="57">
        <f t="shared" si="788"/>
        <v>0</v>
      </c>
      <c r="OM98" s="57">
        <f t="shared" si="788"/>
        <v>0</v>
      </c>
      <c r="ON98" s="43" t="s">
        <v>24</v>
      </c>
    </row>
    <row r="99" spans="3:404" x14ac:dyDescent="0.2">
      <c r="D99" s="43" t="str">
        <f t="shared" si="765"/>
        <v>E-369.1 - Labor</v>
      </c>
      <c r="H99" s="57">
        <f t="shared" ref="H99:BS99" si="789">+H48*H82</f>
        <v>0</v>
      </c>
      <c r="I99" s="57">
        <f t="shared" si="789"/>
        <v>0</v>
      </c>
      <c r="J99" s="57">
        <f t="shared" si="789"/>
        <v>0</v>
      </c>
      <c r="K99" s="57">
        <f t="shared" si="789"/>
        <v>0</v>
      </c>
      <c r="L99" s="57">
        <f t="shared" si="789"/>
        <v>0</v>
      </c>
      <c r="M99" s="57">
        <f t="shared" si="789"/>
        <v>0</v>
      </c>
      <c r="N99" s="57">
        <f t="shared" si="789"/>
        <v>0</v>
      </c>
      <c r="O99" s="57">
        <f t="shared" si="789"/>
        <v>0</v>
      </c>
      <c r="P99" s="57">
        <f t="shared" si="789"/>
        <v>0</v>
      </c>
      <c r="Q99" s="57">
        <f t="shared" si="789"/>
        <v>0</v>
      </c>
      <c r="R99" s="57">
        <f t="shared" si="789"/>
        <v>0</v>
      </c>
      <c r="S99" s="57">
        <f t="shared" si="789"/>
        <v>0</v>
      </c>
      <c r="T99" s="57">
        <f t="shared" si="789"/>
        <v>0</v>
      </c>
      <c r="U99" s="57">
        <f t="shared" si="789"/>
        <v>0</v>
      </c>
      <c r="V99" s="57">
        <f t="shared" si="789"/>
        <v>0</v>
      </c>
      <c r="W99" s="57">
        <f t="shared" si="789"/>
        <v>0</v>
      </c>
      <c r="X99" s="57">
        <f t="shared" si="789"/>
        <v>0</v>
      </c>
      <c r="Y99" s="57">
        <f t="shared" si="789"/>
        <v>0</v>
      </c>
      <c r="Z99" s="57">
        <f t="shared" si="789"/>
        <v>0</v>
      </c>
      <c r="AA99" s="57">
        <f t="shared" si="789"/>
        <v>0</v>
      </c>
      <c r="AB99" s="57">
        <f t="shared" si="789"/>
        <v>0</v>
      </c>
      <c r="AC99" s="57">
        <f t="shared" si="789"/>
        <v>0</v>
      </c>
      <c r="AD99" s="57">
        <f t="shared" si="789"/>
        <v>0</v>
      </c>
      <c r="AE99" s="57">
        <f t="shared" si="789"/>
        <v>0</v>
      </c>
      <c r="AF99" s="57">
        <f t="shared" si="789"/>
        <v>0</v>
      </c>
      <c r="AG99" s="57">
        <f t="shared" si="789"/>
        <v>0</v>
      </c>
      <c r="AH99" s="57">
        <f t="shared" si="789"/>
        <v>0</v>
      </c>
      <c r="AI99" s="57">
        <f t="shared" si="789"/>
        <v>0</v>
      </c>
      <c r="AJ99" s="57">
        <f t="shared" si="789"/>
        <v>0</v>
      </c>
      <c r="AK99" s="57">
        <f t="shared" si="789"/>
        <v>0</v>
      </c>
      <c r="AL99" s="57">
        <f t="shared" si="789"/>
        <v>0</v>
      </c>
      <c r="AM99" s="57">
        <f t="shared" si="789"/>
        <v>0</v>
      </c>
      <c r="AN99" s="57">
        <f t="shared" si="789"/>
        <v>0</v>
      </c>
      <c r="AO99" s="57">
        <f t="shared" si="789"/>
        <v>0</v>
      </c>
      <c r="AP99" s="57">
        <f t="shared" si="789"/>
        <v>0</v>
      </c>
      <c r="AQ99" s="57">
        <f t="shared" si="789"/>
        <v>0</v>
      </c>
      <c r="AR99" s="57">
        <f t="shared" si="789"/>
        <v>0</v>
      </c>
      <c r="AS99" s="57">
        <f t="shared" si="789"/>
        <v>0</v>
      </c>
      <c r="AT99" s="57">
        <f t="shared" si="789"/>
        <v>0</v>
      </c>
      <c r="AU99" s="57">
        <f t="shared" si="789"/>
        <v>0</v>
      </c>
      <c r="AV99" s="57">
        <f t="shared" si="789"/>
        <v>0</v>
      </c>
      <c r="AW99" s="57">
        <f t="shared" si="789"/>
        <v>0</v>
      </c>
      <c r="AX99" s="57">
        <f t="shared" si="789"/>
        <v>0</v>
      </c>
      <c r="AY99" s="57">
        <f t="shared" si="789"/>
        <v>0</v>
      </c>
      <c r="AZ99" s="57">
        <f t="shared" si="789"/>
        <v>0</v>
      </c>
      <c r="BA99" s="57">
        <f t="shared" si="789"/>
        <v>0</v>
      </c>
      <c r="BB99" s="57">
        <f t="shared" si="789"/>
        <v>0</v>
      </c>
      <c r="BC99" s="57">
        <f t="shared" si="789"/>
        <v>0</v>
      </c>
      <c r="BD99" s="57">
        <f t="shared" si="789"/>
        <v>0</v>
      </c>
      <c r="BE99" s="57">
        <f t="shared" si="789"/>
        <v>0</v>
      </c>
      <c r="BF99" s="57">
        <f t="shared" si="789"/>
        <v>0</v>
      </c>
      <c r="BG99" s="57">
        <f t="shared" si="789"/>
        <v>0</v>
      </c>
      <c r="BH99" s="57">
        <f t="shared" si="789"/>
        <v>0</v>
      </c>
      <c r="BI99" s="57">
        <f t="shared" si="789"/>
        <v>0</v>
      </c>
      <c r="BJ99" s="57">
        <f t="shared" si="789"/>
        <v>0</v>
      </c>
      <c r="BK99" s="57">
        <f t="shared" si="789"/>
        <v>0</v>
      </c>
      <c r="BL99" s="57">
        <f t="shared" si="789"/>
        <v>0</v>
      </c>
      <c r="BM99" s="57">
        <f t="shared" si="789"/>
        <v>0</v>
      </c>
      <c r="BN99" s="57">
        <f t="shared" si="789"/>
        <v>0</v>
      </c>
      <c r="BO99" s="57">
        <f t="shared" si="789"/>
        <v>0</v>
      </c>
      <c r="BP99" s="57">
        <f t="shared" si="789"/>
        <v>0</v>
      </c>
      <c r="BQ99" s="57">
        <f t="shared" si="789"/>
        <v>0</v>
      </c>
      <c r="BR99" s="57">
        <f t="shared" si="789"/>
        <v>0</v>
      </c>
      <c r="BS99" s="57">
        <f t="shared" si="789"/>
        <v>0</v>
      </c>
      <c r="BT99" s="57">
        <f t="shared" ref="BT99:CM99" si="790">+BT48*BT82</f>
        <v>0</v>
      </c>
      <c r="BU99" s="57">
        <f t="shared" si="790"/>
        <v>0</v>
      </c>
      <c r="BV99" s="57">
        <f t="shared" si="790"/>
        <v>0</v>
      </c>
      <c r="BW99" s="57">
        <f t="shared" si="790"/>
        <v>0</v>
      </c>
      <c r="BX99" s="57">
        <f t="shared" si="790"/>
        <v>0</v>
      </c>
      <c r="BY99" s="57">
        <f t="shared" si="790"/>
        <v>0</v>
      </c>
      <c r="BZ99" s="57">
        <f t="shared" si="790"/>
        <v>0</v>
      </c>
      <c r="CA99" s="57">
        <f t="shared" si="790"/>
        <v>0</v>
      </c>
      <c r="CB99" s="57">
        <f t="shared" si="790"/>
        <v>0</v>
      </c>
      <c r="CC99" s="57">
        <f t="shared" si="790"/>
        <v>0</v>
      </c>
      <c r="CD99" s="57">
        <f t="shared" si="790"/>
        <v>0</v>
      </c>
      <c r="CE99" s="57">
        <f t="shared" si="790"/>
        <v>0</v>
      </c>
      <c r="CF99" s="57">
        <f t="shared" si="790"/>
        <v>0</v>
      </c>
      <c r="CG99" s="57">
        <f t="shared" si="790"/>
        <v>0</v>
      </c>
      <c r="CH99" s="57">
        <f t="shared" si="790"/>
        <v>0</v>
      </c>
      <c r="CI99" s="57">
        <f t="shared" si="790"/>
        <v>0</v>
      </c>
      <c r="CJ99" s="57">
        <f t="shared" si="790"/>
        <v>0</v>
      </c>
      <c r="CK99" s="57">
        <f t="shared" si="790"/>
        <v>0</v>
      </c>
      <c r="CL99" s="57">
        <f t="shared" si="790"/>
        <v>0</v>
      </c>
      <c r="CM99" s="57">
        <f t="shared" si="790"/>
        <v>0</v>
      </c>
      <c r="CN99" s="57">
        <f t="shared" ref="CN99:EY99" si="791">+CN48*CN82</f>
        <v>0</v>
      </c>
      <c r="CO99" s="57">
        <f t="shared" si="791"/>
        <v>0</v>
      </c>
      <c r="CP99" s="57">
        <f t="shared" si="791"/>
        <v>0</v>
      </c>
      <c r="CQ99" s="57">
        <f t="shared" si="791"/>
        <v>0</v>
      </c>
      <c r="CR99" s="57">
        <f t="shared" si="791"/>
        <v>0</v>
      </c>
      <c r="CS99" s="57">
        <f t="shared" si="791"/>
        <v>0</v>
      </c>
      <c r="CT99" s="57">
        <f t="shared" si="791"/>
        <v>0</v>
      </c>
      <c r="CU99" s="57">
        <f t="shared" si="791"/>
        <v>0</v>
      </c>
      <c r="CV99" s="57">
        <f t="shared" si="791"/>
        <v>0</v>
      </c>
      <c r="CW99" s="57">
        <f t="shared" si="791"/>
        <v>0</v>
      </c>
      <c r="CX99" s="57">
        <f t="shared" si="791"/>
        <v>0</v>
      </c>
      <c r="CY99" s="57">
        <f t="shared" si="791"/>
        <v>0</v>
      </c>
      <c r="CZ99" s="57">
        <f t="shared" si="791"/>
        <v>0</v>
      </c>
      <c r="DA99" s="57">
        <f t="shared" si="791"/>
        <v>0</v>
      </c>
      <c r="DB99" s="57">
        <f t="shared" si="791"/>
        <v>0</v>
      </c>
      <c r="DC99" s="57">
        <f t="shared" si="791"/>
        <v>0</v>
      </c>
      <c r="DD99" s="57">
        <f t="shared" si="791"/>
        <v>0</v>
      </c>
      <c r="DE99" s="57">
        <f t="shared" si="791"/>
        <v>0</v>
      </c>
      <c r="DF99" s="57">
        <f t="shared" si="791"/>
        <v>0</v>
      </c>
      <c r="DG99" s="57">
        <f t="shared" si="791"/>
        <v>0</v>
      </c>
      <c r="DH99" s="57">
        <f t="shared" si="791"/>
        <v>0</v>
      </c>
      <c r="DI99" s="57">
        <f t="shared" si="791"/>
        <v>0</v>
      </c>
      <c r="DJ99" s="57">
        <f t="shared" si="791"/>
        <v>0</v>
      </c>
      <c r="DK99" s="57">
        <f t="shared" si="791"/>
        <v>0</v>
      </c>
      <c r="DL99" s="57">
        <f t="shared" si="791"/>
        <v>0</v>
      </c>
      <c r="DM99" s="57">
        <f t="shared" si="791"/>
        <v>0</v>
      </c>
      <c r="DN99" s="57">
        <f t="shared" si="791"/>
        <v>0</v>
      </c>
      <c r="DO99" s="57">
        <f t="shared" si="791"/>
        <v>0</v>
      </c>
      <c r="DP99" s="57">
        <f t="shared" si="791"/>
        <v>0</v>
      </c>
      <c r="DQ99" s="57">
        <f t="shared" si="791"/>
        <v>0</v>
      </c>
      <c r="DR99" s="57">
        <f t="shared" si="791"/>
        <v>0</v>
      </c>
      <c r="DS99" s="57">
        <f t="shared" si="791"/>
        <v>0</v>
      </c>
      <c r="DT99" s="57">
        <f t="shared" si="791"/>
        <v>0</v>
      </c>
      <c r="DU99" s="57">
        <f t="shared" si="791"/>
        <v>0</v>
      </c>
      <c r="DV99" s="57">
        <f t="shared" si="791"/>
        <v>0</v>
      </c>
      <c r="DW99" s="57">
        <f t="shared" si="791"/>
        <v>0</v>
      </c>
      <c r="DX99" s="57">
        <f t="shared" si="791"/>
        <v>0</v>
      </c>
      <c r="DY99" s="57">
        <f t="shared" si="791"/>
        <v>0</v>
      </c>
      <c r="DZ99" s="57">
        <f t="shared" si="791"/>
        <v>0</v>
      </c>
      <c r="EA99" s="57">
        <f t="shared" si="791"/>
        <v>0</v>
      </c>
      <c r="EB99" s="57">
        <f t="shared" si="791"/>
        <v>0</v>
      </c>
      <c r="EC99" s="57">
        <f t="shared" si="791"/>
        <v>0</v>
      </c>
      <c r="ED99" s="57">
        <f t="shared" si="791"/>
        <v>0</v>
      </c>
      <c r="EE99" s="57">
        <f t="shared" si="791"/>
        <v>0</v>
      </c>
      <c r="EF99" s="57">
        <f t="shared" si="791"/>
        <v>0</v>
      </c>
      <c r="EG99" s="57">
        <f t="shared" si="791"/>
        <v>0</v>
      </c>
      <c r="EH99" s="57">
        <f t="shared" si="791"/>
        <v>0</v>
      </c>
      <c r="EI99" s="57">
        <f t="shared" si="791"/>
        <v>0</v>
      </c>
      <c r="EJ99" s="57">
        <f t="shared" si="791"/>
        <v>0</v>
      </c>
      <c r="EK99" s="57">
        <f t="shared" si="791"/>
        <v>0</v>
      </c>
      <c r="EL99" s="57">
        <f t="shared" si="791"/>
        <v>0</v>
      </c>
      <c r="EM99" s="57">
        <f t="shared" si="791"/>
        <v>0</v>
      </c>
      <c r="EN99" s="57">
        <f t="shared" si="791"/>
        <v>0</v>
      </c>
      <c r="EO99" s="57">
        <f t="shared" si="791"/>
        <v>0</v>
      </c>
      <c r="EP99" s="57">
        <f t="shared" si="791"/>
        <v>0</v>
      </c>
      <c r="EQ99" s="57">
        <f t="shared" si="791"/>
        <v>0</v>
      </c>
      <c r="ER99" s="57">
        <f t="shared" si="791"/>
        <v>0</v>
      </c>
      <c r="ES99" s="57">
        <f t="shared" si="791"/>
        <v>0</v>
      </c>
      <c r="ET99" s="57">
        <f t="shared" si="791"/>
        <v>0</v>
      </c>
      <c r="EU99" s="57">
        <f t="shared" si="791"/>
        <v>0</v>
      </c>
      <c r="EV99" s="57">
        <f t="shared" si="791"/>
        <v>0</v>
      </c>
      <c r="EW99" s="57">
        <f t="shared" si="791"/>
        <v>0</v>
      </c>
      <c r="EX99" s="57">
        <f t="shared" si="791"/>
        <v>0</v>
      </c>
      <c r="EY99" s="57">
        <f t="shared" si="791"/>
        <v>0</v>
      </c>
      <c r="EZ99" s="57">
        <f t="shared" ref="EZ99:HK99" si="792">+EZ48*EZ82</f>
        <v>0</v>
      </c>
      <c r="FA99" s="57">
        <f t="shared" si="792"/>
        <v>0</v>
      </c>
      <c r="FB99" s="57">
        <f t="shared" si="792"/>
        <v>0</v>
      </c>
      <c r="FC99" s="57">
        <f t="shared" si="792"/>
        <v>0</v>
      </c>
      <c r="FD99" s="57">
        <f t="shared" si="792"/>
        <v>0</v>
      </c>
      <c r="FE99" s="57">
        <f t="shared" si="792"/>
        <v>0</v>
      </c>
      <c r="FF99" s="57">
        <f t="shared" si="792"/>
        <v>0</v>
      </c>
      <c r="FG99" s="57">
        <f t="shared" si="792"/>
        <v>0</v>
      </c>
      <c r="FH99" s="57">
        <f t="shared" si="792"/>
        <v>0</v>
      </c>
      <c r="FI99" s="57">
        <f t="shared" si="792"/>
        <v>0</v>
      </c>
      <c r="FJ99" s="57">
        <f t="shared" si="792"/>
        <v>0</v>
      </c>
      <c r="FK99" s="57">
        <f t="shared" si="792"/>
        <v>0</v>
      </c>
      <c r="FL99" s="57">
        <f t="shared" si="792"/>
        <v>0</v>
      </c>
      <c r="FM99" s="57">
        <f t="shared" si="792"/>
        <v>0</v>
      </c>
      <c r="FN99" s="57">
        <f t="shared" si="792"/>
        <v>0</v>
      </c>
      <c r="FO99" s="57">
        <f t="shared" si="792"/>
        <v>0</v>
      </c>
      <c r="FP99" s="57">
        <f t="shared" si="792"/>
        <v>0</v>
      </c>
      <c r="FQ99" s="57">
        <f t="shared" si="792"/>
        <v>0</v>
      </c>
      <c r="FR99" s="57">
        <f t="shared" si="792"/>
        <v>0</v>
      </c>
      <c r="FS99" s="57">
        <f t="shared" si="792"/>
        <v>0</v>
      </c>
      <c r="FT99" s="57">
        <f t="shared" si="792"/>
        <v>0</v>
      </c>
      <c r="FU99" s="57">
        <f t="shared" si="792"/>
        <v>0</v>
      </c>
      <c r="FV99" s="57">
        <f t="shared" si="792"/>
        <v>0</v>
      </c>
      <c r="FW99" s="57">
        <f t="shared" si="792"/>
        <v>0</v>
      </c>
      <c r="FX99" s="57">
        <f t="shared" si="792"/>
        <v>0</v>
      </c>
      <c r="FY99" s="57">
        <f t="shared" si="792"/>
        <v>0</v>
      </c>
      <c r="FZ99" s="57">
        <f t="shared" si="792"/>
        <v>0</v>
      </c>
      <c r="GA99" s="57">
        <f t="shared" si="792"/>
        <v>0</v>
      </c>
      <c r="GB99" s="57">
        <f t="shared" si="792"/>
        <v>0</v>
      </c>
      <c r="GC99" s="57">
        <f t="shared" si="792"/>
        <v>0</v>
      </c>
      <c r="GD99" s="57">
        <f t="shared" si="792"/>
        <v>0</v>
      </c>
      <c r="GE99" s="57">
        <f t="shared" si="792"/>
        <v>0</v>
      </c>
      <c r="GF99" s="57">
        <f t="shared" si="792"/>
        <v>0</v>
      </c>
      <c r="GG99" s="57">
        <f t="shared" si="792"/>
        <v>0</v>
      </c>
      <c r="GH99" s="57">
        <f t="shared" si="792"/>
        <v>0</v>
      </c>
      <c r="GI99" s="57">
        <f t="shared" si="792"/>
        <v>0</v>
      </c>
      <c r="GJ99" s="57">
        <f t="shared" si="792"/>
        <v>0</v>
      </c>
      <c r="GK99" s="57">
        <f t="shared" si="792"/>
        <v>0</v>
      </c>
      <c r="GL99" s="57">
        <f t="shared" si="792"/>
        <v>0</v>
      </c>
      <c r="GM99" s="57">
        <f t="shared" si="792"/>
        <v>0</v>
      </c>
      <c r="GN99" s="57">
        <f t="shared" si="792"/>
        <v>0</v>
      </c>
      <c r="GO99" s="57">
        <f t="shared" si="792"/>
        <v>0</v>
      </c>
      <c r="GP99" s="57">
        <f t="shared" si="792"/>
        <v>0</v>
      </c>
      <c r="GQ99" s="57">
        <f t="shared" si="792"/>
        <v>0</v>
      </c>
      <c r="GR99" s="57">
        <f t="shared" si="792"/>
        <v>0</v>
      </c>
      <c r="GS99" s="57">
        <f t="shared" si="792"/>
        <v>0</v>
      </c>
      <c r="GT99" s="57">
        <f t="shared" si="792"/>
        <v>0</v>
      </c>
      <c r="GU99" s="57">
        <f t="shared" si="792"/>
        <v>0</v>
      </c>
      <c r="GV99" s="57">
        <f t="shared" si="792"/>
        <v>0</v>
      </c>
      <c r="GW99" s="57">
        <f t="shared" si="792"/>
        <v>0</v>
      </c>
      <c r="GX99" s="57">
        <f t="shared" si="792"/>
        <v>0</v>
      </c>
      <c r="GY99" s="57">
        <f t="shared" si="792"/>
        <v>0</v>
      </c>
      <c r="GZ99" s="57">
        <f t="shared" si="792"/>
        <v>0</v>
      </c>
      <c r="HA99" s="57">
        <f t="shared" si="792"/>
        <v>0</v>
      </c>
      <c r="HB99" s="57">
        <f t="shared" si="792"/>
        <v>0</v>
      </c>
      <c r="HC99" s="57">
        <f t="shared" si="792"/>
        <v>0</v>
      </c>
      <c r="HD99" s="57">
        <f t="shared" si="792"/>
        <v>0</v>
      </c>
      <c r="HE99" s="57">
        <f t="shared" si="792"/>
        <v>0</v>
      </c>
      <c r="HF99" s="57">
        <f t="shared" si="792"/>
        <v>0</v>
      </c>
      <c r="HG99" s="57">
        <f t="shared" si="792"/>
        <v>0</v>
      </c>
      <c r="HH99" s="57">
        <f t="shared" si="792"/>
        <v>0</v>
      </c>
      <c r="HI99" s="57">
        <f t="shared" si="792"/>
        <v>0</v>
      </c>
      <c r="HJ99" s="57">
        <f t="shared" si="792"/>
        <v>0</v>
      </c>
      <c r="HK99" s="57">
        <f t="shared" si="792"/>
        <v>0</v>
      </c>
      <c r="HL99" s="57">
        <f t="shared" ref="HL99:JW99" si="793">+HL48*HL82</f>
        <v>0</v>
      </c>
      <c r="HM99" s="57">
        <f t="shared" si="793"/>
        <v>0</v>
      </c>
      <c r="HN99" s="57">
        <f t="shared" si="793"/>
        <v>0</v>
      </c>
      <c r="HO99" s="57">
        <f t="shared" si="793"/>
        <v>0</v>
      </c>
      <c r="HP99" s="57">
        <f t="shared" si="793"/>
        <v>0</v>
      </c>
      <c r="HQ99" s="57">
        <f t="shared" si="793"/>
        <v>0</v>
      </c>
      <c r="HR99" s="57">
        <f t="shared" si="793"/>
        <v>0</v>
      </c>
      <c r="HS99" s="57">
        <f t="shared" si="793"/>
        <v>0</v>
      </c>
      <c r="HT99" s="57">
        <f t="shared" si="793"/>
        <v>0</v>
      </c>
      <c r="HU99" s="57">
        <f t="shared" si="793"/>
        <v>0</v>
      </c>
      <c r="HV99" s="57">
        <f t="shared" si="793"/>
        <v>0</v>
      </c>
      <c r="HW99" s="57">
        <f t="shared" si="793"/>
        <v>0</v>
      </c>
      <c r="HX99" s="57">
        <f t="shared" si="793"/>
        <v>0</v>
      </c>
      <c r="HY99" s="57">
        <f t="shared" si="793"/>
        <v>0</v>
      </c>
      <c r="HZ99" s="57">
        <f t="shared" si="793"/>
        <v>0</v>
      </c>
      <c r="IA99" s="57">
        <f t="shared" si="793"/>
        <v>0</v>
      </c>
      <c r="IB99" s="57">
        <f t="shared" si="793"/>
        <v>0</v>
      </c>
      <c r="IC99" s="57">
        <f t="shared" si="793"/>
        <v>0</v>
      </c>
      <c r="ID99" s="57">
        <f t="shared" si="793"/>
        <v>0</v>
      </c>
      <c r="IE99" s="57">
        <f t="shared" si="793"/>
        <v>0</v>
      </c>
      <c r="IF99" s="57">
        <f t="shared" si="793"/>
        <v>0</v>
      </c>
      <c r="IG99" s="57">
        <f t="shared" si="793"/>
        <v>0</v>
      </c>
      <c r="IH99" s="57">
        <f t="shared" si="793"/>
        <v>0</v>
      </c>
      <c r="II99" s="57">
        <f t="shared" si="793"/>
        <v>0</v>
      </c>
      <c r="IJ99" s="57">
        <f t="shared" si="793"/>
        <v>0</v>
      </c>
      <c r="IK99" s="57">
        <f t="shared" si="793"/>
        <v>0</v>
      </c>
      <c r="IL99" s="57">
        <f t="shared" si="793"/>
        <v>0</v>
      </c>
      <c r="IM99" s="57">
        <f t="shared" si="793"/>
        <v>0</v>
      </c>
      <c r="IN99" s="57">
        <f t="shared" si="793"/>
        <v>0</v>
      </c>
      <c r="IO99" s="57">
        <f t="shared" si="793"/>
        <v>0</v>
      </c>
      <c r="IP99" s="57">
        <f t="shared" si="793"/>
        <v>0</v>
      </c>
      <c r="IQ99" s="57">
        <f t="shared" si="793"/>
        <v>0</v>
      </c>
      <c r="IR99" s="57">
        <f t="shared" si="793"/>
        <v>0</v>
      </c>
      <c r="IS99" s="57">
        <f t="shared" si="793"/>
        <v>0</v>
      </c>
      <c r="IT99" s="57">
        <f t="shared" si="793"/>
        <v>0</v>
      </c>
      <c r="IU99" s="57">
        <f t="shared" si="793"/>
        <v>0</v>
      </c>
      <c r="IV99" s="57">
        <f t="shared" si="793"/>
        <v>0</v>
      </c>
      <c r="IW99" s="57">
        <f t="shared" si="793"/>
        <v>0</v>
      </c>
      <c r="IX99" s="57">
        <f t="shared" si="793"/>
        <v>0</v>
      </c>
      <c r="IY99" s="57">
        <f t="shared" si="793"/>
        <v>0</v>
      </c>
      <c r="IZ99" s="57">
        <f t="shared" si="793"/>
        <v>0</v>
      </c>
      <c r="JA99" s="57">
        <f t="shared" si="793"/>
        <v>0</v>
      </c>
      <c r="JB99" s="57">
        <f t="shared" si="793"/>
        <v>0</v>
      </c>
      <c r="JC99" s="57">
        <f t="shared" si="793"/>
        <v>0</v>
      </c>
      <c r="JD99" s="57">
        <f t="shared" si="793"/>
        <v>0</v>
      </c>
      <c r="JE99" s="57">
        <f t="shared" si="793"/>
        <v>0</v>
      </c>
      <c r="JF99" s="57">
        <f t="shared" si="793"/>
        <v>0</v>
      </c>
      <c r="JG99" s="57">
        <f t="shared" si="793"/>
        <v>0</v>
      </c>
      <c r="JH99" s="57">
        <f t="shared" si="793"/>
        <v>0</v>
      </c>
      <c r="JI99" s="57">
        <f t="shared" si="793"/>
        <v>0</v>
      </c>
      <c r="JJ99" s="57">
        <f t="shared" si="793"/>
        <v>0</v>
      </c>
      <c r="JK99" s="57">
        <f t="shared" si="793"/>
        <v>0</v>
      </c>
      <c r="JL99" s="57">
        <f t="shared" si="793"/>
        <v>0</v>
      </c>
      <c r="JM99" s="57">
        <f t="shared" si="793"/>
        <v>0</v>
      </c>
      <c r="JN99" s="57">
        <f t="shared" si="793"/>
        <v>0</v>
      </c>
      <c r="JO99" s="57">
        <f t="shared" si="793"/>
        <v>0</v>
      </c>
      <c r="JP99" s="57">
        <f t="shared" si="793"/>
        <v>0</v>
      </c>
      <c r="JQ99" s="57">
        <f t="shared" si="793"/>
        <v>0</v>
      </c>
      <c r="JR99" s="57">
        <f t="shared" si="793"/>
        <v>0</v>
      </c>
      <c r="JS99" s="57">
        <f t="shared" si="793"/>
        <v>0</v>
      </c>
      <c r="JT99" s="57">
        <f t="shared" si="793"/>
        <v>0</v>
      </c>
      <c r="JU99" s="57">
        <f t="shared" si="793"/>
        <v>0</v>
      </c>
      <c r="JV99" s="57">
        <f t="shared" si="793"/>
        <v>0</v>
      </c>
      <c r="JW99" s="57">
        <f t="shared" si="793"/>
        <v>0</v>
      </c>
      <c r="JX99" s="57">
        <f t="shared" ref="JX99:MI99" si="794">+JX48*JX82</f>
        <v>0</v>
      </c>
      <c r="JY99" s="57">
        <f t="shared" si="794"/>
        <v>0</v>
      </c>
      <c r="JZ99" s="57">
        <f t="shared" si="794"/>
        <v>0</v>
      </c>
      <c r="KA99" s="57">
        <f t="shared" si="794"/>
        <v>0</v>
      </c>
      <c r="KB99" s="57">
        <f t="shared" si="794"/>
        <v>0</v>
      </c>
      <c r="KC99" s="57">
        <f t="shared" si="794"/>
        <v>0</v>
      </c>
      <c r="KD99" s="57">
        <f t="shared" si="794"/>
        <v>0</v>
      </c>
      <c r="KE99" s="57">
        <f t="shared" si="794"/>
        <v>0</v>
      </c>
      <c r="KF99" s="57">
        <f t="shared" si="794"/>
        <v>0</v>
      </c>
      <c r="KG99" s="57">
        <f t="shared" si="794"/>
        <v>0</v>
      </c>
      <c r="KH99" s="57">
        <f t="shared" si="794"/>
        <v>0</v>
      </c>
      <c r="KI99" s="57">
        <f t="shared" si="794"/>
        <v>0</v>
      </c>
      <c r="KJ99" s="57">
        <f t="shared" si="794"/>
        <v>0</v>
      </c>
      <c r="KK99" s="57">
        <f t="shared" si="794"/>
        <v>0</v>
      </c>
      <c r="KL99" s="57">
        <f t="shared" si="794"/>
        <v>0</v>
      </c>
      <c r="KM99" s="57">
        <f t="shared" si="794"/>
        <v>0</v>
      </c>
      <c r="KN99" s="57">
        <f t="shared" si="794"/>
        <v>0</v>
      </c>
      <c r="KO99" s="57">
        <f t="shared" si="794"/>
        <v>0</v>
      </c>
      <c r="KP99" s="57">
        <f t="shared" si="794"/>
        <v>0</v>
      </c>
      <c r="KQ99" s="57">
        <f t="shared" si="794"/>
        <v>0</v>
      </c>
      <c r="KR99" s="57">
        <f t="shared" si="794"/>
        <v>0</v>
      </c>
      <c r="KS99" s="57">
        <f t="shared" si="794"/>
        <v>0</v>
      </c>
      <c r="KT99" s="57">
        <f t="shared" si="794"/>
        <v>0</v>
      </c>
      <c r="KU99" s="57">
        <f t="shared" si="794"/>
        <v>0</v>
      </c>
      <c r="KV99" s="57">
        <f t="shared" si="794"/>
        <v>0</v>
      </c>
      <c r="KW99" s="57">
        <f t="shared" si="794"/>
        <v>0</v>
      </c>
      <c r="KX99" s="57">
        <f t="shared" si="794"/>
        <v>0</v>
      </c>
      <c r="KY99" s="57">
        <f t="shared" si="794"/>
        <v>0</v>
      </c>
      <c r="KZ99" s="57">
        <f t="shared" si="794"/>
        <v>0</v>
      </c>
      <c r="LA99" s="57">
        <f t="shared" si="794"/>
        <v>0</v>
      </c>
      <c r="LB99" s="57">
        <f t="shared" si="794"/>
        <v>0</v>
      </c>
      <c r="LC99" s="57">
        <f t="shared" si="794"/>
        <v>0</v>
      </c>
      <c r="LD99" s="57">
        <f t="shared" si="794"/>
        <v>0</v>
      </c>
      <c r="LE99" s="57">
        <f t="shared" si="794"/>
        <v>0</v>
      </c>
      <c r="LF99" s="57">
        <f t="shared" si="794"/>
        <v>0</v>
      </c>
      <c r="LG99" s="57">
        <f t="shared" si="794"/>
        <v>0</v>
      </c>
      <c r="LH99" s="57">
        <f t="shared" si="794"/>
        <v>0</v>
      </c>
      <c r="LI99" s="57">
        <f t="shared" si="794"/>
        <v>0</v>
      </c>
      <c r="LJ99" s="57">
        <f t="shared" si="794"/>
        <v>0</v>
      </c>
      <c r="LK99" s="57">
        <f t="shared" si="794"/>
        <v>0</v>
      </c>
      <c r="LL99" s="57">
        <f t="shared" si="794"/>
        <v>0</v>
      </c>
      <c r="LM99" s="57">
        <f t="shared" si="794"/>
        <v>0</v>
      </c>
      <c r="LN99" s="57">
        <f t="shared" si="794"/>
        <v>0</v>
      </c>
      <c r="LO99" s="57">
        <f t="shared" si="794"/>
        <v>0</v>
      </c>
      <c r="LP99" s="57">
        <f t="shared" si="794"/>
        <v>0</v>
      </c>
      <c r="LQ99" s="57">
        <f t="shared" si="794"/>
        <v>0</v>
      </c>
      <c r="LR99" s="57">
        <f t="shared" si="794"/>
        <v>0</v>
      </c>
      <c r="LS99" s="57">
        <f t="shared" si="794"/>
        <v>0</v>
      </c>
      <c r="LT99" s="57">
        <f t="shared" si="794"/>
        <v>0</v>
      </c>
      <c r="LU99" s="57">
        <f t="shared" si="794"/>
        <v>0</v>
      </c>
      <c r="LV99" s="57">
        <f t="shared" si="794"/>
        <v>0</v>
      </c>
      <c r="LW99" s="57">
        <f t="shared" si="794"/>
        <v>0</v>
      </c>
      <c r="LX99" s="57">
        <f t="shared" si="794"/>
        <v>0</v>
      </c>
      <c r="LY99" s="57">
        <f t="shared" si="794"/>
        <v>0</v>
      </c>
      <c r="LZ99" s="57">
        <f t="shared" si="794"/>
        <v>0</v>
      </c>
      <c r="MA99" s="57">
        <f t="shared" si="794"/>
        <v>0</v>
      </c>
      <c r="MB99" s="57">
        <f t="shared" si="794"/>
        <v>0</v>
      </c>
      <c r="MC99" s="57">
        <f t="shared" si="794"/>
        <v>0</v>
      </c>
      <c r="MD99" s="57">
        <f t="shared" si="794"/>
        <v>0</v>
      </c>
      <c r="ME99" s="57">
        <f t="shared" si="794"/>
        <v>0</v>
      </c>
      <c r="MF99" s="57">
        <f t="shared" si="794"/>
        <v>0</v>
      </c>
      <c r="MG99" s="57">
        <f t="shared" si="794"/>
        <v>0</v>
      </c>
      <c r="MH99" s="57">
        <f t="shared" si="794"/>
        <v>0</v>
      </c>
      <c r="MI99" s="57">
        <f t="shared" si="794"/>
        <v>0</v>
      </c>
      <c r="MJ99" s="57">
        <f t="shared" ref="MJ99:OM99" si="795">+MJ48*MJ82</f>
        <v>0</v>
      </c>
      <c r="MK99" s="57">
        <f t="shared" si="795"/>
        <v>0</v>
      </c>
      <c r="ML99" s="57">
        <f t="shared" si="795"/>
        <v>0</v>
      </c>
      <c r="MM99" s="57">
        <f t="shared" si="795"/>
        <v>0</v>
      </c>
      <c r="MN99" s="57">
        <f t="shared" si="795"/>
        <v>0</v>
      </c>
      <c r="MO99" s="57">
        <f t="shared" si="795"/>
        <v>0</v>
      </c>
      <c r="MP99" s="57">
        <f t="shared" si="795"/>
        <v>0</v>
      </c>
      <c r="MQ99" s="57">
        <f t="shared" si="795"/>
        <v>0</v>
      </c>
      <c r="MR99" s="57">
        <f t="shared" si="795"/>
        <v>0</v>
      </c>
      <c r="MS99" s="57">
        <f t="shared" si="795"/>
        <v>0</v>
      </c>
      <c r="MT99" s="57">
        <f t="shared" si="795"/>
        <v>0</v>
      </c>
      <c r="MU99" s="57">
        <f t="shared" si="795"/>
        <v>0</v>
      </c>
      <c r="MV99" s="57">
        <f t="shared" si="795"/>
        <v>0</v>
      </c>
      <c r="MW99" s="57">
        <f t="shared" si="795"/>
        <v>0</v>
      </c>
      <c r="MX99" s="57">
        <f t="shared" si="795"/>
        <v>0</v>
      </c>
      <c r="MY99" s="57">
        <f t="shared" si="795"/>
        <v>0</v>
      </c>
      <c r="MZ99" s="57">
        <f t="shared" si="795"/>
        <v>0</v>
      </c>
      <c r="NA99" s="57">
        <f t="shared" si="795"/>
        <v>0</v>
      </c>
      <c r="NB99" s="57">
        <f t="shared" si="795"/>
        <v>0</v>
      </c>
      <c r="NC99" s="57">
        <f t="shared" si="795"/>
        <v>0</v>
      </c>
      <c r="ND99" s="57">
        <f t="shared" si="795"/>
        <v>0</v>
      </c>
      <c r="NE99" s="57">
        <f t="shared" si="795"/>
        <v>0</v>
      </c>
      <c r="NF99" s="57">
        <f t="shared" si="795"/>
        <v>0</v>
      </c>
      <c r="NG99" s="57">
        <f t="shared" si="795"/>
        <v>0</v>
      </c>
      <c r="NH99" s="57">
        <f t="shared" si="795"/>
        <v>0</v>
      </c>
      <c r="NI99" s="57">
        <f t="shared" si="795"/>
        <v>0</v>
      </c>
      <c r="NJ99" s="57">
        <f t="shared" si="795"/>
        <v>0</v>
      </c>
      <c r="NK99" s="57">
        <f t="shared" si="795"/>
        <v>0</v>
      </c>
      <c r="NL99" s="57">
        <f t="shared" si="795"/>
        <v>0</v>
      </c>
      <c r="NM99" s="57">
        <f t="shared" si="795"/>
        <v>0</v>
      </c>
      <c r="NN99" s="57">
        <f t="shared" si="795"/>
        <v>0</v>
      </c>
      <c r="NO99" s="57">
        <f t="shared" si="795"/>
        <v>0</v>
      </c>
      <c r="NP99" s="57">
        <f t="shared" si="795"/>
        <v>0</v>
      </c>
      <c r="NQ99" s="57">
        <f t="shared" si="795"/>
        <v>0</v>
      </c>
      <c r="NR99" s="57">
        <f t="shared" si="795"/>
        <v>0</v>
      </c>
      <c r="NS99" s="57">
        <f t="shared" si="795"/>
        <v>0</v>
      </c>
      <c r="NT99" s="57">
        <f t="shared" si="795"/>
        <v>0</v>
      </c>
      <c r="NU99" s="57">
        <f t="shared" si="795"/>
        <v>0</v>
      </c>
      <c r="NV99" s="57">
        <f t="shared" si="795"/>
        <v>0</v>
      </c>
      <c r="NW99" s="57">
        <f t="shared" si="795"/>
        <v>0</v>
      </c>
      <c r="NX99" s="57">
        <f t="shared" si="795"/>
        <v>0</v>
      </c>
      <c r="NY99" s="57">
        <f t="shared" si="795"/>
        <v>0</v>
      </c>
      <c r="NZ99" s="57">
        <f t="shared" si="795"/>
        <v>0</v>
      </c>
      <c r="OA99" s="57">
        <f t="shared" si="795"/>
        <v>0</v>
      </c>
      <c r="OB99" s="57">
        <f t="shared" si="795"/>
        <v>0</v>
      </c>
      <c r="OC99" s="57">
        <f t="shared" si="795"/>
        <v>0</v>
      </c>
      <c r="OD99" s="57">
        <f t="shared" si="795"/>
        <v>0</v>
      </c>
      <c r="OE99" s="57">
        <f t="shared" si="795"/>
        <v>0</v>
      </c>
      <c r="OF99" s="57">
        <f t="shared" si="795"/>
        <v>0</v>
      </c>
      <c r="OG99" s="57">
        <f t="shared" si="795"/>
        <v>0</v>
      </c>
      <c r="OH99" s="57">
        <f t="shared" si="795"/>
        <v>0</v>
      </c>
      <c r="OI99" s="57">
        <f t="shared" si="795"/>
        <v>0</v>
      </c>
      <c r="OJ99" s="57">
        <f t="shared" si="795"/>
        <v>0</v>
      </c>
      <c r="OK99" s="57">
        <f t="shared" si="795"/>
        <v>0</v>
      </c>
      <c r="OL99" s="57">
        <f t="shared" si="795"/>
        <v>0</v>
      </c>
      <c r="OM99" s="57">
        <f t="shared" si="795"/>
        <v>0</v>
      </c>
      <c r="ON99" s="43" t="s">
        <v>24</v>
      </c>
    </row>
    <row r="100" spans="3:404" x14ac:dyDescent="0.2">
      <c r="D100" s="43" t="str">
        <f t="shared" si="765"/>
        <v>E-398 - Non Labor</v>
      </c>
      <c r="H100" s="57">
        <f t="shared" ref="H100:AM100" si="796">+H49*H83</f>
        <v>0</v>
      </c>
      <c r="I100" s="57">
        <f t="shared" si="796"/>
        <v>0</v>
      </c>
      <c r="J100" s="57">
        <f t="shared" si="796"/>
        <v>0</v>
      </c>
      <c r="K100" s="57">
        <f t="shared" si="796"/>
        <v>0</v>
      </c>
      <c r="L100" s="57">
        <f t="shared" si="796"/>
        <v>0</v>
      </c>
      <c r="M100" s="57">
        <f t="shared" si="796"/>
        <v>0</v>
      </c>
      <c r="N100" s="57">
        <f t="shared" si="796"/>
        <v>0</v>
      </c>
      <c r="O100" s="57">
        <f t="shared" si="796"/>
        <v>0</v>
      </c>
      <c r="P100" s="57">
        <f t="shared" si="796"/>
        <v>0</v>
      </c>
      <c r="Q100" s="57">
        <f t="shared" si="796"/>
        <v>0</v>
      </c>
      <c r="R100" s="57">
        <f t="shared" si="796"/>
        <v>0</v>
      </c>
      <c r="S100" s="57">
        <f t="shared" si="796"/>
        <v>0</v>
      </c>
      <c r="T100" s="57">
        <f t="shared" si="796"/>
        <v>0</v>
      </c>
      <c r="U100" s="57">
        <f t="shared" si="796"/>
        <v>0</v>
      </c>
      <c r="V100" s="57">
        <f t="shared" si="796"/>
        <v>0</v>
      </c>
      <c r="W100" s="57">
        <f t="shared" si="796"/>
        <v>0</v>
      </c>
      <c r="X100" s="57">
        <f t="shared" si="796"/>
        <v>0</v>
      </c>
      <c r="Y100" s="57">
        <f t="shared" si="796"/>
        <v>0</v>
      </c>
      <c r="Z100" s="57">
        <f t="shared" si="796"/>
        <v>0</v>
      </c>
      <c r="AA100" s="57">
        <f t="shared" si="796"/>
        <v>0</v>
      </c>
      <c r="AB100" s="57">
        <f t="shared" si="796"/>
        <v>0</v>
      </c>
      <c r="AC100" s="57">
        <f t="shared" si="796"/>
        <v>0</v>
      </c>
      <c r="AD100" s="57">
        <f t="shared" si="796"/>
        <v>0</v>
      </c>
      <c r="AE100" s="57">
        <f t="shared" si="796"/>
        <v>0</v>
      </c>
      <c r="AF100" s="57">
        <f t="shared" si="796"/>
        <v>1265783.5327296315</v>
      </c>
      <c r="AG100" s="57">
        <f t="shared" si="796"/>
        <v>1268856.072483873</v>
      </c>
      <c r="AH100" s="57">
        <f t="shared" si="796"/>
        <v>1271936.0704648157</v>
      </c>
      <c r="AI100" s="57">
        <f t="shared" si="796"/>
        <v>1275023.544776422</v>
      </c>
      <c r="AJ100" s="57">
        <f t="shared" si="796"/>
        <v>1278118.5135666002</v>
      </c>
      <c r="AK100" s="57">
        <f t="shared" si="796"/>
        <v>1281220.9950273102</v>
      </c>
      <c r="AL100" s="57">
        <f t="shared" si="796"/>
        <v>1284331.0073946707</v>
      </c>
      <c r="AM100" s="57">
        <f t="shared" si="796"/>
        <v>1287448.5689490668</v>
      </c>
      <c r="AN100" s="57">
        <f t="shared" ref="AN100:BS100" si="797">+AN49*AN83</f>
        <v>1290573.6980152561</v>
      </c>
      <c r="AO100" s="57">
        <f t="shared" si="797"/>
        <v>1293706.4129624788</v>
      </c>
      <c r="AP100" s="57">
        <f t="shared" si="797"/>
        <v>1296846.7322045632</v>
      </c>
      <c r="AQ100" s="57">
        <f t="shared" si="797"/>
        <v>1299994.6742000356</v>
      </c>
      <c r="AR100" s="57">
        <f t="shared" si="797"/>
        <v>1303150.2574522274</v>
      </c>
      <c r="AS100" s="57">
        <f t="shared" si="797"/>
        <v>1306362.6300636588</v>
      </c>
      <c r="AT100" s="57">
        <f t="shared" si="797"/>
        <v>1309582.9214379003</v>
      </c>
      <c r="AU100" s="57">
        <f t="shared" si="797"/>
        <v>1312811.1510953538</v>
      </c>
      <c r="AV100" s="57">
        <f t="shared" si="797"/>
        <v>1316047.3386045403</v>
      </c>
      <c r="AW100" s="57">
        <f t="shared" si="797"/>
        <v>1319291.5035822196</v>
      </c>
      <c r="AX100" s="57">
        <f t="shared" si="797"/>
        <v>1322543.665693508</v>
      </c>
      <c r="AY100" s="57">
        <f t="shared" si="797"/>
        <v>1325803.8446519976</v>
      </c>
      <c r="AZ100" s="57">
        <f t="shared" si="797"/>
        <v>1329072.060219876</v>
      </c>
      <c r="BA100" s="57">
        <f t="shared" si="797"/>
        <v>1332348.3322080472</v>
      </c>
      <c r="BB100" s="57">
        <f t="shared" si="797"/>
        <v>1335632.6804762499</v>
      </c>
      <c r="BC100" s="57">
        <f t="shared" si="797"/>
        <v>1338925.1249331792</v>
      </c>
      <c r="BD100" s="57">
        <f t="shared" si="797"/>
        <v>1342225.6855366062</v>
      </c>
      <c r="BE100" s="57">
        <f t="shared" si="797"/>
        <v>1345557.1844638996</v>
      </c>
      <c r="BF100" s="57">
        <f t="shared" si="797"/>
        <v>1348896.9524067708</v>
      </c>
      <c r="BG100" s="57">
        <f t="shared" si="797"/>
        <v>1352245.0098895</v>
      </c>
      <c r="BH100" s="57">
        <f t="shared" si="797"/>
        <v>1355601.3774873111</v>
      </c>
      <c r="BI100" s="57">
        <f t="shared" si="797"/>
        <v>1358966.0758264961</v>
      </c>
      <c r="BJ100" s="57">
        <f t="shared" si="797"/>
        <v>1362339.1255845434</v>
      </c>
      <c r="BK100" s="57">
        <f t="shared" si="797"/>
        <v>1365720.5474902643</v>
      </c>
      <c r="BL100" s="57">
        <f t="shared" si="797"/>
        <v>1369110.3623239205</v>
      </c>
      <c r="BM100" s="57">
        <f t="shared" si="797"/>
        <v>1372508.5909173517</v>
      </c>
      <c r="BN100" s="57">
        <f t="shared" si="797"/>
        <v>1375915.2541541038</v>
      </c>
      <c r="BO100" s="57">
        <f t="shared" si="797"/>
        <v>1379330.3729695571</v>
      </c>
      <c r="BP100" s="57">
        <f t="shared" si="797"/>
        <v>1382753.9683510554</v>
      </c>
      <c r="BQ100" s="57">
        <f t="shared" si="797"/>
        <v>1386171.0746677674</v>
      </c>
      <c r="BR100" s="57">
        <f t="shared" si="797"/>
        <v>1389596.6254480984</v>
      </c>
      <c r="BS100" s="57">
        <f t="shared" si="797"/>
        <v>1393030.6415602802</v>
      </c>
      <c r="BT100" s="57">
        <f t="shared" ref="BT100:CM100" si="798">+BT49*BT83</f>
        <v>1396473.1439241141</v>
      </c>
      <c r="BU100" s="57">
        <f t="shared" si="798"/>
        <v>1399924.1535110998</v>
      </c>
      <c r="BV100" s="57">
        <f t="shared" si="798"/>
        <v>1403383.691344562</v>
      </c>
      <c r="BW100" s="57">
        <f t="shared" si="798"/>
        <v>1406851.7784997795</v>
      </c>
      <c r="BX100" s="57">
        <f t="shared" si="798"/>
        <v>1410328.4361041125</v>
      </c>
      <c r="BY100" s="57">
        <f t="shared" si="798"/>
        <v>1413813.6853371321</v>
      </c>
      <c r="BZ100" s="57">
        <f t="shared" si="798"/>
        <v>1417307.5474307484</v>
      </c>
      <c r="CA100" s="57">
        <f t="shared" si="798"/>
        <v>1420810.0436693418</v>
      </c>
      <c r="CB100" s="57">
        <f t="shared" si="798"/>
        <v>1424321.1953898899</v>
      </c>
      <c r="CC100" s="57">
        <f t="shared" si="798"/>
        <v>1427794.187944659</v>
      </c>
      <c r="CD100" s="57">
        <f t="shared" si="798"/>
        <v>1431275.6488683082</v>
      </c>
      <c r="CE100" s="57">
        <f t="shared" si="798"/>
        <v>1434765.5988096776</v>
      </c>
      <c r="CF100" s="57">
        <f t="shared" si="798"/>
        <v>1438264.0584679579</v>
      </c>
      <c r="CG100" s="57">
        <f t="shared" si="798"/>
        <v>1441771.0485928112</v>
      </c>
      <c r="CH100" s="57">
        <f t="shared" si="798"/>
        <v>1445286.5899844945</v>
      </c>
      <c r="CI100" s="57">
        <f t="shared" si="798"/>
        <v>1448810.703493983</v>
      </c>
      <c r="CJ100" s="57">
        <f t="shared" si="798"/>
        <v>1452343.4100230939</v>
      </c>
      <c r="CK100" s="57">
        <f t="shared" si="798"/>
        <v>1455884.7305246103</v>
      </c>
      <c r="CL100" s="57">
        <f t="shared" si="798"/>
        <v>1459434.6860024058</v>
      </c>
      <c r="CM100" s="57">
        <f t="shared" si="798"/>
        <v>1462993.2975115681</v>
      </c>
      <c r="CN100" s="57">
        <f t="shared" ref="CN100:EY100" si="799">+CN49*CN83</f>
        <v>1466560.5861585257</v>
      </c>
      <c r="CO100" s="57">
        <f t="shared" si="799"/>
        <v>1470176.8188856719</v>
      </c>
      <c r="CP100" s="57">
        <f t="shared" si="799"/>
        <v>1473801.9684889843</v>
      </c>
      <c r="CQ100" s="57">
        <f t="shared" si="799"/>
        <v>1477436.0569556209</v>
      </c>
      <c r="CR100" s="57">
        <f t="shared" si="799"/>
        <v>1481079.1063269556</v>
      </c>
      <c r="CS100" s="57">
        <f t="shared" si="799"/>
        <v>1484731.1386987113</v>
      </c>
      <c r="CT100" s="57">
        <f t="shared" si="799"/>
        <v>1488392.176221095</v>
      </c>
      <c r="CU100" s="57">
        <f t="shared" si="799"/>
        <v>1492062.2410989313</v>
      </c>
      <c r="CV100" s="57">
        <f t="shared" si="799"/>
        <v>1495741.3555917968</v>
      </c>
      <c r="CW100" s="57">
        <f t="shared" si="799"/>
        <v>1499429.542014156</v>
      </c>
      <c r="CX100" s="57">
        <f t="shared" si="799"/>
        <v>1503126.8227354966</v>
      </c>
      <c r="CY100" s="57">
        <f>+CY49*CY83</f>
        <v>1506833.2201804637</v>
      </c>
      <c r="CZ100" s="57">
        <f t="shared" si="799"/>
        <v>0</v>
      </c>
      <c r="DA100" s="57">
        <f t="shared" si="799"/>
        <v>0</v>
      </c>
      <c r="DB100" s="57">
        <f t="shared" si="799"/>
        <v>0</v>
      </c>
      <c r="DC100" s="57">
        <f t="shared" si="799"/>
        <v>0</v>
      </c>
      <c r="DD100" s="57">
        <f t="shared" si="799"/>
        <v>0</v>
      </c>
      <c r="DE100" s="57">
        <f t="shared" si="799"/>
        <v>0</v>
      </c>
      <c r="DF100" s="57">
        <f t="shared" si="799"/>
        <v>0</v>
      </c>
      <c r="DG100" s="57">
        <f t="shared" si="799"/>
        <v>0</v>
      </c>
      <c r="DH100" s="57">
        <f t="shared" si="799"/>
        <v>0</v>
      </c>
      <c r="DI100" s="57">
        <f t="shared" si="799"/>
        <v>0</v>
      </c>
      <c r="DJ100" s="57">
        <f t="shared" si="799"/>
        <v>0</v>
      </c>
      <c r="DK100" s="57">
        <f t="shared" si="799"/>
        <v>0</v>
      </c>
      <c r="DL100" s="57">
        <f t="shared" si="799"/>
        <v>0</v>
      </c>
      <c r="DM100" s="57">
        <f t="shared" si="799"/>
        <v>0</v>
      </c>
      <c r="DN100" s="57">
        <f t="shared" si="799"/>
        <v>0</v>
      </c>
      <c r="DO100" s="57">
        <f t="shared" si="799"/>
        <v>0</v>
      </c>
      <c r="DP100" s="57">
        <f t="shared" si="799"/>
        <v>0</v>
      </c>
      <c r="DQ100" s="57">
        <f t="shared" si="799"/>
        <v>0</v>
      </c>
      <c r="DR100" s="57">
        <f t="shared" si="799"/>
        <v>0</v>
      </c>
      <c r="DS100" s="57">
        <f t="shared" si="799"/>
        <v>0</v>
      </c>
      <c r="DT100" s="57">
        <f t="shared" si="799"/>
        <v>0</v>
      </c>
      <c r="DU100" s="57">
        <f t="shared" si="799"/>
        <v>0</v>
      </c>
      <c r="DV100" s="57">
        <f t="shared" si="799"/>
        <v>0</v>
      </c>
      <c r="DW100" s="57">
        <f t="shared" si="799"/>
        <v>0</v>
      </c>
      <c r="DX100" s="57">
        <f t="shared" si="799"/>
        <v>0</v>
      </c>
      <c r="DY100" s="57">
        <f t="shared" si="799"/>
        <v>0</v>
      </c>
      <c r="DZ100" s="57">
        <f t="shared" si="799"/>
        <v>0</v>
      </c>
      <c r="EA100" s="57">
        <f t="shared" si="799"/>
        <v>0</v>
      </c>
      <c r="EB100" s="57">
        <f t="shared" si="799"/>
        <v>0</v>
      </c>
      <c r="EC100" s="57">
        <f t="shared" si="799"/>
        <v>0</v>
      </c>
      <c r="ED100" s="57">
        <f t="shared" si="799"/>
        <v>0</v>
      </c>
      <c r="EE100" s="57">
        <f t="shared" si="799"/>
        <v>0</v>
      </c>
      <c r="EF100" s="57">
        <f t="shared" si="799"/>
        <v>0</v>
      </c>
      <c r="EG100" s="57">
        <f t="shared" si="799"/>
        <v>0</v>
      </c>
      <c r="EH100" s="57">
        <f t="shared" si="799"/>
        <v>0</v>
      </c>
      <c r="EI100" s="57">
        <f t="shared" si="799"/>
        <v>0</v>
      </c>
      <c r="EJ100" s="57">
        <f t="shared" si="799"/>
        <v>0</v>
      </c>
      <c r="EK100" s="57">
        <f t="shared" si="799"/>
        <v>0</v>
      </c>
      <c r="EL100" s="57">
        <f t="shared" si="799"/>
        <v>0</v>
      </c>
      <c r="EM100" s="57">
        <f t="shared" si="799"/>
        <v>0</v>
      </c>
      <c r="EN100" s="57">
        <f t="shared" si="799"/>
        <v>0</v>
      </c>
      <c r="EO100" s="57">
        <f t="shared" si="799"/>
        <v>0</v>
      </c>
      <c r="EP100" s="57">
        <f t="shared" si="799"/>
        <v>0</v>
      </c>
      <c r="EQ100" s="57">
        <f t="shared" si="799"/>
        <v>0</v>
      </c>
      <c r="ER100" s="57">
        <f t="shared" si="799"/>
        <v>0</v>
      </c>
      <c r="ES100" s="57">
        <f t="shared" si="799"/>
        <v>0</v>
      </c>
      <c r="ET100" s="57">
        <f t="shared" si="799"/>
        <v>0</v>
      </c>
      <c r="EU100" s="57">
        <f t="shared" si="799"/>
        <v>0</v>
      </c>
      <c r="EV100" s="57">
        <f t="shared" si="799"/>
        <v>0</v>
      </c>
      <c r="EW100" s="57">
        <f t="shared" si="799"/>
        <v>0</v>
      </c>
      <c r="EX100" s="57">
        <f t="shared" si="799"/>
        <v>0</v>
      </c>
      <c r="EY100" s="57">
        <f t="shared" si="799"/>
        <v>0</v>
      </c>
      <c r="EZ100" s="57">
        <f t="shared" ref="EZ100:HK100" si="800">+EZ49*EZ83</f>
        <v>0</v>
      </c>
      <c r="FA100" s="57">
        <f t="shared" si="800"/>
        <v>0</v>
      </c>
      <c r="FB100" s="57">
        <f t="shared" si="800"/>
        <v>0</v>
      </c>
      <c r="FC100" s="57">
        <f t="shared" si="800"/>
        <v>0</v>
      </c>
      <c r="FD100" s="57">
        <f t="shared" si="800"/>
        <v>0</v>
      </c>
      <c r="FE100" s="57">
        <f t="shared" si="800"/>
        <v>0</v>
      </c>
      <c r="FF100" s="57">
        <f t="shared" si="800"/>
        <v>0</v>
      </c>
      <c r="FG100" s="57">
        <f t="shared" si="800"/>
        <v>0</v>
      </c>
      <c r="FH100" s="57">
        <f t="shared" si="800"/>
        <v>0</v>
      </c>
      <c r="FI100" s="57">
        <f t="shared" si="800"/>
        <v>0</v>
      </c>
      <c r="FJ100" s="57">
        <f t="shared" si="800"/>
        <v>0</v>
      </c>
      <c r="FK100" s="57">
        <f t="shared" si="800"/>
        <v>0</v>
      </c>
      <c r="FL100" s="57">
        <f t="shared" si="800"/>
        <v>0</v>
      </c>
      <c r="FM100" s="57">
        <f t="shared" si="800"/>
        <v>0</v>
      </c>
      <c r="FN100" s="57">
        <f t="shared" si="800"/>
        <v>0</v>
      </c>
      <c r="FO100" s="57">
        <f t="shared" si="800"/>
        <v>0</v>
      </c>
      <c r="FP100" s="57">
        <f t="shared" si="800"/>
        <v>0</v>
      </c>
      <c r="FQ100" s="57">
        <f t="shared" si="800"/>
        <v>0</v>
      </c>
      <c r="FR100" s="57">
        <f t="shared" si="800"/>
        <v>0</v>
      </c>
      <c r="FS100" s="57">
        <f t="shared" si="800"/>
        <v>0</v>
      </c>
      <c r="FT100" s="57">
        <f t="shared" si="800"/>
        <v>0</v>
      </c>
      <c r="FU100" s="57">
        <f t="shared" si="800"/>
        <v>0</v>
      </c>
      <c r="FV100" s="57">
        <f t="shared" si="800"/>
        <v>0</v>
      </c>
      <c r="FW100" s="57">
        <f t="shared" si="800"/>
        <v>0</v>
      </c>
      <c r="FX100" s="57">
        <f t="shared" si="800"/>
        <v>0</v>
      </c>
      <c r="FY100" s="57">
        <f t="shared" si="800"/>
        <v>0</v>
      </c>
      <c r="FZ100" s="57">
        <f t="shared" si="800"/>
        <v>0</v>
      </c>
      <c r="GA100" s="57">
        <f t="shared" si="800"/>
        <v>0</v>
      </c>
      <c r="GB100" s="57">
        <f t="shared" si="800"/>
        <v>0</v>
      </c>
      <c r="GC100" s="57">
        <f t="shared" si="800"/>
        <v>0</v>
      </c>
      <c r="GD100" s="57">
        <f t="shared" si="800"/>
        <v>0</v>
      </c>
      <c r="GE100" s="57">
        <f t="shared" si="800"/>
        <v>0</v>
      </c>
      <c r="GF100" s="57">
        <f t="shared" si="800"/>
        <v>0</v>
      </c>
      <c r="GG100" s="57">
        <f t="shared" si="800"/>
        <v>0</v>
      </c>
      <c r="GH100" s="57">
        <f t="shared" si="800"/>
        <v>0</v>
      </c>
      <c r="GI100" s="57">
        <f t="shared" si="800"/>
        <v>0</v>
      </c>
      <c r="GJ100" s="57">
        <f t="shared" si="800"/>
        <v>0</v>
      </c>
      <c r="GK100" s="57">
        <f t="shared" si="800"/>
        <v>0</v>
      </c>
      <c r="GL100" s="57">
        <f t="shared" si="800"/>
        <v>0</v>
      </c>
      <c r="GM100" s="57">
        <f t="shared" si="800"/>
        <v>0</v>
      </c>
      <c r="GN100" s="57">
        <f t="shared" si="800"/>
        <v>0</v>
      </c>
      <c r="GO100" s="57">
        <f t="shared" si="800"/>
        <v>0</v>
      </c>
      <c r="GP100" s="57">
        <f t="shared" si="800"/>
        <v>0</v>
      </c>
      <c r="GQ100" s="57">
        <f t="shared" si="800"/>
        <v>0</v>
      </c>
      <c r="GR100" s="57">
        <f t="shared" si="800"/>
        <v>0</v>
      </c>
      <c r="GS100" s="57">
        <f t="shared" si="800"/>
        <v>0</v>
      </c>
      <c r="GT100" s="57">
        <f t="shared" si="800"/>
        <v>0</v>
      </c>
      <c r="GU100" s="57">
        <f t="shared" si="800"/>
        <v>0</v>
      </c>
      <c r="GV100" s="57">
        <f t="shared" si="800"/>
        <v>0</v>
      </c>
      <c r="GW100" s="57">
        <f t="shared" si="800"/>
        <v>0</v>
      </c>
      <c r="GX100" s="57">
        <f t="shared" si="800"/>
        <v>0</v>
      </c>
      <c r="GY100" s="57">
        <f t="shared" si="800"/>
        <v>0</v>
      </c>
      <c r="GZ100" s="57">
        <f t="shared" si="800"/>
        <v>0</v>
      </c>
      <c r="HA100" s="57">
        <f t="shared" si="800"/>
        <v>0</v>
      </c>
      <c r="HB100" s="57">
        <f t="shared" si="800"/>
        <v>0</v>
      </c>
      <c r="HC100" s="57">
        <f t="shared" si="800"/>
        <v>0</v>
      </c>
      <c r="HD100" s="57">
        <f t="shared" si="800"/>
        <v>0</v>
      </c>
      <c r="HE100" s="57">
        <f t="shared" si="800"/>
        <v>0</v>
      </c>
      <c r="HF100" s="57">
        <f t="shared" si="800"/>
        <v>0</v>
      </c>
      <c r="HG100" s="57">
        <f t="shared" si="800"/>
        <v>0</v>
      </c>
      <c r="HH100" s="57">
        <f t="shared" si="800"/>
        <v>0</v>
      </c>
      <c r="HI100" s="57">
        <f t="shared" si="800"/>
        <v>0</v>
      </c>
      <c r="HJ100" s="57">
        <f t="shared" si="800"/>
        <v>0</v>
      </c>
      <c r="HK100" s="57">
        <f t="shared" si="800"/>
        <v>0</v>
      </c>
      <c r="HL100" s="57">
        <f t="shared" ref="HL100:JW100" si="801">+HL49*HL83</f>
        <v>0</v>
      </c>
      <c r="HM100" s="57">
        <f t="shared" si="801"/>
        <v>0</v>
      </c>
      <c r="HN100" s="57">
        <f t="shared" si="801"/>
        <v>0</v>
      </c>
      <c r="HO100" s="57">
        <f t="shared" si="801"/>
        <v>0</v>
      </c>
      <c r="HP100" s="57">
        <f t="shared" si="801"/>
        <v>0</v>
      </c>
      <c r="HQ100" s="57">
        <f t="shared" si="801"/>
        <v>0</v>
      </c>
      <c r="HR100" s="57">
        <f t="shared" si="801"/>
        <v>0</v>
      </c>
      <c r="HS100" s="57">
        <f t="shared" si="801"/>
        <v>0</v>
      </c>
      <c r="HT100" s="57">
        <f t="shared" si="801"/>
        <v>0</v>
      </c>
      <c r="HU100" s="57">
        <f t="shared" si="801"/>
        <v>0</v>
      </c>
      <c r="HV100" s="57">
        <f t="shared" si="801"/>
        <v>0</v>
      </c>
      <c r="HW100" s="57">
        <f t="shared" si="801"/>
        <v>0</v>
      </c>
      <c r="HX100" s="57">
        <f t="shared" si="801"/>
        <v>0</v>
      </c>
      <c r="HY100" s="57">
        <f t="shared" si="801"/>
        <v>0</v>
      </c>
      <c r="HZ100" s="57">
        <f t="shared" si="801"/>
        <v>0</v>
      </c>
      <c r="IA100" s="57">
        <f t="shared" si="801"/>
        <v>0</v>
      </c>
      <c r="IB100" s="57">
        <f t="shared" si="801"/>
        <v>0</v>
      </c>
      <c r="IC100" s="57">
        <f t="shared" si="801"/>
        <v>0</v>
      </c>
      <c r="ID100" s="57">
        <f t="shared" si="801"/>
        <v>0</v>
      </c>
      <c r="IE100" s="57">
        <f t="shared" si="801"/>
        <v>0</v>
      </c>
      <c r="IF100" s="57">
        <f t="shared" si="801"/>
        <v>0</v>
      </c>
      <c r="IG100" s="57">
        <f t="shared" si="801"/>
        <v>0</v>
      </c>
      <c r="IH100" s="57">
        <f t="shared" si="801"/>
        <v>0</v>
      </c>
      <c r="II100" s="57">
        <f t="shared" si="801"/>
        <v>0</v>
      </c>
      <c r="IJ100" s="57">
        <f t="shared" si="801"/>
        <v>0</v>
      </c>
      <c r="IK100" s="57">
        <f t="shared" si="801"/>
        <v>0</v>
      </c>
      <c r="IL100" s="57">
        <f t="shared" si="801"/>
        <v>0</v>
      </c>
      <c r="IM100" s="57">
        <f t="shared" si="801"/>
        <v>0</v>
      </c>
      <c r="IN100" s="57">
        <f t="shared" si="801"/>
        <v>0</v>
      </c>
      <c r="IO100" s="57">
        <f t="shared" si="801"/>
        <v>0</v>
      </c>
      <c r="IP100" s="57">
        <f t="shared" si="801"/>
        <v>0</v>
      </c>
      <c r="IQ100" s="57">
        <f t="shared" si="801"/>
        <v>0</v>
      </c>
      <c r="IR100" s="57">
        <f t="shared" si="801"/>
        <v>0</v>
      </c>
      <c r="IS100" s="57">
        <f t="shared" si="801"/>
        <v>0</v>
      </c>
      <c r="IT100" s="57">
        <f t="shared" si="801"/>
        <v>0</v>
      </c>
      <c r="IU100" s="57">
        <f t="shared" si="801"/>
        <v>0</v>
      </c>
      <c r="IV100" s="57">
        <f t="shared" si="801"/>
        <v>0</v>
      </c>
      <c r="IW100" s="57">
        <f t="shared" si="801"/>
        <v>0</v>
      </c>
      <c r="IX100" s="57">
        <f t="shared" si="801"/>
        <v>0</v>
      </c>
      <c r="IY100" s="57">
        <f t="shared" si="801"/>
        <v>0</v>
      </c>
      <c r="IZ100" s="57">
        <f t="shared" si="801"/>
        <v>0</v>
      </c>
      <c r="JA100" s="57">
        <f t="shared" si="801"/>
        <v>0</v>
      </c>
      <c r="JB100" s="57">
        <f t="shared" si="801"/>
        <v>0</v>
      </c>
      <c r="JC100" s="57">
        <f t="shared" si="801"/>
        <v>0</v>
      </c>
      <c r="JD100" s="57">
        <f t="shared" si="801"/>
        <v>0</v>
      </c>
      <c r="JE100" s="57">
        <f t="shared" si="801"/>
        <v>0</v>
      </c>
      <c r="JF100" s="57">
        <f t="shared" si="801"/>
        <v>0</v>
      </c>
      <c r="JG100" s="57">
        <f t="shared" si="801"/>
        <v>0</v>
      </c>
      <c r="JH100" s="57">
        <f t="shared" si="801"/>
        <v>0</v>
      </c>
      <c r="JI100" s="57">
        <f t="shared" si="801"/>
        <v>0</v>
      </c>
      <c r="JJ100" s="57">
        <f t="shared" si="801"/>
        <v>0</v>
      </c>
      <c r="JK100" s="57">
        <f t="shared" si="801"/>
        <v>0</v>
      </c>
      <c r="JL100" s="57">
        <f t="shared" si="801"/>
        <v>0</v>
      </c>
      <c r="JM100" s="57">
        <f t="shared" si="801"/>
        <v>0</v>
      </c>
      <c r="JN100" s="57">
        <f t="shared" si="801"/>
        <v>0</v>
      </c>
      <c r="JO100" s="57">
        <f t="shared" si="801"/>
        <v>0</v>
      </c>
      <c r="JP100" s="57">
        <f t="shared" si="801"/>
        <v>0</v>
      </c>
      <c r="JQ100" s="57">
        <f t="shared" si="801"/>
        <v>0</v>
      </c>
      <c r="JR100" s="57">
        <f t="shared" si="801"/>
        <v>0</v>
      </c>
      <c r="JS100" s="57">
        <f t="shared" si="801"/>
        <v>0</v>
      </c>
      <c r="JT100" s="57">
        <f t="shared" si="801"/>
        <v>0</v>
      </c>
      <c r="JU100" s="57">
        <f t="shared" si="801"/>
        <v>0</v>
      </c>
      <c r="JV100" s="57">
        <f t="shared" si="801"/>
        <v>0</v>
      </c>
      <c r="JW100" s="57">
        <f t="shared" si="801"/>
        <v>0</v>
      </c>
      <c r="JX100" s="57">
        <f t="shared" ref="JX100:MI100" si="802">+JX49*JX83</f>
        <v>0</v>
      </c>
      <c r="JY100" s="57">
        <f t="shared" si="802"/>
        <v>0</v>
      </c>
      <c r="JZ100" s="57">
        <f t="shared" si="802"/>
        <v>0</v>
      </c>
      <c r="KA100" s="57">
        <f t="shared" si="802"/>
        <v>0</v>
      </c>
      <c r="KB100" s="57">
        <f t="shared" si="802"/>
        <v>0</v>
      </c>
      <c r="KC100" s="57">
        <f t="shared" si="802"/>
        <v>0</v>
      </c>
      <c r="KD100" s="57">
        <f t="shared" si="802"/>
        <v>0</v>
      </c>
      <c r="KE100" s="57">
        <f t="shared" si="802"/>
        <v>0</v>
      </c>
      <c r="KF100" s="57">
        <f t="shared" si="802"/>
        <v>0</v>
      </c>
      <c r="KG100" s="57">
        <f t="shared" si="802"/>
        <v>0</v>
      </c>
      <c r="KH100" s="57">
        <f t="shared" si="802"/>
        <v>0</v>
      </c>
      <c r="KI100" s="57">
        <f t="shared" si="802"/>
        <v>0</v>
      </c>
      <c r="KJ100" s="57">
        <f t="shared" si="802"/>
        <v>0</v>
      </c>
      <c r="KK100" s="57">
        <f t="shared" si="802"/>
        <v>0</v>
      </c>
      <c r="KL100" s="57">
        <f t="shared" si="802"/>
        <v>0</v>
      </c>
      <c r="KM100" s="57">
        <f t="shared" si="802"/>
        <v>0</v>
      </c>
      <c r="KN100" s="57">
        <f t="shared" si="802"/>
        <v>0</v>
      </c>
      <c r="KO100" s="57">
        <f t="shared" si="802"/>
        <v>0</v>
      </c>
      <c r="KP100" s="57">
        <f t="shared" si="802"/>
        <v>0</v>
      </c>
      <c r="KQ100" s="57">
        <f t="shared" si="802"/>
        <v>0</v>
      </c>
      <c r="KR100" s="57">
        <f t="shared" si="802"/>
        <v>0</v>
      </c>
      <c r="KS100" s="57">
        <f t="shared" si="802"/>
        <v>0</v>
      </c>
      <c r="KT100" s="57">
        <f t="shared" si="802"/>
        <v>0</v>
      </c>
      <c r="KU100" s="57">
        <f t="shared" si="802"/>
        <v>0</v>
      </c>
      <c r="KV100" s="57">
        <f t="shared" si="802"/>
        <v>0</v>
      </c>
      <c r="KW100" s="57">
        <f t="shared" si="802"/>
        <v>0</v>
      </c>
      <c r="KX100" s="57">
        <f t="shared" si="802"/>
        <v>0</v>
      </c>
      <c r="KY100" s="57">
        <f t="shared" si="802"/>
        <v>0</v>
      </c>
      <c r="KZ100" s="57">
        <f t="shared" si="802"/>
        <v>0</v>
      </c>
      <c r="LA100" s="57">
        <f t="shared" si="802"/>
        <v>0</v>
      </c>
      <c r="LB100" s="57">
        <f t="shared" si="802"/>
        <v>0</v>
      </c>
      <c r="LC100" s="57">
        <f t="shared" si="802"/>
        <v>0</v>
      </c>
      <c r="LD100" s="57">
        <f t="shared" si="802"/>
        <v>0</v>
      </c>
      <c r="LE100" s="57">
        <f t="shared" si="802"/>
        <v>0</v>
      </c>
      <c r="LF100" s="57">
        <f t="shared" si="802"/>
        <v>0</v>
      </c>
      <c r="LG100" s="57">
        <f t="shared" si="802"/>
        <v>0</v>
      </c>
      <c r="LH100" s="57">
        <f t="shared" si="802"/>
        <v>0</v>
      </c>
      <c r="LI100" s="57">
        <f t="shared" si="802"/>
        <v>0</v>
      </c>
      <c r="LJ100" s="57">
        <f t="shared" si="802"/>
        <v>0</v>
      </c>
      <c r="LK100" s="57">
        <f t="shared" si="802"/>
        <v>0</v>
      </c>
      <c r="LL100" s="57">
        <f t="shared" si="802"/>
        <v>0</v>
      </c>
      <c r="LM100" s="57">
        <f t="shared" si="802"/>
        <v>0</v>
      </c>
      <c r="LN100" s="57">
        <f t="shared" si="802"/>
        <v>0</v>
      </c>
      <c r="LO100" s="57">
        <f t="shared" si="802"/>
        <v>0</v>
      </c>
      <c r="LP100" s="57">
        <f t="shared" si="802"/>
        <v>0</v>
      </c>
      <c r="LQ100" s="57">
        <f t="shared" si="802"/>
        <v>0</v>
      </c>
      <c r="LR100" s="57">
        <f t="shared" si="802"/>
        <v>0</v>
      </c>
      <c r="LS100" s="57">
        <f t="shared" si="802"/>
        <v>0</v>
      </c>
      <c r="LT100" s="57">
        <f t="shared" si="802"/>
        <v>0</v>
      </c>
      <c r="LU100" s="57">
        <f t="shared" si="802"/>
        <v>0</v>
      </c>
      <c r="LV100" s="57">
        <f t="shared" si="802"/>
        <v>0</v>
      </c>
      <c r="LW100" s="57">
        <f t="shared" si="802"/>
        <v>0</v>
      </c>
      <c r="LX100" s="57">
        <f t="shared" si="802"/>
        <v>0</v>
      </c>
      <c r="LY100" s="57">
        <f t="shared" si="802"/>
        <v>0</v>
      </c>
      <c r="LZ100" s="57">
        <f t="shared" si="802"/>
        <v>0</v>
      </c>
      <c r="MA100" s="57">
        <f t="shared" si="802"/>
        <v>0</v>
      </c>
      <c r="MB100" s="57">
        <f t="shared" si="802"/>
        <v>0</v>
      </c>
      <c r="MC100" s="57">
        <f t="shared" si="802"/>
        <v>0</v>
      </c>
      <c r="MD100" s="57">
        <f t="shared" si="802"/>
        <v>0</v>
      </c>
      <c r="ME100" s="57">
        <f t="shared" si="802"/>
        <v>0</v>
      </c>
      <c r="MF100" s="57">
        <f t="shared" si="802"/>
        <v>0</v>
      </c>
      <c r="MG100" s="57">
        <f t="shared" si="802"/>
        <v>0</v>
      </c>
      <c r="MH100" s="57">
        <f t="shared" si="802"/>
        <v>0</v>
      </c>
      <c r="MI100" s="57">
        <f t="shared" si="802"/>
        <v>0</v>
      </c>
      <c r="MJ100" s="57">
        <f t="shared" ref="MJ100:OM100" si="803">+MJ49*MJ83</f>
        <v>0</v>
      </c>
      <c r="MK100" s="57">
        <f t="shared" si="803"/>
        <v>0</v>
      </c>
      <c r="ML100" s="57">
        <f t="shared" si="803"/>
        <v>0</v>
      </c>
      <c r="MM100" s="57">
        <f t="shared" si="803"/>
        <v>0</v>
      </c>
      <c r="MN100" s="57">
        <f t="shared" si="803"/>
        <v>0</v>
      </c>
      <c r="MO100" s="57">
        <f t="shared" si="803"/>
        <v>0</v>
      </c>
      <c r="MP100" s="57">
        <f t="shared" si="803"/>
        <v>0</v>
      </c>
      <c r="MQ100" s="57">
        <f t="shared" si="803"/>
        <v>0</v>
      </c>
      <c r="MR100" s="57">
        <f t="shared" si="803"/>
        <v>0</v>
      </c>
      <c r="MS100" s="57">
        <f t="shared" si="803"/>
        <v>0</v>
      </c>
      <c r="MT100" s="57">
        <f t="shared" si="803"/>
        <v>0</v>
      </c>
      <c r="MU100" s="57">
        <f t="shared" si="803"/>
        <v>0</v>
      </c>
      <c r="MV100" s="57">
        <f t="shared" si="803"/>
        <v>0</v>
      </c>
      <c r="MW100" s="57">
        <f t="shared" si="803"/>
        <v>0</v>
      </c>
      <c r="MX100" s="57">
        <f t="shared" si="803"/>
        <v>0</v>
      </c>
      <c r="MY100" s="57">
        <f t="shared" si="803"/>
        <v>0</v>
      </c>
      <c r="MZ100" s="57">
        <f t="shared" si="803"/>
        <v>0</v>
      </c>
      <c r="NA100" s="57">
        <f t="shared" si="803"/>
        <v>0</v>
      </c>
      <c r="NB100" s="57">
        <f t="shared" si="803"/>
        <v>0</v>
      </c>
      <c r="NC100" s="57">
        <f t="shared" si="803"/>
        <v>0</v>
      </c>
      <c r="ND100" s="57">
        <f t="shared" si="803"/>
        <v>0</v>
      </c>
      <c r="NE100" s="57">
        <f t="shared" si="803"/>
        <v>0</v>
      </c>
      <c r="NF100" s="57">
        <f t="shared" si="803"/>
        <v>0</v>
      </c>
      <c r="NG100" s="57">
        <f t="shared" si="803"/>
        <v>0</v>
      </c>
      <c r="NH100" s="57">
        <f t="shared" si="803"/>
        <v>0</v>
      </c>
      <c r="NI100" s="57">
        <f t="shared" si="803"/>
        <v>0</v>
      </c>
      <c r="NJ100" s="57">
        <f t="shared" si="803"/>
        <v>0</v>
      </c>
      <c r="NK100" s="57">
        <f t="shared" si="803"/>
        <v>0</v>
      </c>
      <c r="NL100" s="57">
        <f t="shared" si="803"/>
        <v>0</v>
      </c>
      <c r="NM100" s="57">
        <f t="shared" si="803"/>
        <v>0</v>
      </c>
      <c r="NN100" s="57">
        <f t="shared" si="803"/>
        <v>0</v>
      </c>
      <c r="NO100" s="57">
        <f t="shared" si="803"/>
        <v>0</v>
      </c>
      <c r="NP100" s="57">
        <f t="shared" si="803"/>
        <v>0</v>
      </c>
      <c r="NQ100" s="57">
        <f t="shared" si="803"/>
        <v>0</v>
      </c>
      <c r="NR100" s="57">
        <f t="shared" si="803"/>
        <v>0</v>
      </c>
      <c r="NS100" s="57">
        <f t="shared" si="803"/>
        <v>0</v>
      </c>
      <c r="NT100" s="57">
        <f t="shared" si="803"/>
        <v>0</v>
      </c>
      <c r="NU100" s="57">
        <f t="shared" si="803"/>
        <v>0</v>
      </c>
      <c r="NV100" s="57">
        <f t="shared" si="803"/>
        <v>0</v>
      </c>
      <c r="NW100" s="57">
        <f t="shared" si="803"/>
        <v>0</v>
      </c>
      <c r="NX100" s="57">
        <f t="shared" si="803"/>
        <v>0</v>
      </c>
      <c r="NY100" s="57">
        <f t="shared" si="803"/>
        <v>0</v>
      </c>
      <c r="NZ100" s="57">
        <f t="shared" si="803"/>
        <v>0</v>
      </c>
      <c r="OA100" s="57">
        <f t="shared" si="803"/>
        <v>0</v>
      </c>
      <c r="OB100" s="57">
        <f t="shared" si="803"/>
        <v>0</v>
      </c>
      <c r="OC100" s="57">
        <f t="shared" si="803"/>
        <v>0</v>
      </c>
      <c r="OD100" s="57">
        <f t="shared" si="803"/>
        <v>0</v>
      </c>
      <c r="OE100" s="57">
        <f t="shared" si="803"/>
        <v>0</v>
      </c>
      <c r="OF100" s="57">
        <f t="shared" si="803"/>
        <v>0</v>
      </c>
      <c r="OG100" s="57">
        <f t="shared" si="803"/>
        <v>0</v>
      </c>
      <c r="OH100" s="57">
        <f t="shared" si="803"/>
        <v>0</v>
      </c>
      <c r="OI100" s="57">
        <f t="shared" si="803"/>
        <v>0</v>
      </c>
      <c r="OJ100" s="57">
        <f t="shared" si="803"/>
        <v>0</v>
      </c>
      <c r="OK100" s="57">
        <f t="shared" si="803"/>
        <v>0</v>
      </c>
      <c r="OL100" s="57">
        <f t="shared" si="803"/>
        <v>0</v>
      </c>
      <c r="OM100" s="57">
        <f t="shared" si="803"/>
        <v>0</v>
      </c>
      <c r="ON100" s="43" t="s">
        <v>24</v>
      </c>
    </row>
    <row r="101" spans="3:404" x14ac:dyDescent="0.2">
      <c r="D101" s="43" t="str">
        <f t="shared" si="765"/>
        <v>E-398 - Labor</v>
      </c>
      <c r="H101" s="57">
        <f t="shared" ref="H101:AM101" si="804">+H50*H84</f>
        <v>0</v>
      </c>
      <c r="I101" s="57">
        <f t="shared" si="804"/>
        <v>0</v>
      </c>
      <c r="J101" s="57">
        <f t="shared" si="804"/>
        <v>0</v>
      </c>
      <c r="K101" s="57">
        <f t="shared" si="804"/>
        <v>0</v>
      </c>
      <c r="L101" s="57">
        <f t="shared" si="804"/>
        <v>0</v>
      </c>
      <c r="M101" s="57">
        <f t="shared" si="804"/>
        <v>0</v>
      </c>
      <c r="N101" s="57">
        <f t="shared" si="804"/>
        <v>0</v>
      </c>
      <c r="O101" s="57">
        <f t="shared" si="804"/>
        <v>0</v>
      </c>
      <c r="P101" s="57">
        <f t="shared" si="804"/>
        <v>0</v>
      </c>
      <c r="Q101" s="57">
        <f t="shared" si="804"/>
        <v>0</v>
      </c>
      <c r="R101" s="57">
        <f t="shared" si="804"/>
        <v>0</v>
      </c>
      <c r="S101" s="57">
        <f t="shared" si="804"/>
        <v>0</v>
      </c>
      <c r="T101" s="57">
        <f t="shared" si="804"/>
        <v>0</v>
      </c>
      <c r="U101" s="57">
        <f t="shared" si="804"/>
        <v>0</v>
      </c>
      <c r="V101" s="57">
        <f t="shared" si="804"/>
        <v>0</v>
      </c>
      <c r="W101" s="57">
        <f t="shared" si="804"/>
        <v>0</v>
      </c>
      <c r="X101" s="57">
        <f t="shared" si="804"/>
        <v>0</v>
      </c>
      <c r="Y101" s="57">
        <f t="shared" si="804"/>
        <v>0</v>
      </c>
      <c r="Z101" s="57">
        <f t="shared" si="804"/>
        <v>0</v>
      </c>
      <c r="AA101" s="57">
        <f t="shared" si="804"/>
        <v>0</v>
      </c>
      <c r="AB101" s="57">
        <f t="shared" si="804"/>
        <v>0</v>
      </c>
      <c r="AC101" s="57">
        <f t="shared" si="804"/>
        <v>0</v>
      </c>
      <c r="AD101" s="57">
        <f t="shared" si="804"/>
        <v>0</v>
      </c>
      <c r="AE101" s="57">
        <f t="shared" si="804"/>
        <v>0</v>
      </c>
      <c r="AF101" s="57">
        <f t="shared" si="804"/>
        <v>2078492.3060123445</v>
      </c>
      <c r="AG101" s="57">
        <f t="shared" si="804"/>
        <v>2083537.6001514907</v>
      </c>
      <c r="AH101" s="57">
        <f t="shared" si="804"/>
        <v>2088595.1411451844</v>
      </c>
      <c r="AI101" s="57">
        <f t="shared" si="804"/>
        <v>2093664.9587212163</v>
      </c>
      <c r="AJ101" s="57">
        <f t="shared" si="804"/>
        <v>2098747.0826795376</v>
      </c>
      <c r="AK101" s="57">
        <f t="shared" si="804"/>
        <v>2103841.5428924351</v>
      </c>
      <c r="AL101" s="57">
        <f t="shared" si="804"/>
        <v>2108948.3693047063</v>
      </c>
      <c r="AM101" s="57">
        <f t="shared" si="804"/>
        <v>2114067.5919338381</v>
      </c>
      <c r="AN101" s="57">
        <f t="shared" ref="AN101:BS101" si="805">+AN50*AN84</f>
        <v>2119199.2408701796</v>
      </c>
      <c r="AO101" s="57">
        <f t="shared" si="805"/>
        <v>2124343.3462771215</v>
      </c>
      <c r="AP101" s="57">
        <f t="shared" si="805"/>
        <v>2129499.9383912715</v>
      </c>
      <c r="AQ101" s="57">
        <f t="shared" si="805"/>
        <v>2134669.0475226352</v>
      </c>
      <c r="AR101" s="57">
        <f t="shared" si="805"/>
        <v>2139850.7040547896</v>
      </c>
      <c r="AS101" s="57">
        <f t="shared" si="805"/>
        <v>2145125.6121131256</v>
      </c>
      <c r="AT101" s="57">
        <f t="shared" si="805"/>
        <v>2150413.52325386</v>
      </c>
      <c r="AU101" s="57">
        <f t="shared" si="805"/>
        <v>2155714.4695306602</v>
      </c>
      <c r="AV101" s="57">
        <f t="shared" si="805"/>
        <v>2161028.4830762087</v>
      </c>
      <c r="AW101" s="57">
        <f t="shared" si="805"/>
        <v>2166355.5961023988</v>
      </c>
      <c r="AX101" s="57">
        <f t="shared" si="805"/>
        <v>2171695.8409005287</v>
      </c>
      <c r="AY101" s="57">
        <f t="shared" si="805"/>
        <v>2177049.2498414959</v>
      </c>
      <c r="AZ101" s="57">
        <f t="shared" si="805"/>
        <v>2182415.8553759954</v>
      </c>
      <c r="BA101" s="57">
        <f t="shared" si="805"/>
        <v>2187795.6900347164</v>
      </c>
      <c r="BB101" s="57">
        <f t="shared" si="805"/>
        <v>2193188.7864285395</v>
      </c>
      <c r="BC101" s="57">
        <f t="shared" si="805"/>
        <v>2198595.1772487322</v>
      </c>
      <c r="BD101" s="57">
        <f t="shared" si="805"/>
        <v>2204014.8952671494</v>
      </c>
      <c r="BE101" s="57">
        <f t="shared" si="805"/>
        <v>2209485.4158647233</v>
      </c>
      <c r="BF101" s="57">
        <f t="shared" si="805"/>
        <v>2214969.5146806994</v>
      </c>
      <c r="BG101" s="57">
        <f t="shared" si="805"/>
        <v>2220467.2254171735</v>
      </c>
      <c r="BH101" s="57">
        <f t="shared" si="805"/>
        <v>2225978.5818598946</v>
      </c>
      <c r="BI101" s="57">
        <f t="shared" si="805"/>
        <v>2231503.6178784678</v>
      </c>
      <c r="BJ101" s="57">
        <f t="shared" si="805"/>
        <v>2237042.3674265677</v>
      </c>
      <c r="BK101" s="57">
        <f t="shared" si="805"/>
        <v>2242594.8645421416</v>
      </c>
      <c r="BL101" s="57">
        <f t="shared" si="805"/>
        <v>2248161.1433476233</v>
      </c>
      <c r="BM101" s="57">
        <f t="shared" si="805"/>
        <v>2253741.2380501404</v>
      </c>
      <c r="BN101" s="57">
        <f t="shared" si="805"/>
        <v>2259335.1829417245</v>
      </c>
      <c r="BO101" s="57">
        <f t="shared" si="805"/>
        <v>2264943.0123995235</v>
      </c>
      <c r="BP101" s="57">
        <f t="shared" si="805"/>
        <v>2270564.7608860107</v>
      </c>
      <c r="BQ101" s="57">
        <f t="shared" si="805"/>
        <v>2276175.8539398098</v>
      </c>
      <c r="BR101" s="57">
        <f t="shared" si="805"/>
        <v>2281800.8133081929</v>
      </c>
      <c r="BS101" s="57">
        <f t="shared" si="805"/>
        <v>2287439.6732580452</v>
      </c>
      <c r="BT101" s="57">
        <f t="shared" ref="BT101:CM101" si="806">+BT50*BT84</f>
        <v>2293092.4681409337</v>
      </c>
      <c r="BU101" s="57">
        <f t="shared" si="806"/>
        <v>2298759.2323933141</v>
      </c>
      <c r="BV101" s="57">
        <f t="shared" si="806"/>
        <v>2304440.0005367454</v>
      </c>
      <c r="BW101" s="57">
        <f t="shared" si="806"/>
        <v>2310134.807178095</v>
      </c>
      <c r="BX101" s="57">
        <f t="shared" si="806"/>
        <v>2315843.6870097532</v>
      </c>
      <c r="BY101" s="57">
        <f t="shared" si="806"/>
        <v>2321566.6748098433</v>
      </c>
      <c r="BZ101" s="57">
        <f t="shared" si="806"/>
        <v>2327303.8054424324</v>
      </c>
      <c r="CA101" s="57">
        <f t="shared" si="806"/>
        <v>2333055.1138577461</v>
      </c>
      <c r="CB101" s="57">
        <f t="shared" si="806"/>
        <v>2338820.6350923786</v>
      </c>
      <c r="CC101" s="57">
        <f t="shared" si="806"/>
        <v>2344523.4966933345</v>
      </c>
      <c r="CD101" s="57">
        <f t="shared" si="806"/>
        <v>2350240.2638627435</v>
      </c>
      <c r="CE101" s="57">
        <f t="shared" si="806"/>
        <v>2355970.9705072376</v>
      </c>
      <c r="CF101" s="57">
        <f t="shared" si="806"/>
        <v>2361715.6506161257</v>
      </c>
      <c r="CG101" s="57">
        <f t="shared" si="806"/>
        <v>2367474.3382615955</v>
      </c>
      <c r="CH101" s="57">
        <f t="shared" si="806"/>
        <v>2373247.0675989124</v>
      </c>
      <c r="CI101" s="57">
        <f t="shared" si="806"/>
        <v>2379033.8728666268</v>
      </c>
      <c r="CJ101" s="57">
        <f t="shared" si="806"/>
        <v>2384834.7883867729</v>
      </c>
      <c r="CK101" s="57">
        <f t="shared" si="806"/>
        <v>2390649.8485650741</v>
      </c>
      <c r="CL101" s="57">
        <f t="shared" si="806"/>
        <v>2396479.0878911479</v>
      </c>
      <c r="CM101" s="57">
        <f t="shared" si="806"/>
        <v>2402322.5409387089</v>
      </c>
      <c r="CN101" s="57">
        <f t="shared" ref="CN101:EY101" si="807">+CN50*CN84</f>
        <v>2408180.2423657742</v>
      </c>
      <c r="CO101" s="57">
        <f t="shared" si="807"/>
        <v>2414118.3129013539</v>
      </c>
      <c r="CP101" s="57">
        <f t="shared" si="807"/>
        <v>2420071.0254811896</v>
      </c>
      <c r="CQ101" s="57">
        <f t="shared" si="807"/>
        <v>2426038.4162095105</v>
      </c>
      <c r="CR101" s="57">
        <f t="shared" si="807"/>
        <v>2432020.521279572</v>
      </c>
      <c r="CS101" s="57">
        <f t="shared" si="807"/>
        <v>2438017.376973873</v>
      </c>
      <c r="CT101" s="57">
        <f t="shared" si="807"/>
        <v>2444029.0196643793</v>
      </c>
      <c r="CU101" s="57">
        <f t="shared" si="807"/>
        <v>2450055.4858127409</v>
      </c>
      <c r="CV101" s="57">
        <f t="shared" si="807"/>
        <v>2456096.8119705152</v>
      </c>
      <c r="CW101" s="57">
        <f t="shared" si="807"/>
        <v>2462153.034779388</v>
      </c>
      <c r="CX101" s="57">
        <f t="shared" si="807"/>
        <v>2468224.1909713964</v>
      </c>
      <c r="CY101" s="57">
        <f t="shared" si="807"/>
        <v>2474310.3173691509</v>
      </c>
      <c r="CZ101" s="57">
        <f t="shared" si="807"/>
        <v>0</v>
      </c>
      <c r="DA101" s="57">
        <f t="shared" si="807"/>
        <v>0</v>
      </c>
      <c r="DB101" s="57">
        <f t="shared" si="807"/>
        <v>0</v>
      </c>
      <c r="DC101" s="57">
        <f t="shared" si="807"/>
        <v>0</v>
      </c>
      <c r="DD101" s="57">
        <f t="shared" si="807"/>
        <v>0</v>
      </c>
      <c r="DE101" s="57">
        <f t="shared" si="807"/>
        <v>0</v>
      </c>
      <c r="DF101" s="57">
        <f t="shared" si="807"/>
        <v>0</v>
      </c>
      <c r="DG101" s="57">
        <f t="shared" si="807"/>
        <v>0</v>
      </c>
      <c r="DH101" s="57">
        <f t="shared" si="807"/>
        <v>0</v>
      </c>
      <c r="DI101" s="57">
        <f t="shared" si="807"/>
        <v>0</v>
      </c>
      <c r="DJ101" s="57">
        <f t="shared" si="807"/>
        <v>0</v>
      </c>
      <c r="DK101" s="57">
        <f t="shared" si="807"/>
        <v>0</v>
      </c>
      <c r="DL101" s="57">
        <f t="shared" si="807"/>
        <v>0</v>
      </c>
      <c r="DM101" s="57">
        <f t="shared" si="807"/>
        <v>0</v>
      </c>
      <c r="DN101" s="57">
        <f t="shared" si="807"/>
        <v>0</v>
      </c>
      <c r="DO101" s="57">
        <f t="shared" si="807"/>
        <v>0</v>
      </c>
      <c r="DP101" s="57">
        <f t="shared" si="807"/>
        <v>0</v>
      </c>
      <c r="DQ101" s="57">
        <f t="shared" si="807"/>
        <v>0</v>
      </c>
      <c r="DR101" s="57">
        <f t="shared" si="807"/>
        <v>0</v>
      </c>
      <c r="DS101" s="57">
        <f t="shared" si="807"/>
        <v>0</v>
      </c>
      <c r="DT101" s="57">
        <f t="shared" si="807"/>
        <v>0</v>
      </c>
      <c r="DU101" s="57">
        <f t="shared" si="807"/>
        <v>0</v>
      </c>
      <c r="DV101" s="57">
        <f t="shared" si="807"/>
        <v>0</v>
      </c>
      <c r="DW101" s="57">
        <f t="shared" si="807"/>
        <v>0</v>
      </c>
      <c r="DX101" s="57">
        <f t="shared" si="807"/>
        <v>0</v>
      </c>
      <c r="DY101" s="57">
        <f t="shared" si="807"/>
        <v>0</v>
      </c>
      <c r="DZ101" s="57">
        <f t="shared" si="807"/>
        <v>0</v>
      </c>
      <c r="EA101" s="57">
        <f t="shared" si="807"/>
        <v>0</v>
      </c>
      <c r="EB101" s="57">
        <f t="shared" si="807"/>
        <v>0</v>
      </c>
      <c r="EC101" s="57">
        <f t="shared" si="807"/>
        <v>0</v>
      </c>
      <c r="ED101" s="57">
        <f t="shared" si="807"/>
        <v>0</v>
      </c>
      <c r="EE101" s="57">
        <f t="shared" si="807"/>
        <v>0</v>
      </c>
      <c r="EF101" s="57">
        <f t="shared" si="807"/>
        <v>0</v>
      </c>
      <c r="EG101" s="57">
        <f t="shared" si="807"/>
        <v>0</v>
      </c>
      <c r="EH101" s="57">
        <f t="shared" si="807"/>
        <v>0</v>
      </c>
      <c r="EI101" s="57">
        <f t="shared" si="807"/>
        <v>0</v>
      </c>
      <c r="EJ101" s="57">
        <f t="shared" si="807"/>
        <v>0</v>
      </c>
      <c r="EK101" s="57">
        <f t="shared" si="807"/>
        <v>0</v>
      </c>
      <c r="EL101" s="57">
        <f t="shared" si="807"/>
        <v>0</v>
      </c>
      <c r="EM101" s="57">
        <f t="shared" si="807"/>
        <v>0</v>
      </c>
      <c r="EN101" s="57">
        <f t="shared" si="807"/>
        <v>0</v>
      </c>
      <c r="EO101" s="57">
        <f t="shared" si="807"/>
        <v>0</v>
      </c>
      <c r="EP101" s="57">
        <f t="shared" si="807"/>
        <v>0</v>
      </c>
      <c r="EQ101" s="57">
        <f t="shared" si="807"/>
        <v>0</v>
      </c>
      <c r="ER101" s="57">
        <f t="shared" si="807"/>
        <v>0</v>
      </c>
      <c r="ES101" s="57">
        <f t="shared" si="807"/>
        <v>0</v>
      </c>
      <c r="ET101" s="57">
        <f t="shared" si="807"/>
        <v>0</v>
      </c>
      <c r="EU101" s="57">
        <f t="shared" si="807"/>
        <v>0</v>
      </c>
      <c r="EV101" s="57">
        <f t="shared" si="807"/>
        <v>0</v>
      </c>
      <c r="EW101" s="57">
        <f t="shared" si="807"/>
        <v>0</v>
      </c>
      <c r="EX101" s="57">
        <f t="shared" si="807"/>
        <v>0</v>
      </c>
      <c r="EY101" s="57">
        <f t="shared" si="807"/>
        <v>0</v>
      </c>
      <c r="EZ101" s="57">
        <f t="shared" ref="EZ101:HK101" si="808">+EZ50*EZ84</f>
        <v>0</v>
      </c>
      <c r="FA101" s="57">
        <f t="shared" si="808"/>
        <v>0</v>
      </c>
      <c r="FB101" s="57">
        <f t="shared" si="808"/>
        <v>0</v>
      </c>
      <c r="FC101" s="57">
        <f t="shared" si="808"/>
        <v>0</v>
      </c>
      <c r="FD101" s="57">
        <f t="shared" si="808"/>
        <v>0</v>
      </c>
      <c r="FE101" s="57">
        <f t="shared" si="808"/>
        <v>0</v>
      </c>
      <c r="FF101" s="57">
        <f t="shared" si="808"/>
        <v>0</v>
      </c>
      <c r="FG101" s="57">
        <f t="shared" si="808"/>
        <v>0</v>
      </c>
      <c r="FH101" s="57">
        <f t="shared" si="808"/>
        <v>0</v>
      </c>
      <c r="FI101" s="57">
        <f t="shared" si="808"/>
        <v>0</v>
      </c>
      <c r="FJ101" s="57">
        <f t="shared" si="808"/>
        <v>0</v>
      </c>
      <c r="FK101" s="57">
        <f t="shared" si="808"/>
        <v>0</v>
      </c>
      <c r="FL101" s="57">
        <f t="shared" si="808"/>
        <v>0</v>
      </c>
      <c r="FM101" s="57">
        <f t="shared" si="808"/>
        <v>0</v>
      </c>
      <c r="FN101" s="57">
        <f t="shared" si="808"/>
        <v>0</v>
      </c>
      <c r="FO101" s="57">
        <f t="shared" si="808"/>
        <v>0</v>
      </c>
      <c r="FP101" s="57">
        <f t="shared" si="808"/>
        <v>0</v>
      </c>
      <c r="FQ101" s="57">
        <f t="shared" si="808"/>
        <v>0</v>
      </c>
      <c r="FR101" s="57">
        <f t="shared" si="808"/>
        <v>0</v>
      </c>
      <c r="FS101" s="57">
        <f t="shared" si="808"/>
        <v>0</v>
      </c>
      <c r="FT101" s="57">
        <f t="shared" si="808"/>
        <v>0</v>
      </c>
      <c r="FU101" s="57">
        <f t="shared" si="808"/>
        <v>0</v>
      </c>
      <c r="FV101" s="57">
        <f t="shared" si="808"/>
        <v>0</v>
      </c>
      <c r="FW101" s="57">
        <f t="shared" si="808"/>
        <v>0</v>
      </c>
      <c r="FX101" s="57">
        <f t="shared" si="808"/>
        <v>0</v>
      </c>
      <c r="FY101" s="57">
        <f t="shared" si="808"/>
        <v>0</v>
      </c>
      <c r="FZ101" s="57">
        <f t="shared" si="808"/>
        <v>0</v>
      </c>
      <c r="GA101" s="57">
        <f t="shared" si="808"/>
        <v>0</v>
      </c>
      <c r="GB101" s="57">
        <f t="shared" si="808"/>
        <v>0</v>
      </c>
      <c r="GC101" s="57">
        <f t="shared" si="808"/>
        <v>0</v>
      </c>
      <c r="GD101" s="57">
        <f t="shared" si="808"/>
        <v>0</v>
      </c>
      <c r="GE101" s="57">
        <f t="shared" si="808"/>
        <v>0</v>
      </c>
      <c r="GF101" s="57">
        <f t="shared" si="808"/>
        <v>0</v>
      </c>
      <c r="GG101" s="57">
        <f t="shared" si="808"/>
        <v>0</v>
      </c>
      <c r="GH101" s="57">
        <f t="shared" si="808"/>
        <v>0</v>
      </c>
      <c r="GI101" s="57">
        <f t="shared" si="808"/>
        <v>0</v>
      </c>
      <c r="GJ101" s="57">
        <f t="shared" si="808"/>
        <v>0</v>
      </c>
      <c r="GK101" s="57">
        <f t="shared" si="808"/>
        <v>0</v>
      </c>
      <c r="GL101" s="57">
        <f t="shared" si="808"/>
        <v>0</v>
      </c>
      <c r="GM101" s="57">
        <f t="shared" si="808"/>
        <v>0</v>
      </c>
      <c r="GN101" s="57">
        <f t="shared" si="808"/>
        <v>0</v>
      </c>
      <c r="GO101" s="57">
        <f t="shared" si="808"/>
        <v>0</v>
      </c>
      <c r="GP101" s="57">
        <f t="shared" si="808"/>
        <v>0</v>
      </c>
      <c r="GQ101" s="57">
        <f t="shared" si="808"/>
        <v>0</v>
      </c>
      <c r="GR101" s="57">
        <f t="shared" si="808"/>
        <v>0</v>
      </c>
      <c r="GS101" s="57">
        <f t="shared" si="808"/>
        <v>0</v>
      </c>
      <c r="GT101" s="57">
        <f t="shared" si="808"/>
        <v>0</v>
      </c>
      <c r="GU101" s="57">
        <f t="shared" si="808"/>
        <v>0</v>
      </c>
      <c r="GV101" s="57">
        <f t="shared" si="808"/>
        <v>0</v>
      </c>
      <c r="GW101" s="57">
        <f t="shared" si="808"/>
        <v>0</v>
      </c>
      <c r="GX101" s="57">
        <f t="shared" si="808"/>
        <v>0</v>
      </c>
      <c r="GY101" s="57">
        <f t="shared" si="808"/>
        <v>0</v>
      </c>
      <c r="GZ101" s="57">
        <f t="shared" si="808"/>
        <v>0</v>
      </c>
      <c r="HA101" s="57">
        <f t="shared" si="808"/>
        <v>0</v>
      </c>
      <c r="HB101" s="57">
        <f t="shared" si="808"/>
        <v>0</v>
      </c>
      <c r="HC101" s="57">
        <f t="shared" si="808"/>
        <v>0</v>
      </c>
      <c r="HD101" s="57">
        <f t="shared" si="808"/>
        <v>0</v>
      </c>
      <c r="HE101" s="57">
        <f t="shared" si="808"/>
        <v>0</v>
      </c>
      <c r="HF101" s="57">
        <f t="shared" si="808"/>
        <v>0</v>
      </c>
      <c r="HG101" s="57">
        <f t="shared" si="808"/>
        <v>0</v>
      </c>
      <c r="HH101" s="57">
        <f t="shared" si="808"/>
        <v>0</v>
      </c>
      <c r="HI101" s="57">
        <f t="shared" si="808"/>
        <v>0</v>
      </c>
      <c r="HJ101" s="57">
        <f t="shared" si="808"/>
        <v>0</v>
      </c>
      <c r="HK101" s="57">
        <f t="shared" si="808"/>
        <v>0</v>
      </c>
      <c r="HL101" s="57">
        <f t="shared" ref="HL101:JW101" si="809">+HL50*HL84</f>
        <v>0</v>
      </c>
      <c r="HM101" s="57">
        <f t="shared" si="809"/>
        <v>0</v>
      </c>
      <c r="HN101" s="57">
        <f t="shared" si="809"/>
        <v>0</v>
      </c>
      <c r="HO101" s="57">
        <f t="shared" si="809"/>
        <v>0</v>
      </c>
      <c r="HP101" s="57">
        <f t="shared" si="809"/>
        <v>0</v>
      </c>
      <c r="HQ101" s="57">
        <f t="shared" si="809"/>
        <v>0</v>
      </c>
      <c r="HR101" s="57">
        <f t="shared" si="809"/>
        <v>0</v>
      </c>
      <c r="HS101" s="57">
        <f t="shared" si="809"/>
        <v>0</v>
      </c>
      <c r="HT101" s="57">
        <f t="shared" si="809"/>
        <v>0</v>
      </c>
      <c r="HU101" s="57">
        <f t="shared" si="809"/>
        <v>0</v>
      </c>
      <c r="HV101" s="57">
        <f t="shared" si="809"/>
        <v>0</v>
      </c>
      <c r="HW101" s="57">
        <f t="shared" si="809"/>
        <v>0</v>
      </c>
      <c r="HX101" s="57">
        <f t="shared" si="809"/>
        <v>0</v>
      </c>
      <c r="HY101" s="57">
        <f t="shared" si="809"/>
        <v>0</v>
      </c>
      <c r="HZ101" s="57">
        <f t="shared" si="809"/>
        <v>0</v>
      </c>
      <c r="IA101" s="57">
        <f t="shared" si="809"/>
        <v>0</v>
      </c>
      <c r="IB101" s="57">
        <f t="shared" si="809"/>
        <v>0</v>
      </c>
      <c r="IC101" s="57">
        <f t="shared" si="809"/>
        <v>0</v>
      </c>
      <c r="ID101" s="57">
        <f t="shared" si="809"/>
        <v>0</v>
      </c>
      <c r="IE101" s="57">
        <f t="shared" si="809"/>
        <v>0</v>
      </c>
      <c r="IF101" s="57">
        <f t="shared" si="809"/>
        <v>0</v>
      </c>
      <c r="IG101" s="57">
        <f t="shared" si="809"/>
        <v>0</v>
      </c>
      <c r="IH101" s="57">
        <f t="shared" si="809"/>
        <v>0</v>
      </c>
      <c r="II101" s="57">
        <f t="shared" si="809"/>
        <v>0</v>
      </c>
      <c r="IJ101" s="57">
        <f t="shared" si="809"/>
        <v>0</v>
      </c>
      <c r="IK101" s="57">
        <f t="shared" si="809"/>
        <v>0</v>
      </c>
      <c r="IL101" s="57">
        <f t="shared" si="809"/>
        <v>0</v>
      </c>
      <c r="IM101" s="57">
        <f t="shared" si="809"/>
        <v>0</v>
      </c>
      <c r="IN101" s="57">
        <f t="shared" si="809"/>
        <v>0</v>
      </c>
      <c r="IO101" s="57">
        <f t="shared" si="809"/>
        <v>0</v>
      </c>
      <c r="IP101" s="57">
        <f t="shared" si="809"/>
        <v>0</v>
      </c>
      <c r="IQ101" s="57">
        <f t="shared" si="809"/>
        <v>0</v>
      </c>
      <c r="IR101" s="57">
        <f t="shared" si="809"/>
        <v>0</v>
      </c>
      <c r="IS101" s="57">
        <f t="shared" si="809"/>
        <v>0</v>
      </c>
      <c r="IT101" s="57">
        <f t="shared" si="809"/>
        <v>0</v>
      </c>
      <c r="IU101" s="57">
        <f t="shared" si="809"/>
        <v>0</v>
      </c>
      <c r="IV101" s="57">
        <f t="shared" si="809"/>
        <v>0</v>
      </c>
      <c r="IW101" s="57">
        <f t="shared" si="809"/>
        <v>0</v>
      </c>
      <c r="IX101" s="57">
        <f t="shared" si="809"/>
        <v>0</v>
      </c>
      <c r="IY101" s="57">
        <f t="shared" si="809"/>
        <v>0</v>
      </c>
      <c r="IZ101" s="57">
        <f t="shared" si="809"/>
        <v>0</v>
      </c>
      <c r="JA101" s="57">
        <f t="shared" si="809"/>
        <v>0</v>
      </c>
      <c r="JB101" s="57">
        <f t="shared" si="809"/>
        <v>0</v>
      </c>
      <c r="JC101" s="57">
        <f t="shared" si="809"/>
        <v>0</v>
      </c>
      <c r="JD101" s="57">
        <f t="shared" si="809"/>
        <v>0</v>
      </c>
      <c r="JE101" s="57">
        <f t="shared" si="809"/>
        <v>0</v>
      </c>
      <c r="JF101" s="57">
        <f t="shared" si="809"/>
        <v>0</v>
      </c>
      <c r="JG101" s="57">
        <f t="shared" si="809"/>
        <v>0</v>
      </c>
      <c r="JH101" s="57">
        <f t="shared" si="809"/>
        <v>0</v>
      </c>
      <c r="JI101" s="57">
        <f t="shared" si="809"/>
        <v>0</v>
      </c>
      <c r="JJ101" s="57">
        <f t="shared" si="809"/>
        <v>0</v>
      </c>
      <c r="JK101" s="57">
        <f t="shared" si="809"/>
        <v>0</v>
      </c>
      <c r="JL101" s="57">
        <f t="shared" si="809"/>
        <v>0</v>
      </c>
      <c r="JM101" s="57">
        <f t="shared" si="809"/>
        <v>0</v>
      </c>
      <c r="JN101" s="57">
        <f t="shared" si="809"/>
        <v>0</v>
      </c>
      <c r="JO101" s="57">
        <f t="shared" si="809"/>
        <v>0</v>
      </c>
      <c r="JP101" s="57">
        <f t="shared" si="809"/>
        <v>0</v>
      </c>
      <c r="JQ101" s="57">
        <f t="shared" si="809"/>
        <v>0</v>
      </c>
      <c r="JR101" s="57">
        <f t="shared" si="809"/>
        <v>0</v>
      </c>
      <c r="JS101" s="57">
        <f t="shared" si="809"/>
        <v>0</v>
      </c>
      <c r="JT101" s="57">
        <f t="shared" si="809"/>
        <v>0</v>
      </c>
      <c r="JU101" s="57">
        <f t="shared" si="809"/>
        <v>0</v>
      </c>
      <c r="JV101" s="57">
        <f t="shared" si="809"/>
        <v>0</v>
      </c>
      <c r="JW101" s="57">
        <f t="shared" si="809"/>
        <v>0</v>
      </c>
      <c r="JX101" s="57">
        <f t="shared" ref="JX101:MI101" si="810">+JX50*JX84</f>
        <v>0</v>
      </c>
      <c r="JY101" s="57">
        <f t="shared" si="810"/>
        <v>0</v>
      </c>
      <c r="JZ101" s="57">
        <f t="shared" si="810"/>
        <v>0</v>
      </c>
      <c r="KA101" s="57">
        <f t="shared" si="810"/>
        <v>0</v>
      </c>
      <c r="KB101" s="57">
        <f t="shared" si="810"/>
        <v>0</v>
      </c>
      <c r="KC101" s="57">
        <f t="shared" si="810"/>
        <v>0</v>
      </c>
      <c r="KD101" s="57">
        <f t="shared" si="810"/>
        <v>0</v>
      </c>
      <c r="KE101" s="57">
        <f t="shared" si="810"/>
        <v>0</v>
      </c>
      <c r="KF101" s="57">
        <f t="shared" si="810"/>
        <v>0</v>
      </c>
      <c r="KG101" s="57">
        <f t="shared" si="810"/>
        <v>0</v>
      </c>
      <c r="KH101" s="57">
        <f t="shared" si="810"/>
        <v>0</v>
      </c>
      <c r="KI101" s="57">
        <f t="shared" si="810"/>
        <v>0</v>
      </c>
      <c r="KJ101" s="57">
        <f t="shared" si="810"/>
        <v>0</v>
      </c>
      <c r="KK101" s="57">
        <f t="shared" si="810"/>
        <v>0</v>
      </c>
      <c r="KL101" s="57">
        <f t="shared" si="810"/>
        <v>0</v>
      </c>
      <c r="KM101" s="57">
        <f t="shared" si="810"/>
        <v>0</v>
      </c>
      <c r="KN101" s="57">
        <f t="shared" si="810"/>
        <v>0</v>
      </c>
      <c r="KO101" s="57">
        <f t="shared" si="810"/>
        <v>0</v>
      </c>
      <c r="KP101" s="57">
        <f t="shared" si="810"/>
        <v>0</v>
      </c>
      <c r="KQ101" s="57">
        <f t="shared" si="810"/>
        <v>0</v>
      </c>
      <c r="KR101" s="57">
        <f t="shared" si="810"/>
        <v>0</v>
      </c>
      <c r="KS101" s="57">
        <f t="shared" si="810"/>
        <v>0</v>
      </c>
      <c r="KT101" s="57">
        <f t="shared" si="810"/>
        <v>0</v>
      </c>
      <c r="KU101" s="57">
        <f t="shared" si="810"/>
        <v>0</v>
      </c>
      <c r="KV101" s="57">
        <f t="shared" si="810"/>
        <v>0</v>
      </c>
      <c r="KW101" s="57">
        <f t="shared" si="810"/>
        <v>0</v>
      </c>
      <c r="KX101" s="57">
        <f t="shared" si="810"/>
        <v>0</v>
      </c>
      <c r="KY101" s="57">
        <f t="shared" si="810"/>
        <v>0</v>
      </c>
      <c r="KZ101" s="57">
        <f t="shared" si="810"/>
        <v>0</v>
      </c>
      <c r="LA101" s="57">
        <f t="shared" si="810"/>
        <v>0</v>
      </c>
      <c r="LB101" s="57">
        <f t="shared" si="810"/>
        <v>0</v>
      </c>
      <c r="LC101" s="57">
        <f t="shared" si="810"/>
        <v>0</v>
      </c>
      <c r="LD101" s="57">
        <f t="shared" si="810"/>
        <v>0</v>
      </c>
      <c r="LE101" s="57">
        <f t="shared" si="810"/>
        <v>0</v>
      </c>
      <c r="LF101" s="57">
        <f t="shared" si="810"/>
        <v>0</v>
      </c>
      <c r="LG101" s="57">
        <f t="shared" si="810"/>
        <v>0</v>
      </c>
      <c r="LH101" s="57">
        <f t="shared" si="810"/>
        <v>0</v>
      </c>
      <c r="LI101" s="57">
        <f t="shared" si="810"/>
        <v>0</v>
      </c>
      <c r="LJ101" s="57">
        <f t="shared" si="810"/>
        <v>0</v>
      </c>
      <c r="LK101" s="57">
        <f t="shared" si="810"/>
        <v>0</v>
      </c>
      <c r="LL101" s="57">
        <f t="shared" si="810"/>
        <v>0</v>
      </c>
      <c r="LM101" s="57">
        <f t="shared" si="810"/>
        <v>0</v>
      </c>
      <c r="LN101" s="57">
        <f t="shared" si="810"/>
        <v>0</v>
      </c>
      <c r="LO101" s="57">
        <f t="shared" si="810"/>
        <v>0</v>
      </c>
      <c r="LP101" s="57">
        <f t="shared" si="810"/>
        <v>0</v>
      </c>
      <c r="LQ101" s="57">
        <f t="shared" si="810"/>
        <v>0</v>
      </c>
      <c r="LR101" s="57">
        <f t="shared" si="810"/>
        <v>0</v>
      </c>
      <c r="LS101" s="57">
        <f t="shared" si="810"/>
        <v>0</v>
      </c>
      <c r="LT101" s="57">
        <f t="shared" si="810"/>
        <v>0</v>
      </c>
      <c r="LU101" s="57">
        <f t="shared" si="810"/>
        <v>0</v>
      </c>
      <c r="LV101" s="57">
        <f t="shared" si="810"/>
        <v>0</v>
      </c>
      <c r="LW101" s="57">
        <f t="shared" si="810"/>
        <v>0</v>
      </c>
      <c r="LX101" s="57">
        <f t="shared" si="810"/>
        <v>0</v>
      </c>
      <c r="LY101" s="57">
        <f t="shared" si="810"/>
        <v>0</v>
      </c>
      <c r="LZ101" s="57">
        <f t="shared" si="810"/>
        <v>0</v>
      </c>
      <c r="MA101" s="57">
        <f t="shared" si="810"/>
        <v>0</v>
      </c>
      <c r="MB101" s="57">
        <f t="shared" si="810"/>
        <v>0</v>
      </c>
      <c r="MC101" s="57">
        <f t="shared" si="810"/>
        <v>0</v>
      </c>
      <c r="MD101" s="57">
        <f t="shared" si="810"/>
        <v>0</v>
      </c>
      <c r="ME101" s="57">
        <f t="shared" si="810"/>
        <v>0</v>
      </c>
      <c r="MF101" s="57">
        <f t="shared" si="810"/>
        <v>0</v>
      </c>
      <c r="MG101" s="57">
        <f t="shared" si="810"/>
        <v>0</v>
      </c>
      <c r="MH101" s="57">
        <f t="shared" si="810"/>
        <v>0</v>
      </c>
      <c r="MI101" s="57">
        <f t="shared" si="810"/>
        <v>0</v>
      </c>
      <c r="MJ101" s="57">
        <f t="shared" ref="MJ101:OM101" si="811">+MJ50*MJ84</f>
        <v>0</v>
      </c>
      <c r="MK101" s="57">
        <f t="shared" si="811"/>
        <v>0</v>
      </c>
      <c r="ML101" s="57">
        <f t="shared" si="811"/>
        <v>0</v>
      </c>
      <c r="MM101" s="57">
        <f t="shared" si="811"/>
        <v>0</v>
      </c>
      <c r="MN101" s="57">
        <f t="shared" si="811"/>
        <v>0</v>
      </c>
      <c r="MO101" s="57">
        <f t="shared" si="811"/>
        <v>0</v>
      </c>
      <c r="MP101" s="57">
        <f t="shared" si="811"/>
        <v>0</v>
      </c>
      <c r="MQ101" s="57">
        <f t="shared" si="811"/>
        <v>0</v>
      </c>
      <c r="MR101" s="57">
        <f t="shared" si="811"/>
        <v>0</v>
      </c>
      <c r="MS101" s="57">
        <f t="shared" si="811"/>
        <v>0</v>
      </c>
      <c r="MT101" s="57">
        <f t="shared" si="811"/>
        <v>0</v>
      </c>
      <c r="MU101" s="57">
        <f t="shared" si="811"/>
        <v>0</v>
      </c>
      <c r="MV101" s="57">
        <f t="shared" si="811"/>
        <v>0</v>
      </c>
      <c r="MW101" s="57">
        <f t="shared" si="811"/>
        <v>0</v>
      </c>
      <c r="MX101" s="57">
        <f t="shared" si="811"/>
        <v>0</v>
      </c>
      <c r="MY101" s="57">
        <f t="shared" si="811"/>
        <v>0</v>
      </c>
      <c r="MZ101" s="57">
        <f t="shared" si="811"/>
        <v>0</v>
      </c>
      <c r="NA101" s="57">
        <f t="shared" si="811"/>
        <v>0</v>
      </c>
      <c r="NB101" s="57">
        <f t="shared" si="811"/>
        <v>0</v>
      </c>
      <c r="NC101" s="57">
        <f t="shared" si="811"/>
        <v>0</v>
      </c>
      <c r="ND101" s="57">
        <f t="shared" si="811"/>
        <v>0</v>
      </c>
      <c r="NE101" s="57">
        <f t="shared" si="811"/>
        <v>0</v>
      </c>
      <c r="NF101" s="57">
        <f t="shared" si="811"/>
        <v>0</v>
      </c>
      <c r="NG101" s="57">
        <f t="shared" si="811"/>
        <v>0</v>
      </c>
      <c r="NH101" s="57">
        <f t="shared" si="811"/>
        <v>0</v>
      </c>
      <c r="NI101" s="57">
        <f t="shared" si="811"/>
        <v>0</v>
      </c>
      <c r="NJ101" s="57">
        <f t="shared" si="811"/>
        <v>0</v>
      </c>
      <c r="NK101" s="57">
        <f t="shared" si="811"/>
        <v>0</v>
      </c>
      <c r="NL101" s="57">
        <f t="shared" si="811"/>
        <v>0</v>
      </c>
      <c r="NM101" s="57">
        <f t="shared" si="811"/>
        <v>0</v>
      </c>
      <c r="NN101" s="57">
        <f t="shared" si="811"/>
        <v>0</v>
      </c>
      <c r="NO101" s="57">
        <f t="shared" si="811"/>
        <v>0</v>
      </c>
      <c r="NP101" s="57">
        <f t="shared" si="811"/>
        <v>0</v>
      </c>
      <c r="NQ101" s="57">
        <f t="shared" si="811"/>
        <v>0</v>
      </c>
      <c r="NR101" s="57">
        <f t="shared" si="811"/>
        <v>0</v>
      </c>
      <c r="NS101" s="57">
        <f t="shared" si="811"/>
        <v>0</v>
      </c>
      <c r="NT101" s="57">
        <f t="shared" si="811"/>
        <v>0</v>
      </c>
      <c r="NU101" s="57">
        <f t="shared" si="811"/>
        <v>0</v>
      </c>
      <c r="NV101" s="57">
        <f t="shared" si="811"/>
        <v>0</v>
      </c>
      <c r="NW101" s="57">
        <f t="shared" si="811"/>
        <v>0</v>
      </c>
      <c r="NX101" s="57">
        <f t="shared" si="811"/>
        <v>0</v>
      </c>
      <c r="NY101" s="57">
        <f t="shared" si="811"/>
        <v>0</v>
      </c>
      <c r="NZ101" s="57">
        <f t="shared" si="811"/>
        <v>0</v>
      </c>
      <c r="OA101" s="57">
        <f t="shared" si="811"/>
        <v>0</v>
      </c>
      <c r="OB101" s="57">
        <f t="shared" si="811"/>
        <v>0</v>
      </c>
      <c r="OC101" s="57">
        <f t="shared" si="811"/>
        <v>0</v>
      </c>
      <c r="OD101" s="57">
        <f t="shared" si="811"/>
        <v>0</v>
      </c>
      <c r="OE101" s="57">
        <f t="shared" si="811"/>
        <v>0</v>
      </c>
      <c r="OF101" s="57">
        <f t="shared" si="811"/>
        <v>0</v>
      </c>
      <c r="OG101" s="57">
        <f t="shared" si="811"/>
        <v>0</v>
      </c>
      <c r="OH101" s="57">
        <f t="shared" si="811"/>
        <v>0</v>
      </c>
      <c r="OI101" s="57">
        <f t="shared" si="811"/>
        <v>0</v>
      </c>
      <c r="OJ101" s="57">
        <f t="shared" si="811"/>
        <v>0</v>
      </c>
      <c r="OK101" s="57">
        <f t="shared" si="811"/>
        <v>0</v>
      </c>
      <c r="OL101" s="57">
        <f t="shared" si="811"/>
        <v>0</v>
      </c>
      <c r="OM101" s="57">
        <f t="shared" si="811"/>
        <v>0</v>
      </c>
      <c r="ON101" s="43" t="s">
        <v>24</v>
      </c>
    </row>
    <row r="102" spans="3:404" x14ac:dyDescent="0.2">
      <c r="D102" s="43" t="str">
        <f t="shared" si="765"/>
        <v>C-303 - Purchased</v>
      </c>
      <c r="H102" s="57">
        <f t="shared" ref="H102:AM102" si="812">+H51*H85</f>
        <v>0</v>
      </c>
      <c r="I102" s="57">
        <f t="shared" si="812"/>
        <v>0</v>
      </c>
      <c r="J102" s="57">
        <f t="shared" si="812"/>
        <v>0</v>
      </c>
      <c r="K102" s="57">
        <f t="shared" si="812"/>
        <v>0</v>
      </c>
      <c r="L102" s="57">
        <f t="shared" si="812"/>
        <v>0</v>
      </c>
      <c r="M102" s="57">
        <f t="shared" si="812"/>
        <v>0</v>
      </c>
      <c r="N102" s="57">
        <f t="shared" si="812"/>
        <v>0</v>
      </c>
      <c r="O102" s="57">
        <f t="shared" si="812"/>
        <v>0</v>
      </c>
      <c r="P102" s="57">
        <f t="shared" si="812"/>
        <v>0</v>
      </c>
      <c r="Q102" s="57">
        <f t="shared" si="812"/>
        <v>0</v>
      </c>
      <c r="R102" s="57">
        <f t="shared" si="812"/>
        <v>0</v>
      </c>
      <c r="S102" s="57">
        <f t="shared" si="812"/>
        <v>0</v>
      </c>
      <c r="T102" s="57">
        <f t="shared" si="812"/>
        <v>0</v>
      </c>
      <c r="U102" s="57">
        <f t="shared" si="812"/>
        <v>0</v>
      </c>
      <c r="V102" s="57">
        <f t="shared" si="812"/>
        <v>0</v>
      </c>
      <c r="W102" s="57">
        <f t="shared" si="812"/>
        <v>0</v>
      </c>
      <c r="X102" s="57">
        <f t="shared" si="812"/>
        <v>20623.458258153769</v>
      </c>
      <c r="Y102" s="57">
        <f t="shared" si="812"/>
        <v>20672.859411831978</v>
      </c>
      <c r="Z102" s="57">
        <f t="shared" si="812"/>
        <v>20722.378900367232</v>
      </c>
      <c r="AA102" s="57">
        <f t="shared" si="812"/>
        <v>20772.017007217251</v>
      </c>
      <c r="AB102" s="57">
        <f t="shared" si="812"/>
        <v>20821.774016518739</v>
      </c>
      <c r="AC102" s="57">
        <f t="shared" si="812"/>
        <v>20871.650213089037</v>
      </c>
      <c r="AD102" s="57">
        <f t="shared" si="812"/>
        <v>20921.645882427714</v>
      </c>
      <c r="AE102" s="57">
        <f t="shared" si="812"/>
        <v>20971.761310718226</v>
      </c>
      <c r="AF102" s="57">
        <f t="shared" si="812"/>
        <v>0</v>
      </c>
      <c r="AG102" s="57">
        <f t="shared" si="812"/>
        <v>0</v>
      </c>
      <c r="AH102" s="57">
        <f t="shared" si="812"/>
        <v>0</v>
      </c>
      <c r="AI102" s="57">
        <f t="shared" si="812"/>
        <v>0</v>
      </c>
      <c r="AJ102" s="57">
        <f t="shared" si="812"/>
        <v>0</v>
      </c>
      <c r="AK102" s="57">
        <f t="shared" si="812"/>
        <v>0</v>
      </c>
      <c r="AL102" s="57">
        <f t="shared" si="812"/>
        <v>0</v>
      </c>
      <c r="AM102" s="57">
        <f t="shared" si="812"/>
        <v>0</v>
      </c>
      <c r="AN102" s="57">
        <f t="shared" ref="AN102:BS102" si="813">+AN51*AN85</f>
        <v>0</v>
      </c>
      <c r="AO102" s="57">
        <f t="shared" si="813"/>
        <v>0</v>
      </c>
      <c r="AP102" s="57">
        <f t="shared" si="813"/>
        <v>0</v>
      </c>
      <c r="AQ102" s="57">
        <f t="shared" si="813"/>
        <v>0</v>
      </c>
      <c r="AR102" s="57">
        <f t="shared" si="813"/>
        <v>0</v>
      </c>
      <c r="AS102" s="57">
        <f t="shared" si="813"/>
        <v>0</v>
      </c>
      <c r="AT102" s="57">
        <f t="shared" si="813"/>
        <v>0</v>
      </c>
      <c r="AU102" s="57">
        <f t="shared" si="813"/>
        <v>0</v>
      </c>
      <c r="AV102" s="57">
        <f t="shared" si="813"/>
        <v>0</v>
      </c>
      <c r="AW102" s="57">
        <f t="shared" si="813"/>
        <v>0</v>
      </c>
      <c r="AX102" s="57">
        <f t="shared" si="813"/>
        <v>0</v>
      </c>
      <c r="AY102" s="57">
        <f t="shared" si="813"/>
        <v>0</v>
      </c>
      <c r="AZ102" s="57">
        <f t="shared" si="813"/>
        <v>0</v>
      </c>
      <c r="BA102" s="57">
        <f t="shared" si="813"/>
        <v>0</v>
      </c>
      <c r="BB102" s="57">
        <f t="shared" si="813"/>
        <v>0</v>
      </c>
      <c r="BC102" s="57">
        <f t="shared" si="813"/>
        <v>0</v>
      </c>
      <c r="BD102" s="57">
        <f t="shared" si="813"/>
        <v>0</v>
      </c>
      <c r="BE102" s="57">
        <f t="shared" si="813"/>
        <v>0</v>
      </c>
      <c r="BF102" s="57">
        <f t="shared" si="813"/>
        <v>0</v>
      </c>
      <c r="BG102" s="57">
        <f t="shared" si="813"/>
        <v>0</v>
      </c>
      <c r="BH102" s="57">
        <f t="shared" si="813"/>
        <v>0</v>
      </c>
      <c r="BI102" s="57">
        <f t="shared" si="813"/>
        <v>0</v>
      </c>
      <c r="BJ102" s="57">
        <f t="shared" si="813"/>
        <v>0</v>
      </c>
      <c r="BK102" s="57">
        <f t="shared" si="813"/>
        <v>0</v>
      </c>
      <c r="BL102" s="57">
        <f t="shared" si="813"/>
        <v>0</v>
      </c>
      <c r="BM102" s="57">
        <f t="shared" si="813"/>
        <v>0</v>
      </c>
      <c r="BN102" s="57">
        <f t="shared" si="813"/>
        <v>0</v>
      </c>
      <c r="BO102" s="57">
        <f t="shared" si="813"/>
        <v>0</v>
      </c>
      <c r="BP102" s="57">
        <f t="shared" si="813"/>
        <v>0</v>
      </c>
      <c r="BQ102" s="57">
        <f t="shared" si="813"/>
        <v>0</v>
      </c>
      <c r="BR102" s="57">
        <f t="shared" si="813"/>
        <v>0</v>
      </c>
      <c r="BS102" s="57">
        <f t="shared" si="813"/>
        <v>0</v>
      </c>
      <c r="BT102" s="57">
        <f t="shared" ref="BT102:CM102" si="814">+BT51*BT85</f>
        <v>0</v>
      </c>
      <c r="BU102" s="57">
        <f t="shared" si="814"/>
        <v>0</v>
      </c>
      <c r="BV102" s="57">
        <f t="shared" si="814"/>
        <v>0</v>
      </c>
      <c r="BW102" s="57">
        <f t="shared" si="814"/>
        <v>0</v>
      </c>
      <c r="BX102" s="57">
        <f t="shared" si="814"/>
        <v>0</v>
      </c>
      <c r="BY102" s="57">
        <f t="shared" si="814"/>
        <v>0</v>
      </c>
      <c r="BZ102" s="57">
        <f t="shared" si="814"/>
        <v>0</v>
      </c>
      <c r="CA102" s="57">
        <f t="shared" si="814"/>
        <v>0</v>
      </c>
      <c r="CB102" s="57">
        <f t="shared" si="814"/>
        <v>0</v>
      </c>
      <c r="CC102" s="57">
        <f t="shared" si="814"/>
        <v>0</v>
      </c>
      <c r="CD102" s="57">
        <f t="shared" si="814"/>
        <v>0</v>
      </c>
      <c r="CE102" s="57">
        <f t="shared" si="814"/>
        <v>0</v>
      </c>
      <c r="CF102" s="57">
        <f t="shared" si="814"/>
        <v>0</v>
      </c>
      <c r="CG102" s="57">
        <f t="shared" si="814"/>
        <v>0</v>
      </c>
      <c r="CH102" s="57">
        <f t="shared" si="814"/>
        <v>0</v>
      </c>
      <c r="CI102" s="57">
        <f t="shared" si="814"/>
        <v>0</v>
      </c>
      <c r="CJ102" s="57">
        <f t="shared" si="814"/>
        <v>0</v>
      </c>
      <c r="CK102" s="57">
        <f t="shared" si="814"/>
        <v>0</v>
      </c>
      <c r="CL102" s="57">
        <f t="shared" si="814"/>
        <v>0</v>
      </c>
      <c r="CM102" s="57">
        <f t="shared" si="814"/>
        <v>0</v>
      </c>
      <c r="CN102" s="57">
        <f t="shared" ref="CN102:EY102" si="815">+CN51*CN85</f>
        <v>0</v>
      </c>
      <c r="CO102" s="57">
        <f t="shared" si="815"/>
        <v>0</v>
      </c>
      <c r="CP102" s="57">
        <f t="shared" si="815"/>
        <v>0</v>
      </c>
      <c r="CQ102" s="57">
        <f t="shared" si="815"/>
        <v>0</v>
      </c>
      <c r="CR102" s="57">
        <f t="shared" si="815"/>
        <v>0</v>
      </c>
      <c r="CS102" s="57">
        <f t="shared" si="815"/>
        <v>0</v>
      </c>
      <c r="CT102" s="57">
        <f t="shared" si="815"/>
        <v>0</v>
      </c>
      <c r="CU102" s="57">
        <f t="shared" si="815"/>
        <v>0</v>
      </c>
      <c r="CV102" s="57">
        <f t="shared" si="815"/>
        <v>0</v>
      </c>
      <c r="CW102" s="57">
        <f t="shared" si="815"/>
        <v>0</v>
      </c>
      <c r="CX102" s="57">
        <f t="shared" si="815"/>
        <v>0</v>
      </c>
      <c r="CY102" s="57">
        <f t="shared" si="815"/>
        <v>0</v>
      </c>
      <c r="CZ102" s="57">
        <f t="shared" si="815"/>
        <v>0</v>
      </c>
      <c r="DA102" s="57">
        <f t="shared" si="815"/>
        <v>0</v>
      </c>
      <c r="DB102" s="57">
        <f t="shared" si="815"/>
        <v>0</v>
      </c>
      <c r="DC102" s="57">
        <f t="shared" si="815"/>
        <v>0</v>
      </c>
      <c r="DD102" s="57">
        <f t="shared" si="815"/>
        <v>0</v>
      </c>
      <c r="DE102" s="57">
        <f t="shared" si="815"/>
        <v>0</v>
      </c>
      <c r="DF102" s="57">
        <f t="shared" si="815"/>
        <v>0</v>
      </c>
      <c r="DG102" s="57">
        <f t="shared" si="815"/>
        <v>0</v>
      </c>
      <c r="DH102" s="57">
        <f t="shared" si="815"/>
        <v>0</v>
      </c>
      <c r="DI102" s="57">
        <f t="shared" si="815"/>
        <v>0</v>
      </c>
      <c r="DJ102" s="57">
        <f t="shared" si="815"/>
        <v>0</v>
      </c>
      <c r="DK102" s="57">
        <f t="shared" si="815"/>
        <v>0</v>
      </c>
      <c r="DL102" s="57">
        <f t="shared" si="815"/>
        <v>0</v>
      </c>
      <c r="DM102" s="57">
        <f t="shared" si="815"/>
        <v>0</v>
      </c>
      <c r="DN102" s="57">
        <f t="shared" si="815"/>
        <v>0</v>
      </c>
      <c r="DO102" s="57">
        <f t="shared" si="815"/>
        <v>0</v>
      </c>
      <c r="DP102" s="57">
        <f t="shared" si="815"/>
        <v>0</v>
      </c>
      <c r="DQ102" s="57">
        <f t="shared" si="815"/>
        <v>0</v>
      </c>
      <c r="DR102" s="57">
        <f t="shared" si="815"/>
        <v>0</v>
      </c>
      <c r="DS102" s="57">
        <f t="shared" si="815"/>
        <v>0</v>
      </c>
      <c r="DT102" s="57">
        <f t="shared" si="815"/>
        <v>0</v>
      </c>
      <c r="DU102" s="57">
        <f t="shared" si="815"/>
        <v>0</v>
      </c>
      <c r="DV102" s="57">
        <f t="shared" si="815"/>
        <v>0</v>
      </c>
      <c r="DW102" s="57">
        <f t="shared" si="815"/>
        <v>0</v>
      </c>
      <c r="DX102" s="57">
        <f t="shared" si="815"/>
        <v>0</v>
      </c>
      <c r="DY102" s="57">
        <f t="shared" si="815"/>
        <v>0</v>
      </c>
      <c r="DZ102" s="57">
        <f t="shared" si="815"/>
        <v>0</v>
      </c>
      <c r="EA102" s="57">
        <f t="shared" si="815"/>
        <v>0</v>
      </c>
      <c r="EB102" s="57">
        <f t="shared" si="815"/>
        <v>0</v>
      </c>
      <c r="EC102" s="57">
        <f t="shared" si="815"/>
        <v>0</v>
      </c>
      <c r="ED102" s="57">
        <f t="shared" si="815"/>
        <v>0</v>
      </c>
      <c r="EE102" s="57">
        <f t="shared" si="815"/>
        <v>0</v>
      </c>
      <c r="EF102" s="57">
        <f t="shared" si="815"/>
        <v>0</v>
      </c>
      <c r="EG102" s="57">
        <f t="shared" si="815"/>
        <v>0</v>
      </c>
      <c r="EH102" s="57">
        <f t="shared" si="815"/>
        <v>0</v>
      </c>
      <c r="EI102" s="57">
        <f t="shared" si="815"/>
        <v>0</v>
      </c>
      <c r="EJ102" s="57">
        <f t="shared" si="815"/>
        <v>0</v>
      </c>
      <c r="EK102" s="57">
        <f t="shared" si="815"/>
        <v>0</v>
      </c>
      <c r="EL102" s="57">
        <f t="shared" si="815"/>
        <v>0</v>
      </c>
      <c r="EM102" s="57">
        <f t="shared" si="815"/>
        <v>0</v>
      </c>
      <c r="EN102" s="57">
        <f t="shared" si="815"/>
        <v>0</v>
      </c>
      <c r="EO102" s="57">
        <f t="shared" si="815"/>
        <v>0</v>
      </c>
      <c r="EP102" s="57">
        <f t="shared" si="815"/>
        <v>0</v>
      </c>
      <c r="EQ102" s="57">
        <f t="shared" si="815"/>
        <v>0</v>
      </c>
      <c r="ER102" s="57">
        <f t="shared" si="815"/>
        <v>0</v>
      </c>
      <c r="ES102" s="57">
        <f t="shared" si="815"/>
        <v>0</v>
      </c>
      <c r="ET102" s="57">
        <f t="shared" si="815"/>
        <v>0</v>
      </c>
      <c r="EU102" s="57">
        <f t="shared" si="815"/>
        <v>0</v>
      </c>
      <c r="EV102" s="57">
        <f t="shared" si="815"/>
        <v>0</v>
      </c>
      <c r="EW102" s="57">
        <f t="shared" si="815"/>
        <v>0</v>
      </c>
      <c r="EX102" s="57">
        <f t="shared" si="815"/>
        <v>0</v>
      </c>
      <c r="EY102" s="57">
        <f t="shared" si="815"/>
        <v>0</v>
      </c>
      <c r="EZ102" s="57">
        <f t="shared" ref="EZ102:HK102" si="816">+EZ51*EZ85</f>
        <v>0</v>
      </c>
      <c r="FA102" s="57">
        <f t="shared" si="816"/>
        <v>0</v>
      </c>
      <c r="FB102" s="57">
        <f t="shared" si="816"/>
        <v>0</v>
      </c>
      <c r="FC102" s="57">
        <f t="shared" si="816"/>
        <v>0</v>
      </c>
      <c r="FD102" s="57">
        <f t="shared" si="816"/>
        <v>0</v>
      </c>
      <c r="FE102" s="57">
        <f t="shared" si="816"/>
        <v>0</v>
      </c>
      <c r="FF102" s="57">
        <f t="shared" si="816"/>
        <v>0</v>
      </c>
      <c r="FG102" s="57">
        <f t="shared" si="816"/>
        <v>0</v>
      </c>
      <c r="FH102" s="57">
        <f t="shared" si="816"/>
        <v>0</v>
      </c>
      <c r="FI102" s="57">
        <f t="shared" si="816"/>
        <v>0</v>
      </c>
      <c r="FJ102" s="57">
        <f t="shared" si="816"/>
        <v>0</v>
      </c>
      <c r="FK102" s="57">
        <f t="shared" si="816"/>
        <v>0</v>
      </c>
      <c r="FL102" s="57">
        <f t="shared" si="816"/>
        <v>0</v>
      </c>
      <c r="FM102" s="57">
        <f t="shared" si="816"/>
        <v>0</v>
      </c>
      <c r="FN102" s="57">
        <f t="shared" si="816"/>
        <v>0</v>
      </c>
      <c r="FO102" s="57">
        <f t="shared" si="816"/>
        <v>0</v>
      </c>
      <c r="FP102" s="57">
        <f t="shared" si="816"/>
        <v>0</v>
      </c>
      <c r="FQ102" s="57">
        <f t="shared" si="816"/>
        <v>0</v>
      </c>
      <c r="FR102" s="57">
        <f t="shared" si="816"/>
        <v>0</v>
      </c>
      <c r="FS102" s="57">
        <f t="shared" si="816"/>
        <v>0</v>
      </c>
      <c r="FT102" s="57">
        <f t="shared" si="816"/>
        <v>0</v>
      </c>
      <c r="FU102" s="57">
        <f t="shared" si="816"/>
        <v>0</v>
      </c>
      <c r="FV102" s="57">
        <f t="shared" si="816"/>
        <v>0</v>
      </c>
      <c r="FW102" s="57">
        <f t="shared" si="816"/>
        <v>0</v>
      </c>
      <c r="FX102" s="57">
        <f t="shared" si="816"/>
        <v>0</v>
      </c>
      <c r="FY102" s="57">
        <f t="shared" si="816"/>
        <v>0</v>
      </c>
      <c r="FZ102" s="57">
        <f t="shared" si="816"/>
        <v>0</v>
      </c>
      <c r="GA102" s="57">
        <f t="shared" si="816"/>
        <v>0</v>
      </c>
      <c r="GB102" s="57">
        <f t="shared" si="816"/>
        <v>0</v>
      </c>
      <c r="GC102" s="57">
        <f t="shared" si="816"/>
        <v>0</v>
      </c>
      <c r="GD102" s="57">
        <f t="shared" si="816"/>
        <v>0</v>
      </c>
      <c r="GE102" s="57">
        <f t="shared" si="816"/>
        <v>0</v>
      </c>
      <c r="GF102" s="57">
        <f t="shared" si="816"/>
        <v>0</v>
      </c>
      <c r="GG102" s="57">
        <f t="shared" si="816"/>
        <v>0</v>
      </c>
      <c r="GH102" s="57">
        <f t="shared" si="816"/>
        <v>0</v>
      </c>
      <c r="GI102" s="57">
        <f t="shared" si="816"/>
        <v>0</v>
      </c>
      <c r="GJ102" s="57">
        <f t="shared" si="816"/>
        <v>0</v>
      </c>
      <c r="GK102" s="57">
        <f t="shared" si="816"/>
        <v>0</v>
      </c>
      <c r="GL102" s="57">
        <f t="shared" si="816"/>
        <v>0</v>
      </c>
      <c r="GM102" s="57">
        <f t="shared" si="816"/>
        <v>0</v>
      </c>
      <c r="GN102" s="57">
        <f t="shared" si="816"/>
        <v>0</v>
      </c>
      <c r="GO102" s="57">
        <f t="shared" si="816"/>
        <v>0</v>
      </c>
      <c r="GP102" s="57">
        <f t="shared" si="816"/>
        <v>0</v>
      </c>
      <c r="GQ102" s="57">
        <f t="shared" si="816"/>
        <v>0</v>
      </c>
      <c r="GR102" s="57">
        <f t="shared" si="816"/>
        <v>0</v>
      </c>
      <c r="GS102" s="57">
        <f t="shared" si="816"/>
        <v>0</v>
      </c>
      <c r="GT102" s="57">
        <f t="shared" si="816"/>
        <v>0</v>
      </c>
      <c r="GU102" s="57">
        <f t="shared" si="816"/>
        <v>0</v>
      </c>
      <c r="GV102" s="57">
        <f t="shared" si="816"/>
        <v>0</v>
      </c>
      <c r="GW102" s="57">
        <f t="shared" si="816"/>
        <v>0</v>
      </c>
      <c r="GX102" s="57">
        <f t="shared" si="816"/>
        <v>0</v>
      </c>
      <c r="GY102" s="57">
        <f t="shared" si="816"/>
        <v>0</v>
      </c>
      <c r="GZ102" s="57">
        <f t="shared" si="816"/>
        <v>0</v>
      </c>
      <c r="HA102" s="57">
        <f t="shared" si="816"/>
        <v>0</v>
      </c>
      <c r="HB102" s="57">
        <f t="shared" si="816"/>
        <v>0</v>
      </c>
      <c r="HC102" s="57">
        <f t="shared" si="816"/>
        <v>0</v>
      </c>
      <c r="HD102" s="57">
        <f t="shared" si="816"/>
        <v>0</v>
      </c>
      <c r="HE102" s="57">
        <f t="shared" si="816"/>
        <v>0</v>
      </c>
      <c r="HF102" s="57">
        <f t="shared" si="816"/>
        <v>0</v>
      </c>
      <c r="HG102" s="57">
        <f t="shared" si="816"/>
        <v>0</v>
      </c>
      <c r="HH102" s="57">
        <f t="shared" si="816"/>
        <v>0</v>
      </c>
      <c r="HI102" s="57">
        <f t="shared" si="816"/>
        <v>0</v>
      </c>
      <c r="HJ102" s="57">
        <f t="shared" si="816"/>
        <v>0</v>
      </c>
      <c r="HK102" s="57">
        <f t="shared" si="816"/>
        <v>0</v>
      </c>
      <c r="HL102" s="57">
        <f t="shared" ref="HL102:JW102" si="817">+HL51*HL85</f>
        <v>0</v>
      </c>
      <c r="HM102" s="57">
        <f t="shared" si="817"/>
        <v>0</v>
      </c>
      <c r="HN102" s="57">
        <f t="shared" si="817"/>
        <v>0</v>
      </c>
      <c r="HO102" s="57">
        <f t="shared" si="817"/>
        <v>0</v>
      </c>
      <c r="HP102" s="57">
        <f t="shared" si="817"/>
        <v>0</v>
      </c>
      <c r="HQ102" s="57">
        <f t="shared" si="817"/>
        <v>0</v>
      </c>
      <c r="HR102" s="57">
        <f t="shared" si="817"/>
        <v>0</v>
      </c>
      <c r="HS102" s="57">
        <f t="shared" si="817"/>
        <v>0</v>
      </c>
      <c r="HT102" s="57">
        <f t="shared" si="817"/>
        <v>0</v>
      </c>
      <c r="HU102" s="57">
        <f t="shared" si="817"/>
        <v>0</v>
      </c>
      <c r="HV102" s="57">
        <f t="shared" si="817"/>
        <v>0</v>
      </c>
      <c r="HW102" s="57">
        <f t="shared" si="817"/>
        <v>0</v>
      </c>
      <c r="HX102" s="57">
        <f t="shared" si="817"/>
        <v>0</v>
      </c>
      <c r="HY102" s="57">
        <f t="shared" si="817"/>
        <v>0</v>
      </c>
      <c r="HZ102" s="57">
        <f t="shared" si="817"/>
        <v>0</v>
      </c>
      <c r="IA102" s="57">
        <f t="shared" si="817"/>
        <v>0</v>
      </c>
      <c r="IB102" s="57">
        <f t="shared" si="817"/>
        <v>0</v>
      </c>
      <c r="IC102" s="57">
        <f t="shared" si="817"/>
        <v>0</v>
      </c>
      <c r="ID102" s="57">
        <f t="shared" si="817"/>
        <v>0</v>
      </c>
      <c r="IE102" s="57">
        <f t="shared" si="817"/>
        <v>0</v>
      </c>
      <c r="IF102" s="57">
        <f t="shared" si="817"/>
        <v>0</v>
      </c>
      <c r="IG102" s="57">
        <f t="shared" si="817"/>
        <v>0</v>
      </c>
      <c r="IH102" s="57">
        <f t="shared" si="817"/>
        <v>0</v>
      </c>
      <c r="II102" s="57">
        <f t="shared" si="817"/>
        <v>0</v>
      </c>
      <c r="IJ102" s="57">
        <f t="shared" si="817"/>
        <v>0</v>
      </c>
      <c r="IK102" s="57">
        <f t="shared" si="817"/>
        <v>0</v>
      </c>
      <c r="IL102" s="57">
        <f t="shared" si="817"/>
        <v>0</v>
      </c>
      <c r="IM102" s="57">
        <f t="shared" si="817"/>
        <v>0</v>
      </c>
      <c r="IN102" s="57">
        <f t="shared" si="817"/>
        <v>0</v>
      </c>
      <c r="IO102" s="57">
        <f t="shared" si="817"/>
        <v>0</v>
      </c>
      <c r="IP102" s="57">
        <f t="shared" si="817"/>
        <v>0</v>
      </c>
      <c r="IQ102" s="57">
        <f t="shared" si="817"/>
        <v>0</v>
      </c>
      <c r="IR102" s="57">
        <f t="shared" si="817"/>
        <v>0</v>
      </c>
      <c r="IS102" s="57">
        <f t="shared" si="817"/>
        <v>0</v>
      </c>
      <c r="IT102" s="57">
        <f t="shared" si="817"/>
        <v>0</v>
      </c>
      <c r="IU102" s="57">
        <f t="shared" si="817"/>
        <v>0</v>
      </c>
      <c r="IV102" s="57">
        <f t="shared" si="817"/>
        <v>0</v>
      </c>
      <c r="IW102" s="57">
        <f t="shared" si="817"/>
        <v>0</v>
      </c>
      <c r="IX102" s="57">
        <f t="shared" si="817"/>
        <v>0</v>
      </c>
      <c r="IY102" s="57">
        <f t="shared" si="817"/>
        <v>0</v>
      </c>
      <c r="IZ102" s="57">
        <f t="shared" si="817"/>
        <v>0</v>
      </c>
      <c r="JA102" s="57">
        <f t="shared" si="817"/>
        <v>0</v>
      </c>
      <c r="JB102" s="57">
        <f t="shared" si="817"/>
        <v>0</v>
      </c>
      <c r="JC102" s="57">
        <f t="shared" si="817"/>
        <v>0</v>
      </c>
      <c r="JD102" s="57">
        <f t="shared" si="817"/>
        <v>0</v>
      </c>
      <c r="JE102" s="57">
        <f t="shared" si="817"/>
        <v>0</v>
      </c>
      <c r="JF102" s="57">
        <f t="shared" si="817"/>
        <v>0</v>
      </c>
      <c r="JG102" s="57">
        <f t="shared" si="817"/>
        <v>0</v>
      </c>
      <c r="JH102" s="57">
        <f t="shared" si="817"/>
        <v>0</v>
      </c>
      <c r="JI102" s="57">
        <f t="shared" si="817"/>
        <v>0</v>
      </c>
      <c r="JJ102" s="57">
        <f t="shared" si="817"/>
        <v>0</v>
      </c>
      <c r="JK102" s="57">
        <f t="shared" si="817"/>
        <v>0</v>
      </c>
      <c r="JL102" s="57">
        <f t="shared" si="817"/>
        <v>0</v>
      </c>
      <c r="JM102" s="57">
        <f t="shared" si="817"/>
        <v>0</v>
      </c>
      <c r="JN102" s="57">
        <f t="shared" si="817"/>
        <v>0</v>
      </c>
      <c r="JO102" s="57">
        <f t="shared" si="817"/>
        <v>0</v>
      </c>
      <c r="JP102" s="57">
        <f t="shared" si="817"/>
        <v>0</v>
      </c>
      <c r="JQ102" s="57">
        <f t="shared" si="817"/>
        <v>0</v>
      </c>
      <c r="JR102" s="57">
        <f t="shared" si="817"/>
        <v>0</v>
      </c>
      <c r="JS102" s="57">
        <f t="shared" si="817"/>
        <v>0</v>
      </c>
      <c r="JT102" s="57">
        <f t="shared" si="817"/>
        <v>0</v>
      </c>
      <c r="JU102" s="57">
        <f t="shared" si="817"/>
        <v>0</v>
      </c>
      <c r="JV102" s="57">
        <f t="shared" si="817"/>
        <v>0</v>
      </c>
      <c r="JW102" s="57">
        <f t="shared" si="817"/>
        <v>0</v>
      </c>
      <c r="JX102" s="57">
        <f t="shared" ref="JX102:MI102" si="818">+JX51*JX85</f>
        <v>0</v>
      </c>
      <c r="JY102" s="57">
        <f t="shared" si="818"/>
        <v>0</v>
      </c>
      <c r="JZ102" s="57">
        <f t="shared" si="818"/>
        <v>0</v>
      </c>
      <c r="KA102" s="57">
        <f t="shared" si="818"/>
        <v>0</v>
      </c>
      <c r="KB102" s="57">
        <f t="shared" si="818"/>
        <v>0</v>
      </c>
      <c r="KC102" s="57">
        <f t="shared" si="818"/>
        <v>0</v>
      </c>
      <c r="KD102" s="57">
        <f t="shared" si="818"/>
        <v>0</v>
      </c>
      <c r="KE102" s="57">
        <f t="shared" si="818"/>
        <v>0</v>
      </c>
      <c r="KF102" s="57">
        <f t="shared" si="818"/>
        <v>0</v>
      </c>
      <c r="KG102" s="57">
        <f t="shared" si="818"/>
        <v>0</v>
      </c>
      <c r="KH102" s="57">
        <f t="shared" si="818"/>
        <v>0</v>
      </c>
      <c r="KI102" s="57">
        <f t="shared" si="818"/>
        <v>0</v>
      </c>
      <c r="KJ102" s="57">
        <f t="shared" si="818"/>
        <v>0</v>
      </c>
      <c r="KK102" s="57">
        <f t="shared" si="818"/>
        <v>0</v>
      </c>
      <c r="KL102" s="57">
        <f t="shared" si="818"/>
        <v>0</v>
      </c>
      <c r="KM102" s="57">
        <f t="shared" si="818"/>
        <v>0</v>
      </c>
      <c r="KN102" s="57">
        <f t="shared" si="818"/>
        <v>0</v>
      </c>
      <c r="KO102" s="57">
        <f t="shared" si="818"/>
        <v>0</v>
      </c>
      <c r="KP102" s="57">
        <f t="shared" si="818"/>
        <v>0</v>
      </c>
      <c r="KQ102" s="57">
        <f t="shared" si="818"/>
        <v>0</v>
      </c>
      <c r="KR102" s="57">
        <f t="shared" si="818"/>
        <v>0</v>
      </c>
      <c r="KS102" s="57">
        <f t="shared" si="818"/>
        <v>0</v>
      </c>
      <c r="KT102" s="57">
        <f t="shared" si="818"/>
        <v>0</v>
      </c>
      <c r="KU102" s="57">
        <f t="shared" si="818"/>
        <v>0</v>
      </c>
      <c r="KV102" s="57">
        <f t="shared" si="818"/>
        <v>0</v>
      </c>
      <c r="KW102" s="57">
        <f t="shared" si="818"/>
        <v>0</v>
      </c>
      <c r="KX102" s="57">
        <f t="shared" si="818"/>
        <v>0</v>
      </c>
      <c r="KY102" s="57">
        <f t="shared" si="818"/>
        <v>0</v>
      </c>
      <c r="KZ102" s="57">
        <f t="shared" si="818"/>
        <v>0</v>
      </c>
      <c r="LA102" s="57">
        <f t="shared" si="818"/>
        <v>0</v>
      </c>
      <c r="LB102" s="57">
        <f t="shared" si="818"/>
        <v>0</v>
      </c>
      <c r="LC102" s="57">
        <f t="shared" si="818"/>
        <v>0</v>
      </c>
      <c r="LD102" s="57">
        <f t="shared" si="818"/>
        <v>0</v>
      </c>
      <c r="LE102" s="57">
        <f t="shared" si="818"/>
        <v>0</v>
      </c>
      <c r="LF102" s="57">
        <f t="shared" si="818"/>
        <v>0</v>
      </c>
      <c r="LG102" s="57">
        <f t="shared" si="818"/>
        <v>0</v>
      </c>
      <c r="LH102" s="57">
        <f t="shared" si="818"/>
        <v>0</v>
      </c>
      <c r="LI102" s="57">
        <f t="shared" si="818"/>
        <v>0</v>
      </c>
      <c r="LJ102" s="57">
        <f t="shared" si="818"/>
        <v>0</v>
      </c>
      <c r="LK102" s="57">
        <f t="shared" si="818"/>
        <v>0</v>
      </c>
      <c r="LL102" s="57">
        <f t="shared" si="818"/>
        <v>0</v>
      </c>
      <c r="LM102" s="57">
        <f t="shared" si="818"/>
        <v>0</v>
      </c>
      <c r="LN102" s="57">
        <f t="shared" si="818"/>
        <v>0</v>
      </c>
      <c r="LO102" s="57">
        <f t="shared" si="818"/>
        <v>0</v>
      </c>
      <c r="LP102" s="57">
        <f t="shared" si="818"/>
        <v>0</v>
      </c>
      <c r="LQ102" s="57">
        <f t="shared" si="818"/>
        <v>0</v>
      </c>
      <c r="LR102" s="57">
        <f t="shared" si="818"/>
        <v>0</v>
      </c>
      <c r="LS102" s="57">
        <f t="shared" si="818"/>
        <v>0</v>
      </c>
      <c r="LT102" s="57">
        <f t="shared" si="818"/>
        <v>0</v>
      </c>
      <c r="LU102" s="57">
        <f t="shared" si="818"/>
        <v>0</v>
      </c>
      <c r="LV102" s="57">
        <f t="shared" si="818"/>
        <v>0</v>
      </c>
      <c r="LW102" s="57">
        <f t="shared" si="818"/>
        <v>0</v>
      </c>
      <c r="LX102" s="57">
        <f t="shared" si="818"/>
        <v>0</v>
      </c>
      <c r="LY102" s="57">
        <f t="shared" si="818"/>
        <v>0</v>
      </c>
      <c r="LZ102" s="57">
        <f t="shared" si="818"/>
        <v>0</v>
      </c>
      <c r="MA102" s="57">
        <f t="shared" si="818"/>
        <v>0</v>
      </c>
      <c r="MB102" s="57">
        <f t="shared" si="818"/>
        <v>0</v>
      </c>
      <c r="MC102" s="57">
        <f t="shared" si="818"/>
        <v>0</v>
      </c>
      <c r="MD102" s="57">
        <f t="shared" si="818"/>
        <v>0</v>
      </c>
      <c r="ME102" s="57">
        <f t="shared" si="818"/>
        <v>0</v>
      </c>
      <c r="MF102" s="57">
        <f t="shared" si="818"/>
        <v>0</v>
      </c>
      <c r="MG102" s="57">
        <f t="shared" si="818"/>
        <v>0</v>
      </c>
      <c r="MH102" s="57">
        <f t="shared" si="818"/>
        <v>0</v>
      </c>
      <c r="MI102" s="57">
        <f t="shared" si="818"/>
        <v>0</v>
      </c>
      <c r="MJ102" s="57">
        <f t="shared" ref="MJ102:OM102" si="819">+MJ51*MJ85</f>
        <v>0</v>
      </c>
      <c r="MK102" s="57">
        <f t="shared" si="819"/>
        <v>0</v>
      </c>
      <c r="ML102" s="57">
        <f t="shared" si="819"/>
        <v>0</v>
      </c>
      <c r="MM102" s="57">
        <f t="shared" si="819"/>
        <v>0</v>
      </c>
      <c r="MN102" s="57">
        <f t="shared" si="819"/>
        <v>0</v>
      </c>
      <c r="MO102" s="57">
        <f t="shared" si="819"/>
        <v>0</v>
      </c>
      <c r="MP102" s="57">
        <f t="shared" si="819"/>
        <v>0</v>
      </c>
      <c r="MQ102" s="57">
        <f t="shared" si="819"/>
        <v>0</v>
      </c>
      <c r="MR102" s="57">
        <f t="shared" si="819"/>
        <v>0</v>
      </c>
      <c r="MS102" s="57">
        <f t="shared" si="819"/>
        <v>0</v>
      </c>
      <c r="MT102" s="57">
        <f t="shared" si="819"/>
        <v>0</v>
      </c>
      <c r="MU102" s="57">
        <f t="shared" si="819"/>
        <v>0</v>
      </c>
      <c r="MV102" s="57">
        <f t="shared" si="819"/>
        <v>0</v>
      </c>
      <c r="MW102" s="57">
        <f t="shared" si="819"/>
        <v>0</v>
      </c>
      <c r="MX102" s="57">
        <f t="shared" si="819"/>
        <v>0</v>
      </c>
      <c r="MY102" s="57">
        <f t="shared" si="819"/>
        <v>0</v>
      </c>
      <c r="MZ102" s="57">
        <f t="shared" si="819"/>
        <v>0</v>
      </c>
      <c r="NA102" s="57">
        <f t="shared" si="819"/>
        <v>0</v>
      </c>
      <c r="NB102" s="57">
        <f t="shared" si="819"/>
        <v>0</v>
      </c>
      <c r="NC102" s="57">
        <f t="shared" si="819"/>
        <v>0</v>
      </c>
      <c r="ND102" s="57">
        <f t="shared" si="819"/>
        <v>0</v>
      </c>
      <c r="NE102" s="57">
        <f t="shared" si="819"/>
        <v>0</v>
      </c>
      <c r="NF102" s="57">
        <f t="shared" si="819"/>
        <v>0</v>
      </c>
      <c r="NG102" s="57">
        <f t="shared" si="819"/>
        <v>0</v>
      </c>
      <c r="NH102" s="57">
        <f t="shared" si="819"/>
        <v>0</v>
      </c>
      <c r="NI102" s="57">
        <f t="shared" si="819"/>
        <v>0</v>
      </c>
      <c r="NJ102" s="57">
        <f t="shared" si="819"/>
        <v>0</v>
      </c>
      <c r="NK102" s="57">
        <f t="shared" si="819"/>
        <v>0</v>
      </c>
      <c r="NL102" s="57">
        <f t="shared" si="819"/>
        <v>0</v>
      </c>
      <c r="NM102" s="57">
        <f t="shared" si="819"/>
        <v>0</v>
      </c>
      <c r="NN102" s="57">
        <f t="shared" si="819"/>
        <v>0</v>
      </c>
      <c r="NO102" s="57">
        <f t="shared" si="819"/>
        <v>0</v>
      </c>
      <c r="NP102" s="57">
        <f t="shared" si="819"/>
        <v>0</v>
      </c>
      <c r="NQ102" s="57">
        <f t="shared" si="819"/>
        <v>0</v>
      </c>
      <c r="NR102" s="57">
        <f t="shared" si="819"/>
        <v>0</v>
      </c>
      <c r="NS102" s="57">
        <f t="shared" si="819"/>
        <v>0</v>
      </c>
      <c r="NT102" s="57">
        <f t="shared" si="819"/>
        <v>0</v>
      </c>
      <c r="NU102" s="57">
        <f t="shared" si="819"/>
        <v>0</v>
      </c>
      <c r="NV102" s="57">
        <f t="shared" si="819"/>
        <v>0</v>
      </c>
      <c r="NW102" s="57">
        <f t="shared" si="819"/>
        <v>0</v>
      </c>
      <c r="NX102" s="57">
        <f t="shared" si="819"/>
        <v>0</v>
      </c>
      <c r="NY102" s="57">
        <f t="shared" si="819"/>
        <v>0</v>
      </c>
      <c r="NZ102" s="57">
        <f t="shared" si="819"/>
        <v>0</v>
      </c>
      <c r="OA102" s="57">
        <f t="shared" si="819"/>
        <v>0</v>
      </c>
      <c r="OB102" s="57">
        <f t="shared" si="819"/>
        <v>0</v>
      </c>
      <c r="OC102" s="57">
        <f t="shared" si="819"/>
        <v>0</v>
      </c>
      <c r="OD102" s="57">
        <f t="shared" si="819"/>
        <v>0</v>
      </c>
      <c r="OE102" s="57">
        <f t="shared" si="819"/>
        <v>0</v>
      </c>
      <c r="OF102" s="57">
        <f t="shared" si="819"/>
        <v>0</v>
      </c>
      <c r="OG102" s="57">
        <f t="shared" si="819"/>
        <v>0</v>
      </c>
      <c r="OH102" s="57">
        <f t="shared" si="819"/>
        <v>0</v>
      </c>
      <c r="OI102" s="57">
        <f t="shared" si="819"/>
        <v>0</v>
      </c>
      <c r="OJ102" s="57">
        <f t="shared" si="819"/>
        <v>0</v>
      </c>
      <c r="OK102" s="57">
        <f t="shared" si="819"/>
        <v>0</v>
      </c>
      <c r="OL102" s="57">
        <f t="shared" si="819"/>
        <v>0</v>
      </c>
      <c r="OM102" s="57">
        <f t="shared" si="819"/>
        <v>0</v>
      </c>
      <c r="ON102" s="43" t="s">
        <v>24</v>
      </c>
    </row>
    <row r="103" spans="3:404" x14ac:dyDescent="0.2">
      <c r="D103" s="43" t="str">
        <f t="shared" si="765"/>
        <v>C-303 - SDS</v>
      </c>
      <c r="H103" s="57">
        <f t="shared" ref="H103:AM103" si="820">+H52*H86</f>
        <v>0</v>
      </c>
      <c r="I103" s="57">
        <f t="shared" si="820"/>
        <v>0</v>
      </c>
      <c r="J103" s="57">
        <f t="shared" si="820"/>
        <v>0</v>
      </c>
      <c r="K103" s="57">
        <f t="shared" si="820"/>
        <v>0</v>
      </c>
      <c r="L103" s="57">
        <f t="shared" si="820"/>
        <v>0</v>
      </c>
      <c r="M103" s="57">
        <f t="shared" si="820"/>
        <v>0</v>
      </c>
      <c r="N103" s="57">
        <f t="shared" si="820"/>
        <v>0</v>
      </c>
      <c r="O103" s="57">
        <f t="shared" si="820"/>
        <v>0</v>
      </c>
      <c r="P103" s="57">
        <f t="shared" si="820"/>
        <v>0</v>
      </c>
      <c r="Q103" s="57">
        <f t="shared" si="820"/>
        <v>0</v>
      </c>
      <c r="R103" s="57">
        <f t="shared" si="820"/>
        <v>0</v>
      </c>
      <c r="S103" s="57">
        <f t="shared" si="820"/>
        <v>0</v>
      </c>
      <c r="T103" s="57">
        <f t="shared" si="820"/>
        <v>0</v>
      </c>
      <c r="U103" s="57">
        <f t="shared" si="820"/>
        <v>0</v>
      </c>
      <c r="V103" s="57">
        <f t="shared" si="820"/>
        <v>0</v>
      </c>
      <c r="W103" s="57">
        <f t="shared" si="820"/>
        <v>0</v>
      </c>
      <c r="X103" s="57">
        <f t="shared" si="820"/>
        <v>1802690.1439887348</v>
      </c>
      <c r="Y103" s="57">
        <f t="shared" si="820"/>
        <v>1807008.2836393518</v>
      </c>
      <c r="Z103" s="57">
        <f t="shared" si="820"/>
        <v>1811336.7669034316</v>
      </c>
      <c r="AA103" s="57">
        <f t="shared" si="820"/>
        <v>1815675.618557926</v>
      </c>
      <c r="AB103" s="57">
        <f t="shared" si="820"/>
        <v>1820024.8634391376</v>
      </c>
      <c r="AC103" s="57">
        <f t="shared" si="820"/>
        <v>1824384.5264428617</v>
      </c>
      <c r="AD103" s="57">
        <f t="shared" si="820"/>
        <v>1828754.6325245281</v>
      </c>
      <c r="AE103" s="57">
        <f t="shared" si="820"/>
        <v>1833135.2066993448</v>
      </c>
      <c r="AF103" s="57">
        <f t="shared" si="820"/>
        <v>0</v>
      </c>
      <c r="AG103" s="57">
        <f t="shared" si="820"/>
        <v>0</v>
      </c>
      <c r="AH103" s="57">
        <f t="shared" si="820"/>
        <v>0</v>
      </c>
      <c r="AI103" s="57">
        <f t="shared" si="820"/>
        <v>0</v>
      </c>
      <c r="AJ103" s="57">
        <f t="shared" si="820"/>
        <v>0</v>
      </c>
      <c r="AK103" s="57">
        <f t="shared" si="820"/>
        <v>0</v>
      </c>
      <c r="AL103" s="57">
        <f t="shared" si="820"/>
        <v>0</v>
      </c>
      <c r="AM103" s="57">
        <f t="shared" si="820"/>
        <v>0</v>
      </c>
      <c r="AN103" s="57">
        <f t="shared" ref="AN103:BS103" si="821">+AN52*AN86</f>
        <v>0</v>
      </c>
      <c r="AO103" s="57">
        <f t="shared" si="821"/>
        <v>0</v>
      </c>
      <c r="AP103" s="57">
        <f t="shared" si="821"/>
        <v>0</v>
      </c>
      <c r="AQ103" s="57">
        <f t="shared" si="821"/>
        <v>0</v>
      </c>
      <c r="AR103" s="57">
        <f t="shared" si="821"/>
        <v>0</v>
      </c>
      <c r="AS103" s="57">
        <f t="shared" si="821"/>
        <v>0</v>
      </c>
      <c r="AT103" s="57">
        <f t="shared" si="821"/>
        <v>0</v>
      </c>
      <c r="AU103" s="57">
        <f t="shared" si="821"/>
        <v>0</v>
      </c>
      <c r="AV103" s="57">
        <f t="shared" si="821"/>
        <v>0</v>
      </c>
      <c r="AW103" s="57">
        <f t="shared" si="821"/>
        <v>0</v>
      </c>
      <c r="AX103" s="57">
        <f t="shared" si="821"/>
        <v>0</v>
      </c>
      <c r="AY103" s="57">
        <f t="shared" si="821"/>
        <v>0</v>
      </c>
      <c r="AZ103" s="57">
        <f t="shared" si="821"/>
        <v>0</v>
      </c>
      <c r="BA103" s="57">
        <f t="shared" si="821"/>
        <v>0</v>
      </c>
      <c r="BB103" s="57">
        <f t="shared" si="821"/>
        <v>0</v>
      </c>
      <c r="BC103" s="57">
        <f t="shared" si="821"/>
        <v>0</v>
      </c>
      <c r="BD103" s="57">
        <f t="shared" si="821"/>
        <v>0</v>
      </c>
      <c r="BE103" s="57">
        <f t="shared" si="821"/>
        <v>0</v>
      </c>
      <c r="BF103" s="57">
        <f t="shared" si="821"/>
        <v>0</v>
      </c>
      <c r="BG103" s="57">
        <f t="shared" si="821"/>
        <v>0</v>
      </c>
      <c r="BH103" s="57">
        <f t="shared" si="821"/>
        <v>0</v>
      </c>
      <c r="BI103" s="57">
        <f t="shared" si="821"/>
        <v>0</v>
      </c>
      <c r="BJ103" s="57">
        <f t="shared" si="821"/>
        <v>0</v>
      </c>
      <c r="BK103" s="57">
        <f t="shared" si="821"/>
        <v>0</v>
      </c>
      <c r="BL103" s="57">
        <f t="shared" si="821"/>
        <v>0</v>
      </c>
      <c r="BM103" s="57">
        <f t="shared" si="821"/>
        <v>0</v>
      </c>
      <c r="BN103" s="57">
        <f t="shared" si="821"/>
        <v>0</v>
      </c>
      <c r="BO103" s="57">
        <f t="shared" si="821"/>
        <v>0</v>
      </c>
      <c r="BP103" s="57">
        <f t="shared" si="821"/>
        <v>0</v>
      </c>
      <c r="BQ103" s="57">
        <f t="shared" si="821"/>
        <v>0</v>
      </c>
      <c r="BR103" s="57">
        <f t="shared" si="821"/>
        <v>0</v>
      </c>
      <c r="BS103" s="57">
        <f t="shared" si="821"/>
        <v>0</v>
      </c>
      <c r="BT103" s="57">
        <f t="shared" ref="BT103:CM103" si="822">+BT52*BT86</f>
        <v>0</v>
      </c>
      <c r="BU103" s="57">
        <f t="shared" si="822"/>
        <v>0</v>
      </c>
      <c r="BV103" s="57">
        <f t="shared" si="822"/>
        <v>0</v>
      </c>
      <c r="BW103" s="57">
        <f t="shared" si="822"/>
        <v>0</v>
      </c>
      <c r="BX103" s="57">
        <f t="shared" si="822"/>
        <v>0</v>
      </c>
      <c r="BY103" s="57">
        <f t="shared" si="822"/>
        <v>0</v>
      </c>
      <c r="BZ103" s="57">
        <f t="shared" si="822"/>
        <v>0</v>
      </c>
      <c r="CA103" s="57">
        <f t="shared" si="822"/>
        <v>0</v>
      </c>
      <c r="CB103" s="57">
        <f t="shared" si="822"/>
        <v>0</v>
      </c>
      <c r="CC103" s="57">
        <f t="shared" si="822"/>
        <v>0</v>
      </c>
      <c r="CD103" s="57">
        <f t="shared" si="822"/>
        <v>0</v>
      </c>
      <c r="CE103" s="57">
        <f t="shared" si="822"/>
        <v>0</v>
      </c>
      <c r="CF103" s="57">
        <f t="shared" si="822"/>
        <v>0</v>
      </c>
      <c r="CG103" s="57">
        <f t="shared" si="822"/>
        <v>0</v>
      </c>
      <c r="CH103" s="57">
        <f t="shared" si="822"/>
        <v>0</v>
      </c>
      <c r="CI103" s="57">
        <f t="shared" si="822"/>
        <v>0</v>
      </c>
      <c r="CJ103" s="57">
        <f t="shared" si="822"/>
        <v>0</v>
      </c>
      <c r="CK103" s="57">
        <f t="shared" si="822"/>
        <v>0</v>
      </c>
      <c r="CL103" s="57">
        <f t="shared" si="822"/>
        <v>0</v>
      </c>
      <c r="CM103" s="57">
        <f t="shared" si="822"/>
        <v>0</v>
      </c>
      <c r="CN103" s="57">
        <f t="shared" ref="CN103:EY103" si="823">+CN52*CN86</f>
        <v>0</v>
      </c>
      <c r="CO103" s="57">
        <f t="shared" si="823"/>
        <v>0</v>
      </c>
      <c r="CP103" s="57">
        <f t="shared" si="823"/>
        <v>0</v>
      </c>
      <c r="CQ103" s="57">
        <f t="shared" si="823"/>
        <v>0</v>
      </c>
      <c r="CR103" s="57">
        <f t="shared" si="823"/>
        <v>0</v>
      </c>
      <c r="CS103" s="57">
        <f t="shared" si="823"/>
        <v>0</v>
      </c>
      <c r="CT103" s="57">
        <f t="shared" si="823"/>
        <v>0</v>
      </c>
      <c r="CU103" s="57">
        <f t="shared" si="823"/>
        <v>0</v>
      </c>
      <c r="CV103" s="57">
        <f t="shared" si="823"/>
        <v>0</v>
      </c>
      <c r="CW103" s="57">
        <f t="shared" si="823"/>
        <v>0</v>
      </c>
      <c r="CX103" s="57">
        <f t="shared" si="823"/>
        <v>0</v>
      </c>
      <c r="CY103" s="57">
        <f t="shared" si="823"/>
        <v>0</v>
      </c>
      <c r="CZ103" s="57">
        <f t="shared" si="823"/>
        <v>0</v>
      </c>
      <c r="DA103" s="57">
        <f t="shared" si="823"/>
        <v>0</v>
      </c>
      <c r="DB103" s="57">
        <f t="shared" si="823"/>
        <v>0</v>
      </c>
      <c r="DC103" s="57">
        <f t="shared" si="823"/>
        <v>0</v>
      </c>
      <c r="DD103" s="57">
        <f t="shared" si="823"/>
        <v>0</v>
      </c>
      <c r="DE103" s="57">
        <f t="shared" si="823"/>
        <v>0</v>
      </c>
      <c r="DF103" s="57">
        <f t="shared" si="823"/>
        <v>0</v>
      </c>
      <c r="DG103" s="57">
        <f t="shared" si="823"/>
        <v>0</v>
      </c>
      <c r="DH103" s="57">
        <f t="shared" si="823"/>
        <v>0</v>
      </c>
      <c r="DI103" s="57">
        <f t="shared" si="823"/>
        <v>0</v>
      </c>
      <c r="DJ103" s="57">
        <f t="shared" si="823"/>
        <v>0</v>
      </c>
      <c r="DK103" s="57">
        <f t="shared" si="823"/>
        <v>0</v>
      </c>
      <c r="DL103" s="57">
        <f t="shared" si="823"/>
        <v>0</v>
      </c>
      <c r="DM103" s="57">
        <f t="shared" si="823"/>
        <v>0</v>
      </c>
      <c r="DN103" s="57">
        <f t="shared" si="823"/>
        <v>0</v>
      </c>
      <c r="DO103" s="57">
        <f t="shared" si="823"/>
        <v>0</v>
      </c>
      <c r="DP103" s="57">
        <f t="shared" si="823"/>
        <v>0</v>
      </c>
      <c r="DQ103" s="57">
        <f t="shared" si="823"/>
        <v>0</v>
      </c>
      <c r="DR103" s="57">
        <f t="shared" si="823"/>
        <v>0</v>
      </c>
      <c r="DS103" s="57">
        <f t="shared" si="823"/>
        <v>0</v>
      </c>
      <c r="DT103" s="57">
        <f t="shared" si="823"/>
        <v>0</v>
      </c>
      <c r="DU103" s="57">
        <f t="shared" si="823"/>
        <v>0</v>
      </c>
      <c r="DV103" s="57">
        <f t="shared" si="823"/>
        <v>0</v>
      </c>
      <c r="DW103" s="57">
        <f t="shared" si="823"/>
        <v>0</v>
      </c>
      <c r="DX103" s="57">
        <f t="shared" si="823"/>
        <v>0</v>
      </c>
      <c r="DY103" s="57">
        <f t="shared" si="823"/>
        <v>0</v>
      </c>
      <c r="DZ103" s="57">
        <f t="shared" si="823"/>
        <v>0</v>
      </c>
      <c r="EA103" s="57">
        <f t="shared" si="823"/>
        <v>0</v>
      </c>
      <c r="EB103" s="57">
        <f t="shared" si="823"/>
        <v>0</v>
      </c>
      <c r="EC103" s="57">
        <f t="shared" si="823"/>
        <v>0</v>
      </c>
      <c r="ED103" s="57">
        <f t="shared" si="823"/>
        <v>0</v>
      </c>
      <c r="EE103" s="57">
        <f t="shared" si="823"/>
        <v>0</v>
      </c>
      <c r="EF103" s="57">
        <f t="shared" si="823"/>
        <v>0</v>
      </c>
      <c r="EG103" s="57">
        <f t="shared" si="823"/>
        <v>0</v>
      </c>
      <c r="EH103" s="57">
        <f t="shared" si="823"/>
        <v>0</v>
      </c>
      <c r="EI103" s="57">
        <f t="shared" si="823"/>
        <v>0</v>
      </c>
      <c r="EJ103" s="57">
        <f t="shared" si="823"/>
        <v>0</v>
      </c>
      <c r="EK103" s="57">
        <f t="shared" si="823"/>
        <v>0</v>
      </c>
      <c r="EL103" s="57">
        <f t="shared" si="823"/>
        <v>0</v>
      </c>
      <c r="EM103" s="57">
        <f t="shared" si="823"/>
        <v>0</v>
      </c>
      <c r="EN103" s="57">
        <f t="shared" si="823"/>
        <v>0</v>
      </c>
      <c r="EO103" s="57">
        <f t="shared" si="823"/>
        <v>0</v>
      </c>
      <c r="EP103" s="57">
        <f t="shared" si="823"/>
        <v>0</v>
      </c>
      <c r="EQ103" s="57">
        <f t="shared" si="823"/>
        <v>0</v>
      </c>
      <c r="ER103" s="57">
        <f t="shared" si="823"/>
        <v>0</v>
      </c>
      <c r="ES103" s="57">
        <f t="shared" si="823"/>
        <v>0</v>
      </c>
      <c r="ET103" s="57">
        <f t="shared" si="823"/>
        <v>0</v>
      </c>
      <c r="EU103" s="57">
        <f t="shared" si="823"/>
        <v>0</v>
      </c>
      <c r="EV103" s="57">
        <f t="shared" si="823"/>
        <v>0</v>
      </c>
      <c r="EW103" s="57">
        <f t="shared" si="823"/>
        <v>0</v>
      </c>
      <c r="EX103" s="57">
        <f t="shared" si="823"/>
        <v>0</v>
      </c>
      <c r="EY103" s="57">
        <f t="shared" si="823"/>
        <v>0</v>
      </c>
      <c r="EZ103" s="57">
        <f t="shared" ref="EZ103:HK103" si="824">+EZ52*EZ86</f>
        <v>0</v>
      </c>
      <c r="FA103" s="57">
        <f t="shared" si="824"/>
        <v>0</v>
      </c>
      <c r="FB103" s="57">
        <f t="shared" si="824"/>
        <v>0</v>
      </c>
      <c r="FC103" s="57">
        <f t="shared" si="824"/>
        <v>0</v>
      </c>
      <c r="FD103" s="57">
        <f t="shared" si="824"/>
        <v>0</v>
      </c>
      <c r="FE103" s="57">
        <f t="shared" si="824"/>
        <v>0</v>
      </c>
      <c r="FF103" s="57">
        <f t="shared" si="824"/>
        <v>0</v>
      </c>
      <c r="FG103" s="57">
        <f t="shared" si="824"/>
        <v>0</v>
      </c>
      <c r="FH103" s="57">
        <f t="shared" si="824"/>
        <v>0</v>
      </c>
      <c r="FI103" s="57">
        <f t="shared" si="824"/>
        <v>0</v>
      </c>
      <c r="FJ103" s="57">
        <f t="shared" si="824"/>
        <v>0</v>
      </c>
      <c r="FK103" s="57">
        <f t="shared" si="824"/>
        <v>0</v>
      </c>
      <c r="FL103" s="57">
        <f t="shared" si="824"/>
        <v>0</v>
      </c>
      <c r="FM103" s="57">
        <f t="shared" si="824"/>
        <v>0</v>
      </c>
      <c r="FN103" s="57">
        <f t="shared" si="824"/>
        <v>0</v>
      </c>
      <c r="FO103" s="57">
        <f t="shared" si="824"/>
        <v>0</v>
      </c>
      <c r="FP103" s="57">
        <f t="shared" si="824"/>
        <v>0</v>
      </c>
      <c r="FQ103" s="57">
        <f t="shared" si="824"/>
        <v>0</v>
      </c>
      <c r="FR103" s="57">
        <f t="shared" si="824"/>
        <v>0</v>
      </c>
      <c r="FS103" s="57">
        <f t="shared" si="824"/>
        <v>0</v>
      </c>
      <c r="FT103" s="57">
        <f t="shared" si="824"/>
        <v>0</v>
      </c>
      <c r="FU103" s="57">
        <f t="shared" si="824"/>
        <v>0</v>
      </c>
      <c r="FV103" s="57">
        <f t="shared" si="824"/>
        <v>0</v>
      </c>
      <c r="FW103" s="57">
        <f t="shared" si="824"/>
        <v>0</v>
      </c>
      <c r="FX103" s="57">
        <f t="shared" si="824"/>
        <v>0</v>
      </c>
      <c r="FY103" s="57">
        <f t="shared" si="824"/>
        <v>0</v>
      </c>
      <c r="FZ103" s="57">
        <f t="shared" si="824"/>
        <v>0</v>
      </c>
      <c r="GA103" s="57">
        <f t="shared" si="824"/>
        <v>0</v>
      </c>
      <c r="GB103" s="57">
        <f t="shared" si="824"/>
        <v>0</v>
      </c>
      <c r="GC103" s="57">
        <f t="shared" si="824"/>
        <v>0</v>
      </c>
      <c r="GD103" s="57">
        <f t="shared" si="824"/>
        <v>0</v>
      </c>
      <c r="GE103" s="57">
        <f t="shared" si="824"/>
        <v>0</v>
      </c>
      <c r="GF103" s="57">
        <f t="shared" si="824"/>
        <v>0</v>
      </c>
      <c r="GG103" s="57">
        <f t="shared" si="824"/>
        <v>0</v>
      </c>
      <c r="GH103" s="57">
        <f t="shared" si="824"/>
        <v>0</v>
      </c>
      <c r="GI103" s="57">
        <f t="shared" si="824"/>
        <v>0</v>
      </c>
      <c r="GJ103" s="57">
        <f t="shared" si="824"/>
        <v>0</v>
      </c>
      <c r="GK103" s="57">
        <f t="shared" si="824"/>
        <v>0</v>
      </c>
      <c r="GL103" s="57">
        <f t="shared" si="824"/>
        <v>0</v>
      </c>
      <c r="GM103" s="57">
        <f t="shared" si="824"/>
        <v>0</v>
      </c>
      <c r="GN103" s="57">
        <f t="shared" si="824"/>
        <v>0</v>
      </c>
      <c r="GO103" s="57">
        <f t="shared" si="824"/>
        <v>0</v>
      </c>
      <c r="GP103" s="57">
        <f t="shared" si="824"/>
        <v>0</v>
      </c>
      <c r="GQ103" s="57">
        <f t="shared" si="824"/>
        <v>0</v>
      </c>
      <c r="GR103" s="57">
        <f t="shared" si="824"/>
        <v>0</v>
      </c>
      <c r="GS103" s="57">
        <f t="shared" si="824"/>
        <v>0</v>
      </c>
      <c r="GT103" s="57">
        <f t="shared" si="824"/>
        <v>0</v>
      </c>
      <c r="GU103" s="57">
        <f t="shared" si="824"/>
        <v>0</v>
      </c>
      <c r="GV103" s="57">
        <f t="shared" si="824"/>
        <v>0</v>
      </c>
      <c r="GW103" s="57">
        <f t="shared" si="824"/>
        <v>0</v>
      </c>
      <c r="GX103" s="57">
        <f t="shared" si="824"/>
        <v>0</v>
      </c>
      <c r="GY103" s="57">
        <f t="shared" si="824"/>
        <v>0</v>
      </c>
      <c r="GZ103" s="57">
        <f t="shared" si="824"/>
        <v>0</v>
      </c>
      <c r="HA103" s="57">
        <f t="shared" si="824"/>
        <v>0</v>
      </c>
      <c r="HB103" s="57">
        <f t="shared" si="824"/>
        <v>0</v>
      </c>
      <c r="HC103" s="57">
        <f t="shared" si="824"/>
        <v>0</v>
      </c>
      <c r="HD103" s="57">
        <f t="shared" si="824"/>
        <v>0</v>
      </c>
      <c r="HE103" s="57">
        <f t="shared" si="824"/>
        <v>0</v>
      </c>
      <c r="HF103" s="57">
        <f t="shared" si="824"/>
        <v>0</v>
      </c>
      <c r="HG103" s="57">
        <f t="shared" si="824"/>
        <v>0</v>
      </c>
      <c r="HH103" s="57">
        <f t="shared" si="824"/>
        <v>0</v>
      </c>
      <c r="HI103" s="57">
        <f t="shared" si="824"/>
        <v>0</v>
      </c>
      <c r="HJ103" s="57">
        <f t="shared" si="824"/>
        <v>0</v>
      </c>
      <c r="HK103" s="57">
        <f t="shared" si="824"/>
        <v>0</v>
      </c>
      <c r="HL103" s="57">
        <f t="shared" ref="HL103:JW103" si="825">+HL52*HL86</f>
        <v>0</v>
      </c>
      <c r="HM103" s="57">
        <f t="shared" si="825"/>
        <v>0</v>
      </c>
      <c r="HN103" s="57">
        <f t="shared" si="825"/>
        <v>0</v>
      </c>
      <c r="HO103" s="57">
        <f t="shared" si="825"/>
        <v>0</v>
      </c>
      <c r="HP103" s="57">
        <f t="shared" si="825"/>
        <v>0</v>
      </c>
      <c r="HQ103" s="57">
        <f t="shared" si="825"/>
        <v>0</v>
      </c>
      <c r="HR103" s="57">
        <f t="shared" si="825"/>
        <v>0</v>
      </c>
      <c r="HS103" s="57">
        <f t="shared" si="825"/>
        <v>0</v>
      </c>
      <c r="HT103" s="57">
        <f t="shared" si="825"/>
        <v>0</v>
      </c>
      <c r="HU103" s="57">
        <f t="shared" si="825"/>
        <v>0</v>
      </c>
      <c r="HV103" s="57">
        <f t="shared" si="825"/>
        <v>0</v>
      </c>
      <c r="HW103" s="57">
        <f t="shared" si="825"/>
        <v>0</v>
      </c>
      <c r="HX103" s="57">
        <f t="shared" si="825"/>
        <v>0</v>
      </c>
      <c r="HY103" s="57">
        <f t="shared" si="825"/>
        <v>0</v>
      </c>
      <c r="HZ103" s="57">
        <f t="shared" si="825"/>
        <v>0</v>
      </c>
      <c r="IA103" s="57">
        <f t="shared" si="825"/>
        <v>0</v>
      </c>
      <c r="IB103" s="57">
        <f t="shared" si="825"/>
        <v>0</v>
      </c>
      <c r="IC103" s="57">
        <f t="shared" si="825"/>
        <v>0</v>
      </c>
      <c r="ID103" s="57">
        <f t="shared" si="825"/>
        <v>0</v>
      </c>
      <c r="IE103" s="57">
        <f t="shared" si="825"/>
        <v>0</v>
      </c>
      <c r="IF103" s="57">
        <f t="shared" si="825"/>
        <v>0</v>
      </c>
      <c r="IG103" s="57">
        <f t="shared" si="825"/>
        <v>0</v>
      </c>
      <c r="IH103" s="57">
        <f t="shared" si="825"/>
        <v>0</v>
      </c>
      <c r="II103" s="57">
        <f t="shared" si="825"/>
        <v>0</v>
      </c>
      <c r="IJ103" s="57">
        <f t="shared" si="825"/>
        <v>0</v>
      </c>
      <c r="IK103" s="57">
        <f t="shared" si="825"/>
        <v>0</v>
      </c>
      <c r="IL103" s="57">
        <f t="shared" si="825"/>
        <v>0</v>
      </c>
      <c r="IM103" s="57">
        <f t="shared" si="825"/>
        <v>0</v>
      </c>
      <c r="IN103" s="57">
        <f t="shared" si="825"/>
        <v>0</v>
      </c>
      <c r="IO103" s="57">
        <f t="shared" si="825"/>
        <v>0</v>
      </c>
      <c r="IP103" s="57">
        <f t="shared" si="825"/>
        <v>0</v>
      </c>
      <c r="IQ103" s="57">
        <f t="shared" si="825"/>
        <v>0</v>
      </c>
      <c r="IR103" s="57">
        <f t="shared" si="825"/>
        <v>0</v>
      </c>
      <c r="IS103" s="57">
        <f t="shared" si="825"/>
        <v>0</v>
      </c>
      <c r="IT103" s="57">
        <f t="shared" si="825"/>
        <v>0</v>
      </c>
      <c r="IU103" s="57">
        <f t="shared" si="825"/>
        <v>0</v>
      </c>
      <c r="IV103" s="57">
        <f t="shared" si="825"/>
        <v>0</v>
      </c>
      <c r="IW103" s="57">
        <f t="shared" si="825"/>
        <v>0</v>
      </c>
      <c r="IX103" s="57">
        <f t="shared" si="825"/>
        <v>0</v>
      </c>
      <c r="IY103" s="57">
        <f t="shared" si="825"/>
        <v>0</v>
      </c>
      <c r="IZ103" s="57">
        <f t="shared" si="825"/>
        <v>0</v>
      </c>
      <c r="JA103" s="57">
        <f t="shared" si="825"/>
        <v>0</v>
      </c>
      <c r="JB103" s="57">
        <f t="shared" si="825"/>
        <v>0</v>
      </c>
      <c r="JC103" s="57">
        <f t="shared" si="825"/>
        <v>0</v>
      </c>
      <c r="JD103" s="57">
        <f t="shared" si="825"/>
        <v>0</v>
      </c>
      <c r="JE103" s="57">
        <f t="shared" si="825"/>
        <v>0</v>
      </c>
      <c r="JF103" s="57">
        <f t="shared" si="825"/>
        <v>0</v>
      </c>
      <c r="JG103" s="57">
        <f t="shared" si="825"/>
        <v>0</v>
      </c>
      <c r="JH103" s="57">
        <f t="shared" si="825"/>
        <v>0</v>
      </c>
      <c r="JI103" s="57">
        <f t="shared" si="825"/>
        <v>0</v>
      </c>
      <c r="JJ103" s="57">
        <f t="shared" si="825"/>
        <v>0</v>
      </c>
      <c r="JK103" s="57">
        <f t="shared" si="825"/>
        <v>0</v>
      </c>
      <c r="JL103" s="57">
        <f t="shared" si="825"/>
        <v>0</v>
      </c>
      <c r="JM103" s="57">
        <f t="shared" si="825"/>
        <v>0</v>
      </c>
      <c r="JN103" s="57">
        <f t="shared" si="825"/>
        <v>0</v>
      </c>
      <c r="JO103" s="57">
        <f t="shared" si="825"/>
        <v>0</v>
      </c>
      <c r="JP103" s="57">
        <f t="shared" si="825"/>
        <v>0</v>
      </c>
      <c r="JQ103" s="57">
        <f t="shared" si="825"/>
        <v>0</v>
      </c>
      <c r="JR103" s="57">
        <f t="shared" si="825"/>
        <v>0</v>
      </c>
      <c r="JS103" s="57">
        <f t="shared" si="825"/>
        <v>0</v>
      </c>
      <c r="JT103" s="57">
        <f t="shared" si="825"/>
        <v>0</v>
      </c>
      <c r="JU103" s="57">
        <f t="shared" si="825"/>
        <v>0</v>
      </c>
      <c r="JV103" s="57">
        <f t="shared" si="825"/>
        <v>0</v>
      </c>
      <c r="JW103" s="57">
        <f t="shared" si="825"/>
        <v>0</v>
      </c>
      <c r="JX103" s="57">
        <f t="shared" ref="JX103:MI103" si="826">+JX52*JX86</f>
        <v>0</v>
      </c>
      <c r="JY103" s="57">
        <f t="shared" si="826"/>
        <v>0</v>
      </c>
      <c r="JZ103" s="57">
        <f t="shared" si="826"/>
        <v>0</v>
      </c>
      <c r="KA103" s="57">
        <f t="shared" si="826"/>
        <v>0</v>
      </c>
      <c r="KB103" s="57">
        <f t="shared" si="826"/>
        <v>0</v>
      </c>
      <c r="KC103" s="57">
        <f t="shared" si="826"/>
        <v>0</v>
      </c>
      <c r="KD103" s="57">
        <f t="shared" si="826"/>
        <v>0</v>
      </c>
      <c r="KE103" s="57">
        <f t="shared" si="826"/>
        <v>0</v>
      </c>
      <c r="KF103" s="57">
        <f t="shared" si="826"/>
        <v>0</v>
      </c>
      <c r="KG103" s="57">
        <f t="shared" si="826"/>
        <v>0</v>
      </c>
      <c r="KH103" s="57">
        <f t="shared" si="826"/>
        <v>0</v>
      </c>
      <c r="KI103" s="57">
        <f t="shared" si="826"/>
        <v>0</v>
      </c>
      <c r="KJ103" s="57">
        <f t="shared" si="826"/>
        <v>0</v>
      </c>
      <c r="KK103" s="57">
        <f t="shared" si="826"/>
        <v>0</v>
      </c>
      <c r="KL103" s="57">
        <f t="shared" si="826"/>
        <v>0</v>
      </c>
      <c r="KM103" s="57">
        <f t="shared" si="826"/>
        <v>0</v>
      </c>
      <c r="KN103" s="57">
        <f t="shared" si="826"/>
        <v>0</v>
      </c>
      <c r="KO103" s="57">
        <f t="shared" si="826"/>
        <v>0</v>
      </c>
      <c r="KP103" s="57">
        <f t="shared" si="826"/>
        <v>0</v>
      </c>
      <c r="KQ103" s="57">
        <f t="shared" si="826"/>
        <v>0</v>
      </c>
      <c r="KR103" s="57">
        <f t="shared" si="826"/>
        <v>0</v>
      </c>
      <c r="KS103" s="57">
        <f t="shared" si="826"/>
        <v>0</v>
      </c>
      <c r="KT103" s="57">
        <f t="shared" si="826"/>
        <v>0</v>
      </c>
      <c r="KU103" s="57">
        <f t="shared" si="826"/>
        <v>0</v>
      </c>
      <c r="KV103" s="57">
        <f t="shared" si="826"/>
        <v>0</v>
      </c>
      <c r="KW103" s="57">
        <f t="shared" si="826"/>
        <v>0</v>
      </c>
      <c r="KX103" s="57">
        <f t="shared" si="826"/>
        <v>0</v>
      </c>
      <c r="KY103" s="57">
        <f t="shared" si="826"/>
        <v>0</v>
      </c>
      <c r="KZ103" s="57">
        <f t="shared" si="826"/>
        <v>0</v>
      </c>
      <c r="LA103" s="57">
        <f t="shared" si="826"/>
        <v>0</v>
      </c>
      <c r="LB103" s="57">
        <f t="shared" si="826"/>
        <v>0</v>
      </c>
      <c r="LC103" s="57">
        <f t="shared" si="826"/>
        <v>0</v>
      </c>
      <c r="LD103" s="57">
        <f t="shared" si="826"/>
        <v>0</v>
      </c>
      <c r="LE103" s="57">
        <f t="shared" si="826"/>
        <v>0</v>
      </c>
      <c r="LF103" s="57">
        <f t="shared" si="826"/>
        <v>0</v>
      </c>
      <c r="LG103" s="57">
        <f t="shared" si="826"/>
        <v>0</v>
      </c>
      <c r="LH103" s="57">
        <f t="shared" si="826"/>
        <v>0</v>
      </c>
      <c r="LI103" s="57">
        <f t="shared" si="826"/>
        <v>0</v>
      </c>
      <c r="LJ103" s="57">
        <f t="shared" si="826"/>
        <v>0</v>
      </c>
      <c r="LK103" s="57">
        <f t="shared" si="826"/>
        <v>0</v>
      </c>
      <c r="LL103" s="57">
        <f t="shared" si="826"/>
        <v>0</v>
      </c>
      <c r="LM103" s="57">
        <f t="shared" si="826"/>
        <v>0</v>
      </c>
      <c r="LN103" s="57">
        <f t="shared" si="826"/>
        <v>0</v>
      </c>
      <c r="LO103" s="57">
        <f t="shared" si="826"/>
        <v>0</v>
      </c>
      <c r="LP103" s="57">
        <f t="shared" si="826"/>
        <v>0</v>
      </c>
      <c r="LQ103" s="57">
        <f t="shared" si="826"/>
        <v>0</v>
      </c>
      <c r="LR103" s="57">
        <f t="shared" si="826"/>
        <v>0</v>
      </c>
      <c r="LS103" s="57">
        <f t="shared" si="826"/>
        <v>0</v>
      </c>
      <c r="LT103" s="57">
        <f t="shared" si="826"/>
        <v>0</v>
      </c>
      <c r="LU103" s="57">
        <f t="shared" si="826"/>
        <v>0</v>
      </c>
      <c r="LV103" s="57">
        <f t="shared" si="826"/>
        <v>0</v>
      </c>
      <c r="LW103" s="57">
        <f t="shared" si="826"/>
        <v>0</v>
      </c>
      <c r="LX103" s="57">
        <f t="shared" si="826"/>
        <v>0</v>
      </c>
      <c r="LY103" s="57">
        <f t="shared" si="826"/>
        <v>0</v>
      </c>
      <c r="LZ103" s="57">
        <f t="shared" si="826"/>
        <v>0</v>
      </c>
      <c r="MA103" s="57">
        <f t="shared" si="826"/>
        <v>0</v>
      </c>
      <c r="MB103" s="57">
        <f t="shared" si="826"/>
        <v>0</v>
      </c>
      <c r="MC103" s="57">
        <f t="shared" si="826"/>
        <v>0</v>
      </c>
      <c r="MD103" s="57">
        <f t="shared" si="826"/>
        <v>0</v>
      </c>
      <c r="ME103" s="57">
        <f t="shared" si="826"/>
        <v>0</v>
      </c>
      <c r="MF103" s="57">
        <f t="shared" si="826"/>
        <v>0</v>
      </c>
      <c r="MG103" s="57">
        <f t="shared" si="826"/>
        <v>0</v>
      </c>
      <c r="MH103" s="57">
        <f t="shared" si="826"/>
        <v>0</v>
      </c>
      <c r="MI103" s="57">
        <f t="shared" si="826"/>
        <v>0</v>
      </c>
      <c r="MJ103" s="57">
        <f t="shared" ref="MJ103:OM103" si="827">+MJ52*MJ86</f>
        <v>0</v>
      </c>
      <c r="MK103" s="57">
        <f t="shared" si="827"/>
        <v>0</v>
      </c>
      <c r="ML103" s="57">
        <f t="shared" si="827"/>
        <v>0</v>
      </c>
      <c r="MM103" s="57">
        <f t="shared" si="827"/>
        <v>0</v>
      </c>
      <c r="MN103" s="57">
        <f t="shared" si="827"/>
        <v>0</v>
      </c>
      <c r="MO103" s="57">
        <f t="shared" si="827"/>
        <v>0</v>
      </c>
      <c r="MP103" s="57">
        <f t="shared" si="827"/>
        <v>0</v>
      </c>
      <c r="MQ103" s="57">
        <f t="shared" si="827"/>
        <v>0</v>
      </c>
      <c r="MR103" s="57">
        <f t="shared" si="827"/>
        <v>0</v>
      </c>
      <c r="MS103" s="57">
        <f t="shared" si="827"/>
        <v>0</v>
      </c>
      <c r="MT103" s="57">
        <f t="shared" si="827"/>
        <v>0</v>
      </c>
      <c r="MU103" s="57">
        <f t="shared" si="827"/>
        <v>0</v>
      </c>
      <c r="MV103" s="57">
        <f t="shared" si="827"/>
        <v>0</v>
      </c>
      <c r="MW103" s="57">
        <f t="shared" si="827"/>
        <v>0</v>
      </c>
      <c r="MX103" s="57">
        <f t="shared" si="827"/>
        <v>0</v>
      </c>
      <c r="MY103" s="57">
        <f t="shared" si="827"/>
        <v>0</v>
      </c>
      <c r="MZ103" s="57">
        <f t="shared" si="827"/>
        <v>0</v>
      </c>
      <c r="NA103" s="57">
        <f t="shared" si="827"/>
        <v>0</v>
      </c>
      <c r="NB103" s="57">
        <f t="shared" si="827"/>
        <v>0</v>
      </c>
      <c r="NC103" s="57">
        <f t="shared" si="827"/>
        <v>0</v>
      </c>
      <c r="ND103" s="57">
        <f t="shared" si="827"/>
        <v>0</v>
      </c>
      <c r="NE103" s="57">
        <f t="shared" si="827"/>
        <v>0</v>
      </c>
      <c r="NF103" s="57">
        <f t="shared" si="827"/>
        <v>0</v>
      </c>
      <c r="NG103" s="57">
        <f t="shared" si="827"/>
        <v>0</v>
      </c>
      <c r="NH103" s="57">
        <f t="shared" si="827"/>
        <v>0</v>
      </c>
      <c r="NI103" s="57">
        <f t="shared" si="827"/>
        <v>0</v>
      </c>
      <c r="NJ103" s="57">
        <f t="shared" si="827"/>
        <v>0</v>
      </c>
      <c r="NK103" s="57">
        <f t="shared" si="827"/>
        <v>0</v>
      </c>
      <c r="NL103" s="57">
        <f t="shared" si="827"/>
        <v>0</v>
      </c>
      <c r="NM103" s="57">
        <f t="shared" si="827"/>
        <v>0</v>
      </c>
      <c r="NN103" s="57">
        <f t="shared" si="827"/>
        <v>0</v>
      </c>
      <c r="NO103" s="57">
        <f t="shared" si="827"/>
        <v>0</v>
      </c>
      <c r="NP103" s="57">
        <f t="shared" si="827"/>
        <v>0</v>
      </c>
      <c r="NQ103" s="57">
        <f t="shared" si="827"/>
        <v>0</v>
      </c>
      <c r="NR103" s="57">
        <f t="shared" si="827"/>
        <v>0</v>
      </c>
      <c r="NS103" s="57">
        <f t="shared" si="827"/>
        <v>0</v>
      </c>
      <c r="NT103" s="57">
        <f t="shared" si="827"/>
        <v>0</v>
      </c>
      <c r="NU103" s="57">
        <f t="shared" si="827"/>
        <v>0</v>
      </c>
      <c r="NV103" s="57">
        <f t="shared" si="827"/>
        <v>0</v>
      </c>
      <c r="NW103" s="57">
        <f t="shared" si="827"/>
        <v>0</v>
      </c>
      <c r="NX103" s="57">
        <f t="shared" si="827"/>
        <v>0</v>
      </c>
      <c r="NY103" s="57">
        <f t="shared" si="827"/>
        <v>0</v>
      </c>
      <c r="NZ103" s="57">
        <f t="shared" si="827"/>
        <v>0</v>
      </c>
      <c r="OA103" s="57">
        <f t="shared" si="827"/>
        <v>0</v>
      </c>
      <c r="OB103" s="57">
        <f t="shared" si="827"/>
        <v>0</v>
      </c>
      <c r="OC103" s="57">
        <f t="shared" si="827"/>
        <v>0</v>
      </c>
      <c r="OD103" s="57">
        <f t="shared" si="827"/>
        <v>0</v>
      </c>
      <c r="OE103" s="57">
        <f t="shared" si="827"/>
        <v>0</v>
      </c>
      <c r="OF103" s="57">
        <f t="shared" si="827"/>
        <v>0</v>
      </c>
      <c r="OG103" s="57">
        <f t="shared" si="827"/>
        <v>0</v>
      </c>
      <c r="OH103" s="57">
        <f t="shared" si="827"/>
        <v>0</v>
      </c>
      <c r="OI103" s="57">
        <f t="shared" si="827"/>
        <v>0</v>
      </c>
      <c r="OJ103" s="57">
        <f t="shared" si="827"/>
        <v>0</v>
      </c>
      <c r="OK103" s="57">
        <f t="shared" si="827"/>
        <v>0</v>
      </c>
      <c r="OL103" s="57">
        <f t="shared" si="827"/>
        <v>0</v>
      </c>
      <c r="OM103" s="57">
        <f t="shared" si="827"/>
        <v>0</v>
      </c>
      <c r="ON103" s="43" t="s">
        <v>24</v>
      </c>
    </row>
    <row r="104" spans="3:404" x14ac:dyDescent="0.2">
      <c r="D104" s="43" t="str">
        <f t="shared" ref="D104:D105" si="828">+D70</f>
        <v>O&amp;M - Replacement Non-Labor</v>
      </c>
      <c r="H104" s="57">
        <f t="shared" ref="H104:BS104" si="829">+H53*H87</f>
        <v>0</v>
      </c>
      <c r="I104" s="57">
        <f t="shared" si="829"/>
        <v>0</v>
      </c>
      <c r="J104" s="57">
        <f t="shared" si="829"/>
        <v>0</v>
      </c>
      <c r="K104" s="57">
        <f t="shared" si="829"/>
        <v>0</v>
      </c>
      <c r="L104" s="57">
        <f t="shared" si="829"/>
        <v>0</v>
      </c>
      <c r="M104" s="57">
        <f t="shared" si="829"/>
        <v>0</v>
      </c>
      <c r="N104" s="57">
        <f t="shared" si="829"/>
        <v>0</v>
      </c>
      <c r="O104" s="57">
        <f t="shared" si="829"/>
        <v>0</v>
      </c>
      <c r="P104" s="57">
        <f t="shared" si="829"/>
        <v>0</v>
      </c>
      <c r="Q104" s="57">
        <f t="shared" si="829"/>
        <v>0</v>
      </c>
      <c r="R104" s="57">
        <f t="shared" si="829"/>
        <v>0</v>
      </c>
      <c r="S104" s="57">
        <f t="shared" si="829"/>
        <v>0</v>
      </c>
      <c r="T104" s="57">
        <f t="shared" si="829"/>
        <v>0</v>
      </c>
      <c r="U104" s="57">
        <f t="shared" si="829"/>
        <v>0</v>
      </c>
      <c r="V104" s="57">
        <f t="shared" si="829"/>
        <v>0</v>
      </c>
      <c r="W104" s="57">
        <f t="shared" si="829"/>
        <v>0</v>
      </c>
      <c r="X104" s="57">
        <f t="shared" si="829"/>
        <v>0</v>
      </c>
      <c r="Y104" s="57">
        <f t="shared" si="829"/>
        <v>0</v>
      </c>
      <c r="Z104" s="57">
        <f t="shared" si="829"/>
        <v>0</v>
      </c>
      <c r="AA104" s="57">
        <f t="shared" si="829"/>
        <v>0</v>
      </c>
      <c r="AB104" s="57">
        <f t="shared" si="829"/>
        <v>0</v>
      </c>
      <c r="AC104" s="57">
        <f t="shared" si="829"/>
        <v>0</v>
      </c>
      <c r="AD104" s="57">
        <f t="shared" si="829"/>
        <v>0</v>
      </c>
      <c r="AE104" s="57">
        <f t="shared" si="829"/>
        <v>0</v>
      </c>
      <c r="AF104" s="57">
        <f t="shared" si="829"/>
        <v>0</v>
      </c>
      <c r="AG104" s="57">
        <f t="shared" si="829"/>
        <v>0</v>
      </c>
      <c r="AH104" s="57">
        <f t="shared" si="829"/>
        <v>0</v>
      </c>
      <c r="AI104" s="57">
        <f t="shared" si="829"/>
        <v>0</v>
      </c>
      <c r="AJ104" s="57">
        <f t="shared" si="829"/>
        <v>0</v>
      </c>
      <c r="AK104" s="57">
        <f t="shared" si="829"/>
        <v>0</v>
      </c>
      <c r="AL104" s="57">
        <f t="shared" si="829"/>
        <v>0</v>
      </c>
      <c r="AM104" s="57">
        <f t="shared" si="829"/>
        <v>0</v>
      </c>
      <c r="AN104" s="57">
        <f t="shared" si="829"/>
        <v>0</v>
      </c>
      <c r="AO104" s="57">
        <f t="shared" si="829"/>
        <v>0</v>
      </c>
      <c r="AP104" s="57">
        <f t="shared" si="829"/>
        <v>0</v>
      </c>
      <c r="AQ104" s="57">
        <f t="shared" si="829"/>
        <v>0</v>
      </c>
      <c r="AR104" s="57">
        <f t="shared" si="829"/>
        <v>0</v>
      </c>
      <c r="AS104" s="57">
        <f t="shared" si="829"/>
        <v>0</v>
      </c>
      <c r="AT104" s="57">
        <f t="shared" si="829"/>
        <v>0</v>
      </c>
      <c r="AU104" s="57">
        <f t="shared" si="829"/>
        <v>0</v>
      </c>
      <c r="AV104" s="57">
        <f t="shared" si="829"/>
        <v>0</v>
      </c>
      <c r="AW104" s="57">
        <f t="shared" si="829"/>
        <v>0</v>
      </c>
      <c r="AX104" s="57">
        <f t="shared" si="829"/>
        <v>0</v>
      </c>
      <c r="AY104" s="57">
        <f t="shared" si="829"/>
        <v>0</v>
      </c>
      <c r="AZ104" s="57">
        <f t="shared" si="829"/>
        <v>0</v>
      </c>
      <c r="BA104" s="57">
        <f t="shared" si="829"/>
        <v>0</v>
      </c>
      <c r="BB104" s="57">
        <f t="shared" si="829"/>
        <v>0</v>
      </c>
      <c r="BC104" s="57">
        <f t="shared" si="829"/>
        <v>0</v>
      </c>
      <c r="BD104" s="57">
        <f t="shared" si="829"/>
        <v>0</v>
      </c>
      <c r="BE104" s="57">
        <f t="shared" si="829"/>
        <v>0</v>
      </c>
      <c r="BF104" s="57">
        <f t="shared" si="829"/>
        <v>0</v>
      </c>
      <c r="BG104" s="57">
        <f t="shared" si="829"/>
        <v>0</v>
      </c>
      <c r="BH104" s="57">
        <f t="shared" si="829"/>
        <v>0</v>
      </c>
      <c r="BI104" s="57">
        <f t="shared" si="829"/>
        <v>0</v>
      </c>
      <c r="BJ104" s="57">
        <f t="shared" si="829"/>
        <v>0</v>
      </c>
      <c r="BK104" s="57">
        <f t="shared" si="829"/>
        <v>0</v>
      </c>
      <c r="BL104" s="57">
        <f t="shared" si="829"/>
        <v>0</v>
      </c>
      <c r="BM104" s="57">
        <f t="shared" si="829"/>
        <v>0</v>
      </c>
      <c r="BN104" s="57">
        <f t="shared" si="829"/>
        <v>0</v>
      </c>
      <c r="BO104" s="57">
        <f t="shared" si="829"/>
        <v>0</v>
      </c>
      <c r="BP104" s="57">
        <f t="shared" si="829"/>
        <v>0</v>
      </c>
      <c r="BQ104" s="57">
        <f t="shared" si="829"/>
        <v>0</v>
      </c>
      <c r="BR104" s="57">
        <f t="shared" si="829"/>
        <v>0</v>
      </c>
      <c r="BS104" s="57">
        <f t="shared" si="829"/>
        <v>0</v>
      </c>
      <c r="BT104" s="57">
        <f t="shared" ref="BT104:EE104" si="830">+BT53*BT87</f>
        <v>0</v>
      </c>
      <c r="BU104" s="57">
        <f t="shared" si="830"/>
        <v>0</v>
      </c>
      <c r="BV104" s="57">
        <f t="shared" si="830"/>
        <v>0</v>
      </c>
      <c r="BW104" s="57">
        <f t="shared" si="830"/>
        <v>0</v>
      </c>
      <c r="BX104" s="57">
        <f t="shared" si="830"/>
        <v>0</v>
      </c>
      <c r="BY104" s="57">
        <f t="shared" si="830"/>
        <v>0</v>
      </c>
      <c r="BZ104" s="57">
        <f t="shared" si="830"/>
        <v>0</v>
      </c>
      <c r="CA104" s="57">
        <f t="shared" si="830"/>
        <v>0</v>
      </c>
      <c r="CB104" s="57">
        <f t="shared" si="830"/>
        <v>0</v>
      </c>
      <c r="CC104" s="57">
        <f t="shared" si="830"/>
        <v>0</v>
      </c>
      <c r="CD104" s="57">
        <f t="shared" si="830"/>
        <v>0</v>
      </c>
      <c r="CE104" s="57">
        <f t="shared" si="830"/>
        <v>0</v>
      </c>
      <c r="CF104" s="57">
        <f t="shared" si="830"/>
        <v>0</v>
      </c>
      <c r="CG104" s="57">
        <f t="shared" si="830"/>
        <v>0</v>
      </c>
      <c r="CH104" s="57">
        <f t="shared" si="830"/>
        <v>0</v>
      </c>
      <c r="CI104" s="57">
        <f t="shared" si="830"/>
        <v>0</v>
      </c>
      <c r="CJ104" s="57">
        <f t="shared" si="830"/>
        <v>0</v>
      </c>
      <c r="CK104" s="57">
        <f t="shared" si="830"/>
        <v>0</v>
      </c>
      <c r="CL104" s="57">
        <f t="shared" si="830"/>
        <v>0</v>
      </c>
      <c r="CM104" s="57">
        <f t="shared" si="830"/>
        <v>0</v>
      </c>
      <c r="CN104" s="57">
        <f t="shared" si="830"/>
        <v>0</v>
      </c>
      <c r="CO104" s="57">
        <f t="shared" si="830"/>
        <v>0</v>
      </c>
      <c r="CP104" s="57">
        <f t="shared" si="830"/>
        <v>0</v>
      </c>
      <c r="CQ104" s="57">
        <f t="shared" si="830"/>
        <v>0</v>
      </c>
      <c r="CR104" s="57">
        <f t="shared" si="830"/>
        <v>0</v>
      </c>
      <c r="CS104" s="57">
        <f t="shared" si="830"/>
        <v>0</v>
      </c>
      <c r="CT104" s="57">
        <f t="shared" si="830"/>
        <v>0</v>
      </c>
      <c r="CU104" s="57">
        <f t="shared" si="830"/>
        <v>0</v>
      </c>
      <c r="CV104" s="57">
        <f t="shared" si="830"/>
        <v>0</v>
      </c>
      <c r="CW104" s="57">
        <f t="shared" si="830"/>
        <v>0</v>
      </c>
      <c r="CX104" s="57">
        <f t="shared" si="830"/>
        <v>0</v>
      </c>
      <c r="CY104" s="57">
        <f t="shared" si="830"/>
        <v>0</v>
      </c>
      <c r="CZ104" s="57">
        <f t="shared" si="830"/>
        <v>0</v>
      </c>
      <c r="DA104" s="57">
        <f t="shared" si="830"/>
        <v>0</v>
      </c>
      <c r="DB104" s="57">
        <f t="shared" si="830"/>
        <v>0</v>
      </c>
      <c r="DC104" s="57">
        <f t="shared" si="830"/>
        <v>0</v>
      </c>
      <c r="DD104" s="57">
        <f t="shared" si="830"/>
        <v>0</v>
      </c>
      <c r="DE104" s="57">
        <f t="shared" si="830"/>
        <v>0</v>
      </c>
      <c r="DF104" s="57">
        <f t="shared" si="830"/>
        <v>0</v>
      </c>
      <c r="DG104" s="57">
        <f t="shared" si="830"/>
        <v>0</v>
      </c>
      <c r="DH104" s="57">
        <f t="shared" si="830"/>
        <v>0</v>
      </c>
      <c r="DI104" s="57">
        <f t="shared" si="830"/>
        <v>0</v>
      </c>
      <c r="DJ104" s="57">
        <f t="shared" si="830"/>
        <v>0</v>
      </c>
      <c r="DK104" s="57">
        <f t="shared" si="830"/>
        <v>0</v>
      </c>
      <c r="DL104" s="57">
        <f t="shared" si="830"/>
        <v>0</v>
      </c>
      <c r="DM104" s="57">
        <f t="shared" si="830"/>
        <v>0</v>
      </c>
      <c r="DN104" s="57">
        <f t="shared" si="830"/>
        <v>0</v>
      </c>
      <c r="DO104" s="57">
        <f t="shared" si="830"/>
        <v>0</v>
      </c>
      <c r="DP104" s="57">
        <f t="shared" si="830"/>
        <v>0</v>
      </c>
      <c r="DQ104" s="57">
        <f t="shared" si="830"/>
        <v>0</v>
      </c>
      <c r="DR104" s="57">
        <f t="shared" si="830"/>
        <v>0</v>
      </c>
      <c r="DS104" s="57">
        <f t="shared" si="830"/>
        <v>0</v>
      </c>
      <c r="DT104" s="57">
        <f t="shared" si="830"/>
        <v>0</v>
      </c>
      <c r="DU104" s="57">
        <f t="shared" si="830"/>
        <v>0</v>
      </c>
      <c r="DV104" s="57">
        <f t="shared" si="830"/>
        <v>0</v>
      </c>
      <c r="DW104" s="57">
        <f t="shared" si="830"/>
        <v>0</v>
      </c>
      <c r="DX104" s="57">
        <f t="shared" si="830"/>
        <v>0</v>
      </c>
      <c r="DY104" s="57">
        <f t="shared" si="830"/>
        <v>0</v>
      </c>
      <c r="DZ104" s="57">
        <f t="shared" si="830"/>
        <v>0</v>
      </c>
      <c r="EA104" s="57">
        <f t="shared" si="830"/>
        <v>0</v>
      </c>
      <c r="EB104" s="57">
        <f t="shared" si="830"/>
        <v>0</v>
      </c>
      <c r="EC104" s="57">
        <f t="shared" si="830"/>
        <v>0</v>
      </c>
      <c r="ED104" s="57">
        <f t="shared" si="830"/>
        <v>0</v>
      </c>
      <c r="EE104" s="57">
        <f t="shared" si="830"/>
        <v>0</v>
      </c>
      <c r="EF104" s="57">
        <f t="shared" ref="EF104:GQ104" si="831">+EF53*EF87</f>
        <v>0</v>
      </c>
      <c r="EG104" s="57">
        <f t="shared" si="831"/>
        <v>0</v>
      </c>
      <c r="EH104" s="57">
        <f t="shared" si="831"/>
        <v>0</v>
      </c>
      <c r="EI104" s="57">
        <f t="shared" si="831"/>
        <v>0</v>
      </c>
      <c r="EJ104" s="57">
        <f t="shared" si="831"/>
        <v>0</v>
      </c>
      <c r="EK104" s="57">
        <f t="shared" si="831"/>
        <v>0</v>
      </c>
      <c r="EL104" s="57">
        <f t="shared" si="831"/>
        <v>0</v>
      </c>
      <c r="EM104" s="57">
        <f t="shared" si="831"/>
        <v>0</v>
      </c>
      <c r="EN104" s="57">
        <f t="shared" si="831"/>
        <v>0</v>
      </c>
      <c r="EO104" s="57">
        <f t="shared" si="831"/>
        <v>0</v>
      </c>
      <c r="EP104" s="57">
        <f t="shared" si="831"/>
        <v>0</v>
      </c>
      <c r="EQ104" s="57">
        <f t="shared" si="831"/>
        <v>0</v>
      </c>
      <c r="ER104" s="57">
        <f t="shared" si="831"/>
        <v>0</v>
      </c>
      <c r="ES104" s="57">
        <f t="shared" si="831"/>
        <v>0</v>
      </c>
      <c r="ET104" s="57">
        <f t="shared" si="831"/>
        <v>0</v>
      </c>
      <c r="EU104" s="57">
        <f t="shared" si="831"/>
        <v>0</v>
      </c>
      <c r="EV104" s="57">
        <f t="shared" si="831"/>
        <v>0</v>
      </c>
      <c r="EW104" s="57">
        <f t="shared" si="831"/>
        <v>0</v>
      </c>
      <c r="EX104" s="57">
        <f t="shared" si="831"/>
        <v>0</v>
      </c>
      <c r="EY104" s="57">
        <f t="shared" si="831"/>
        <v>0</v>
      </c>
      <c r="EZ104" s="57">
        <f t="shared" si="831"/>
        <v>0</v>
      </c>
      <c r="FA104" s="57">
        <f t="shared" si="831"/>
        <v>0</v>
      </c>
      <c r="FB104" s="57">
        <f t="shared" si="831"/>
        <v>0</v>
      </c>
      <c r="FC104" s="57">
        <f t="shared" si="831"/>
        <v>0</v>
      </c>
      <c r="FD104" s="57">
        <f t="shared" si="831"/>
        <v>0</v>
      </c>
      <c r="FE104" s="57">
        <f t="shared" si="831"/>
        <v>0</v>
      </c>
      <c r="FF104" s="57">
        <f t="shared" si="831"/>
        <v>0</v>
      </c>
      <c r="FG104" s="57">
        <f t="shared" si="831"/>
        <v>0</v>
      </c>
      <c r="FH104" s="57">
        <f t="shared" si="831"/>
        <v>0</v>
      </c>
      <c r="FI104" s="57">
        <f t="shared" si="831"/>
        <v>0</v>
      </c>
      <c r="FJ104" s="57">
        <f t="shared" si="831"/>
        <v>0</v>
      </c>
      <c r="FK104" s="57">
        <f t="shared" si="831"/>
        <v>0</v>
      </c>
      <c r="FL104" s="57">
        <f t="shared" si="831"/>
        <v>0</v>
      </c>
      <c r="FM104" s="57">
        <f t="shared" si="831"/>
        <v>0</v>
      </c>
      <c r="FN104" s="57">
        <f t="shared" si="831"/>
        <v>0</v>
      </c>
      <c r="FO104" s="57">
        <f t="shared" si="831"/>
        <v>0</v>
      </c>
      <c r="FP104" s="57">
        <f t="shared" si="831"/>
        <v>0</v>
      </c>
      <c r="FQ104" s="57">
        <f t="shared" si="831"/>
        <v>0</v>
      </c>
      <c r="FR104" s="57">
        <f t="shared" si="831"/>
        <v>0</v>
      </c>
      <c r="FS104" s="57">
        <f t="shared" si="831"/>
        <v>0</v>
      </c>
      <c r="FT104" s="57">
        <f t="shared" si="831"/>
        <v>0</v>
      </c>
      <c r="FU104" s="57">
        <f t="shared" si="831"/>
        <v>0</v>
      </c>
      <c r="FV104" s="57">
        <f t="shared" si="831"/>
        <v>0</v>
      </c>
      <c r="FW104" s="57">
        <f t="shared" si="831"/>
        <v>0</v>
      </c>
      <c r="FX104" s="57">
        <f t="shared" si="831"/>
        <v>0</v>
      </c>
      <c r="FY104" s="57">
        <f t="shared" si="831"/>
        <v>0</v>
      </c>
      <c r="FZ104" s="57">
        <f t="shared" si="831"/>
        <v>0</v>
      </c>
      <c r="GA104" s="57">
        <f t="shared" si="831"/>
        <v>0</v>
      </c>
      <c r="GB104" s="57">
        <f t="shared" si="831"/>
        <v>0</v>
      </c>
      <c r="GC104" s="57">
        <f t="shared" si="831"/>
        <v>0</v>
      </c>
      <c r="GD104" s="57">
        <f t="shared" si="831"/>
        <v>0</v>
      </c>
      <c r="GE104" s="57">
        <f t="shared" si="831"/>
        <v>0</v>
      </c>
      <c r="GF104" s="57">
        <f t="shared" si="831"/>
        <v>0</v>
      </c>
      <c r="GG104" s="57">
        <f t="shared" si="831"/>
        <v>0</v>
      </c>
      <c r="GH104" s="57">
        <f t="shared" si="831"/>
        <v>0</v>
      </c>
      <c r="GI104" s="57">
        <f t="shared" si="831"/>
        <v>0</v>
      </c>
      <c r="GJ104" s="57">
        <f t="shared" si="831"/>
        <v>0</v>
      </c>
      <c r="GK104" s="57">
        <f t="shared" si="831"/>
        <v>0</v>
      </c>
      <c r="GL104" s="57">
        <f t="shared" si="831"/>
        <v>0</v>
      </c>
      <c r="GM104" s="57">
        <f t="shared" si="831"/>
        <v>0</v>
      </c>
      <c r="GN104" s="57">
        <f t="shared" si="831"/>
        <v>0</v>
      </c>
      <c r="GO104" s="57">
        <f t="shared" si="831"/>
        <v>0</v>
      </c>
      <c r="GP104" s="57">
        <f t="shared" si="831"/>
        <v>0</v>
      </c>
      <c r="GQ104" s="57">
        <f t="shared" si="831"/>
        <v>0</v>
      </c>
      <c r="GR104" s="57">
        <f t="shared" ref="GR104:JC104" si="832">+GR53*GR87</f>
        <v>0</v>
      </c>
      <c r="GS104" s="57">
        <f t="shared" si="832"/>
        <v>0</v>
      </c>
      <c r="GT104" s="57">
        <f t="shared" si="832"/>
        <v>0</v>
      </c>
      <c r="GU104" s="57">
        <f t="shared" si="832"/>
        <v>0</v>
      </c>
      <c r="GV104" s="57">
        <f t="shared" si="832"/>
        <v>0</v>
      </c>
      <c r="GW104" s="57">
        <f t="shared" si="832"/>
        <v>0</v>
      </c>
      <c r="GX104" s="57">
        <f t="shared" si="832"/>
        <v>0</v>
      </c>
      <c r="GY104" s="57">
        <f t="shared" si="832"/>
        <v>0</v>
      </c>
      <c r="GZ104" s="57">
        <f t="shared" si="832"/>
        <v>0</v>
      </c>
      <c r="HA104" s="57">
        <f t="shared" si="832"/>
        <v>0</v>
      </c>
      <c r="HB104" s="57">
        <f t="shared" si="832"/>
        <v>0</v>
      </c>
      <c r="HC104" s="57">
        <f t="shared" si="832"/>
        <v>0</v>
      </c>
      <c r="HD104" s="57">
        <f t="shared" si="832"/>
        <v>0</v>
      </c>
      <c r="HE104" s="57">
        <f t="shared" si="832"/>
        <v>0</v>
      </c>
      <c r="HF104" s="57">
        <f t="shared" si="832"/>
        <v>0</v>
      </c>
      <c r="HG104" s="57">
        <f t="shared" si="832"/>
        <v>0</v>
      </c>
      <c r="HH104" s="57">
        <f t="shared" si="832"/>
        <v>0</v>
      </c>
      <c r="HI104" s="57">
        <f t="shared" si="832"/>
        <v>0</v>
      </c>
      <c r="HJ104" s="57">
        <f t="shared" si="832"/>
        <v>0</v>
      </c>
      <c r="HK104" s="57">
        <f t="shared" si="832"/>
        <v>0</v>
      </c>
      <c r="HL104" s="57">
        <f t="shared" si="832"/>
        <v>0</v>
      </c>
      <c r="HM104" s="57">
        <f t="shared" si="832"/>
        <v>0</v>
      </c>
      <c r="HN104" s="57">
        <f t="shared" si="832"/>
        <v>0</v>
      </c>
      <c r="HO104" s="57">
        <f t="shared" si="832"/>
        <v>0</v>
      </c>
      <c r="HP104" s="57">
        <f t="shared" si="832"/>
        <v>0</v>
      </c>
      <c r="HQ104" s="57">
        <f t="shared" si="832"/>
        <v>0</v>
      </c>
      <c r="HR104" s="57">
        <f t="shared" si="832"/>
        <v>0</v>
      </c>
      <c r="HS104" s="57">
        <f t="shared" si="832"/>
        <v>0</v>
      </c>
      <c r="HT104" s="57">
        <f t="shared" si="832"/>
        <v>0</v>
      </c>
      <c r="HU104" s="57">
        <f t="shared" si="832"/>
        <v>0</v>
      </c>
      <c r="HV104" s="57">
        <f t="shared" si="832"/>
        <v>0</v>
      </c>
      <c r="HW104" s="57">
        <f t="shared" si="832"/>
        <v>0</v>
      </c>
      <c r="HX104" s="57">
        <f t="shared" si="832"/>
        <v>0</v>
      </c>
      <c r="HY104" s="57">
        <f t="shared" si="832"/>
        <v>0</v>
      </c>
      <c r="HZ104" s="57">
        <f t="shared" si="832"/>
        <v>0</v>
      </c>
      <c r="IA104" s="57">
        <f t="shared" si="832"/>
        <v>0</v>
      </c>
      <c r="IB104" s="57">
        <f t="shared" si="832"/>
        <v>0</v>
      </c>
      <c r="IC104" s="57">
        <f t="shared" si="832"/>
        <v>0</v>
      </c>
      <c r="ID104" s="57">
        <f t="shared" si="832"/>
        <v>0</v>
      </c>
      <c r="IE104" s="57">
        <f t="shared" si="832"/>
        <v>0</v>
      </c>
      <c r="IF104" s="57">
        <f t="shared" si="832"/>
        <v>0</v>
      </c>
      <c r="IG104" s="57">
        <f t="shared" si="832"/>
        <v>0</v>
      </c>
      <c r="IH104" s="57">
        <f t="shared" si="832"/>
        <v>0</v>
      </c>
      <c r="II104" s="57">
        <f t="shared" si="832"/>
        <v>0</v>
      </c>
      <c r="IJ104" s="57">
        <f t="shared" si="832"/>
        <v>0</v>
      </c>
      <c r="IK104" s="57">
        <f t="shared" si="832"/>
        <v>0</v>
      </c>
      <c r="IL104" s="57">
        <f t="shared" si="832"/>
        <v>0</v>
      </c>
      <c r="IM104" s="57">
        <f t="shared" si="832"/>
        <v>0</v>
      </c>
      <c r="IN104" s="57">
        <f t="shared" si="832"/>
        <v>0</v>
      </c>
      <c r="IO104" s="57">
        <f t="shared" si="832"/>
        <v>0</v>
      </c>
      <c r="IP104" s="57">
        <f t="shared" si="832"/>
        <v>0</v>
      </c>
      <c r="IQ104" s="57">
        <f t="shared" si="832"/>
        <v>0</v>
      </c>
      <c r="IR104" s="57">
        <f t="shared" si="832"/>
        <v>0</v>
      </c>
      <c r="IS104" s="57">
        <f t="shared" si="832"/>
        <v>0</v>
      </c>
      <c r="IT104" s="57">
        <f t="shared" si="832"/>
        <v>0</v>
      </c>
      <c r="IU104" s="57">
        <f t="shared" si="832"/>
        <v>0</v>
      </c>
      <c r="IV104" s="57">
        <f t="shared" si="832"/>
        <v>0</v>
      </c>
      <c r="IW104" s="57">
        <f t="shared" si="832"/>
        <v>0</v>
      </c>
      <c r="IX104" s="57">
        <f t="shared" si="832"/>
        <v>0</v>
      </c>
      <c r="IY104" s="57">
        <f t="shared" si="832"/>
        <v>0</v>
      </c>
      <c r="IZ104" s="57">
        <f t="shared" si="832"/>
        <v>0</v>
      </c>
      <c r="JA104" s="57">
        <f t="shared" si="832"/>
        <v>0</v>
      </c>
      <c r="JB104" s="57">
        <f t="shared" si="832"/>
        <v>0</v>
      </c>
      <c r="JC104" s="57">
        <f t="shared" si="832"/>
        <v>0</v>
      </c>
      <c r="JD104" s="57">
        <f t="shared" ref="JD104:LO104" si="833">+JD53*JD87</f>
        <v>0</v>
      </c>
      <c r="JE104" s="57">
        <f t="shared" si="833"/>
        <v>0</v>
      </c>
      <c r="JF104" s="57">
        <f t="shared" si="833"/>
        <v>0</v>
      </c>
      <c r="JG104" s="57">
        <f t="shared" si="833"/>
        <v>0</v>
      </c>
      <c r="JH104" s="57">
        <f t="shared" si="833"/>
        <v>0</v>
      </c>
      <c r="JI104" s="57">
        <f t="shared" si="833"/>
        <v>0</v>
      </c>
      <c r="JJ104" s="57">
        <f t="shared" si="833"/>
        <v>0</v>
      </c>
      <c r="JK104" s="57">
        <f t="shared" si="833"/>
        <v>0</v>
      </c>
      <c r="JL104" s="57">
        <f t="shared" si="833"/>
        <v>0</v>
      </c>
      <c r="JM104" s="57">
        <f t="shared" si="833"/>
        <v>0</v>
      </c>
      <c r="JN104" s="57">
        <f t="shared" si="833"/>
        <v>0</v>
      </c>
      <c r="JO104" s="57">
        <f t="shared" si="833"/>
        <v>0</v>
      </c>
      <c r="JP104" s="57">
        <f t="shared" si="833"/>
        <v>0</v>
      </c>
      <c r="JQ104" s="57">
        <f t="shared" si="833"/>
        <v>0</v>
      </c>
      <c r="JR104" s="57">
        <f t="shared" si="833"/>
        <v>0</v>
      </c>
      <c r="JS104" s="57">
        <f t="shared" si="833"/>
        <v>0</v>
      </c>
      <c r="JT104" s="57">
        <f t="shared" si="833"/>
        <v>0</v>
      </c>
      <c r="JU104" s="57">
        <f t="shared" si="833"/>
        <v>0</v>
      </c>
      <c r="JV104" s="57">
        <f t="shared" si="833"/>
        <v>0</v>
      </c>
      <c r="JW104" s="57">
        <f t="shared" si="833"/>
        <v>0</v>
      </c>
      <c r="JX104" s="57">
        <f t="shared" si="833"/>
        <v>0</v>
      </c>
      <c r="JY104" s="57">
        <f t="shared" si="833"/>
        <v>0</v>
      </c>
      <c r="JZ104" s="57">
        <f t="shared" si="833"/>
        <v>0</v>
      </c>
      <c r="KA104" s="57">
        <f t="shared" si="833"/>
        <v>0</v>
      </c>
      <c r="KB104" s="57">
        <f t="shared" si="833"/>
        <v>0</v>
      </c>
      <c r="KC104" s="57">
        <f t="shared" si="833"/>
        <v>0</v>
      </c>
      <c r="KD104" s="57">
        <f t="shared" si="833"/>
        <v>0</v>
      </c>
      <c r="KE104" s="57">
        <f t="shared" si="833"/>
        <v>0</v>
      </c>
      <c r="KF104" s="57">
        <f t="shared" si="833"/>
        <v>0</v>
      </c>
      <c r="KG104" s="57">
        <f t="shared" si="833"/>
        <v>0</v>
      </c>
      <c r="KH104" s="57">
        <f t="shared" si="833"/>
        <v>0</v>
      </c>
      <c r="KI104" s="57">
        <f t="shared" si="833"/>
        <v>0</v>
      </c>
      <c r="KJ104" s="57">
        <f t="shared" si="833"/>
        <v>0</v>
      </c>
      <c r="KK104" s="57">
        <f t="shared" si="833"/>
        <v>0</v>
      </c>
      <c r="KL104" s="57">
        <f t="shared" si="833"/>
        <v>0</v>
      </c>
      <c r="KM104" s="57">
        <f t="shared" si="833"/>
        <v>0</v>
      </c>
      <c r="KN104" s="57">
        <f t="shared" si="833"/>
        <v>0</v>
      </c>
      <c r="KO104" s="57">
        <f t="shared" si="833"/>
        <v>0</v>
      </c>
      <c r="KP104" s="57">
        <f t="shared" si="833"/>
        <v>0</v>
      </c>
      <c r="KQ104" s="57">
        <f t="shared" si="833"/>
        <v>0</v>
      </c>
      <c r="KR104" s="57">
        <f t="shared" si="833"/>
        <v>0</v>
      </c>
      <c r="KS104" s="57">
        <f t="shared" si="833"/>
        <v>0</v>
      </c>
      <c r="KT104" s="57">
        <f t="shared" si="833"/>
        <v>0</v>
      </c>
      <c r="KU104" s="57">
        <f t="shared" si="833"/>
        <v>0</v>
      </c>
      <c r="KV104" s="57">
        <f t="shared" si="833"/>
        <v>0</v>
      </c>
      <c r="KW104" s="57">
        <f t="shared" si="833"/>
        <v>0</v>
      </c>
      <c r="KX104" s="57">
        <f t="shared" si="833"/>
        <v>0</v>
      </c>
      <c r="KY104" s="57">
        <f t="shared" si="833"/>
        <v>0</v>
      </c>
      <c r="KZ104" s="57">
        <f t="shared" si="833"/>
        <v>0</v>
      </c>
      <c r="LA104" s="57">
        <f t="shared" si="833"/>
        <v>0</v>
      </c>
      <c r="LB104" s="57">
        <f t="shared" si="833"/>
        <v>0</v>
      </c>
      <c r="LC104" s="57">
        <f t="shared" si="833"/>
        <v>0</v>
      </c>
      <c r="LD104" s="57">
        <f t="shared" si="833"/>
        <v>0</v>
      </c>
      <c r="LE104" s="57">
        <f t="shared" si="833"/>
        <v>0</v>
      </c>
      <c r="LF104" s="57">
        <f t="shared" si="833"/>
        <v>0</v>
      </c>
      <c r="LG104" s="57">
        <f t="shared" si="833"/>
        <v>0</v>
      </c>
      <c r="LH104" s="57">
        <f t="shared" si="833"/>
        <v>0</v>
      </c>
      <c r="LI104" s="57">
        <f t="shared" si="833"/>
        <v>0</v>
      </c>
      <c r="LJ104" s="57">
        <f t="shared" si="833"/>
        <v>0</v>
      </c>
      <c r="LK104" s="57">
        <f t="shared" si="833"/>
        <v>0</v>
      </c>
      <c r="LL104" s="57">
        <f t="shared" si="833"/>
        <v>0</v>
      </c>
      <c r="LM104" s="57">
        <f t="shared" si="833"/>
        <v>0</v>
      </c>
      <c r="LN104" s="57">
        <f t="shared" si="833"/>
        <v>0</v>
      </c>
      <c r="LO104" s="57">
        <f t="shared" si="833"/>
        <v>0</v>
      </c>
      <c r="LP104" s="57">
        <f t="shared" ref="LP104:OA104" si="834">+LP53*LP87</f>
        <v>0</v>
      </c>
      <c r="LQ104" s="57">
        <f t="shared" si="834"/>
        <v>0</v>
      </c>
      <c r="LR104" s="57">
        <f t="shared" si="834"/>
        <v>0</v>
      </c>
      <c r="LS104" s="57">
        <f t="shared" si="834"/>
        <v>0</v>
      </c>
      <c r="LT104" s="57">
        <f t="shared" si="834"/>
        <v>0</v>
      </c>
      <c r="LU104" s="57">
        <f t="shared" si="834"/>
        <v>0</v>
      </c>
      <c r="LV104" s="57">
        <f t="shared" si="834"/>
        <v>0</v>
      </c>
      <c r="LW104" s="57">
        <f t="shared" si="834"/>
        <v>0</v>
      </c>
      <c r="LX104" s="57">
        <f t="shared" si="834"/>
        <v>0</v>
      </c>
      <c r="LY104" s="57">
        <f t="shared" si="834"/>
        <v>0</v>
      </c>
      <c r="LZ104" s="57">
        <f t="shared" si="834"/>
        <v>0</v>
      </c>
      <c r="MA104" s="57">
        <f t="shared" si="834"/>
        <v>0</v>
      </c>
      <c r="MB104" s="57">
        <f t="shared" si="834"/>
        <v>0</v>
      </c>
      <c r="MC104" s="57">
        <f t="shared" si="834"/>
        <v>0</v>
      </c>
      <c r="MD104" s="57">
        <f t="shared" si="834"/>
        <v>0</v>
      </c>
      <c r="ME104" s="57">
        <f t="shared" si="834"/>
        <v>0</v>
      </c>
      <c r="MF104" s="57">
        <f t="shared" si="834"/>
        <v>0</v>
      </c>
      <c r="MG104" s="57">
        <f t="shared" si="834"/>
        <v>0</v>
      </c>
      <c r="MH104" s="57">
        <f t="shared" si="834"/>
        <v>0</v>
      </c>
      <c r="MI104" s="57">
        <f t="shared" si="834"/>
        <v>0</v>
      </c>
      <c r="MJ104" s="57">
        <f t="shared" si="834"/>
        <v>0</v>
      </c>
      <c r="MK104" s="57">
        <f t="shared" si="834"/>
        <v>0</v>
      </c>
      <c r="ML104" s="57">
        <f t="shared" si="834"/>
        <v>0</v>
      </c>
      <c r="MM104" s="57">
        <f t="shared" si="834"/>
        <v>0</v>
      </c>
      <c r="MN104" s="57">
        <f t="shared" si="834"/>
        <v>0</v>
      </c>
      <c r="MO104" s="57">
        <f t="shared" si="834"/>
        <v>0</v>
      </c>
      <c r="MP104" s="57">
        <f t="shared" si="834"/>
        <v>0</v>
      </c>
      <c r="MQ104" s="57">
        <f t="shared" si="834"/>
        <v>0</v>
      </c>
      <c r="MR104" s="57">
        <f t="shared" si="834"/>
        <v>0</v>
      </c>
      <c r="MS104" s="57">
        <f t="shared" si="834"/>
        <v>0</v>
      </c>
      <c r="MT104" s="57">
        <f t="shared" si="834"/>
        <v>0</v>
      </c>
      <c r="MU104" s="57">
        <f t="shared" si="834"/>
        <v>0</v>
      </c>
      <c r="MV104" s="57">
        <f t="shared" si="834"/>
        <v>0</v>
      </c>
      <c r="MW104" s="57">
        <f t="shared" si="834"/>
        <v>0</v>
      </c>
      <c r="MX104" s="57">
        <f t="shared" si="834"/>
        <v>0</v>
      </c>
      <c r="MY104" s="57">
        <f t="shared" si="834"/>
        <v>0</v>
      </c>
      <c r="MZ104" s="57">
        <f t="shared" si="834"/>
        <v>0</v>
      </c>
      <c r="NA104" s="57">
        <f t="shared" si="834"/>
        <v>0</v>
      </c>
      <c r="NB104" s="57">
        <f t="shared" si="834"/>
        <v>0</v>
      </c>
      <c r="NC104" s="57">
        <f t="shared" si="834"/>
        <v>0</v>
      </c>
      <c r="ND104" s="57">
        <f t="shared" si="834"/>
        <v>0</v>
      </c>
      <c r="NE104" s="57">
        <f t="shared" si="834"/>
        <v>0</v>
      </c>
      <c r="NF104" s="57">
        <f t="shared" si="834"/>
        <v>0</v>
      </c>
      <c r="NG104" s="57">
        <f t="shared" si="834"/>
        <v>0</v>
      </c>
      <c r="NH104" s="57">
        <f t="shared" si="834"/>
        <v>0</v>
      </c>
      <c r="NI104" s="57">
        <f t="shared" si="834"/>
        <v>0</v>
      </c>
      <c r="NJ104" s="57">
        <f t="shared" si="834"/>
        <v>0</v>
      </c>
      <c r="NK104" s="57">
        <f t="shared" si="834"/>
        <v>0</v>
      </c>
      <c r="NL104" s="57">
        <f t="shared" si="834"/>
        <v>0</v>
      </c>
      <c r="NM104" s="57">
        <f t="shared" si="834"/>
        <v>0</v>
      </c>
      <c r="NN104" s="57">
        <f t="shared" si="834"/>
        <v>0</v>
      </c>
      <c r="NO104" s="57">
        <f t="shared" si="834"/>
        <v>0</v>
      </c>
      <c r="NP104" s="57">
        <f t="shared" si="834"/>
        <v>0</v>
      </c>
      <c r="NQ104" s="57">
        <f t="shared" si="834"/>
        <v>0</v>
      </c>
      <c r="NR104" s="57">
        <f t="shared" si="834"/>
        <v>0</v>
      </c>
      <c r="NS104" s="57">
        <f t="shared" si="834"/>
        <v>0</v>
      </c>
      <c r="NT104" s="57">
        <f t="shared" si="834"/>
        <v>0</v>
      </c>
      <c r="NU104" s="57">
        <f t="shared" si="834"/>
        <v>0</v>
      </c>
      <c r="NV104" s="57">
        <f t="shared" si="834"/>
        <v>0</v>
      </c>
      <c r="NW104" s="57">
        <f t="shared" si="834"/>
        <v>0</v>
      </c>
      <c r="NX104" s="57">
        <f t="shared" si="834"/>
        <v>0</v>
      </c>
      <c r="NY104" s="57">
        <f t="shared" si="834"/>
        <v>0</v>
      </c>
      <c r="NZ104" s="57">
        <f t="shared" si="834"/>
        <v>0</v>
      </c>
      <c r="OA104" s="57">
        <f t="shared" si="834"/>
        <v>0</v>
      </c>
      <c r="OB104" s="57">
        <f t="shared" ref="OB104:OM104" si="835">+OB53*OB87</f>
        <v>0</v>
      </c>
      <c r="OC104" s="57">
        <f t="shared" si="835"/>
        <v>0</v>
      </c>
      <c r="OD104" s="57">
        <f t="shared" si="835"/>
        <v>0</v>
      </c>
      <c r="OE104" s="57">
        <f t="shared" si="835"/>
        <v>0</v>
      </c>
      <c r="OF104" s="57">
        <f t="shared" si="835"/>
        <v>0</v>
      </c>
      <c r="OG104" s="57">
        <f t="shared" si="835"/>
        <v>0</v>
      </c>
      <c r="OH104" s="57">
        <f t="shared" si="835"/>
        <v>0</v>
      </c>
      <c r="OI104" s="57">
        <f t="shared" si="835"/>
        <v>0</v>
      </c>
      <c r="OJ104" s="57">
        <f t="shared" si="835"/>
        <v>0</v>
      </c>
      <c r="OK104" s="57">
        <f t="shared" si="835"/>
        <v>0</v>
      </c>
      <c r="OL104" s="57">
        <f t="shared" si="835"/>
        <v>0</v>
      </c>
      <c r="OM104" s="57">
        <f t="shared" si="835"/>
        <v>0</v>
      </c>
      <c r="ON104" s="43" t="s">
        <v>24</v>
      </c>
    </row>
    <row r="105" spans="3:404" x14ac:dyDescent="0.2">
      <c r="D105" s="43" t="str">
        <f t="shared" si="828"/>
        <v>O&amp;M - Replacement Labor</v>
      </c>
      <c r="H105" s="57">
        <f t="shared" ref="H105:BS105" si="836">+H54*H88</f>
        <v>0</v>
      </c>
      <c r="I105" s="57">
        <f t="shared" si="836"/>
        <v>0</v>
      </c>
      <c r="J105" s="57">
        <f t="shared" si="836"/>
        <v>0</v>
      </c>
      <c r="K105" s="57">
        <f t="shared" si="836"/>
        <v>0</v>
      </c>
      <c r="L105" s="57">
        <f t="shared" si="836"/>
        <v>0</v>
      </c>
      <c r="M105" s="57">
        <f t="shared" si="836"/>
        <v>0</v>
      </c>
      <c r="N105" s="57">
        <f t="shared" si="836"/>
        <v>0</v>
      </c>
      <c r="O105" s="57">
        <f t="shared" si="836"/>
        <v>0</v>
      </c>
      <c r="P105" s="57">
        <f t="shared" si="836"/>
        <v>0</v>
      </c>
      <c r="Q105" s="57">
        <f t="shared" si="836"/>
        <v>0</v>
      </c>
      <c r="R105" s="57">
        <f t="shared" si="836"/>
        <v>0</v>
      </c>
      <c r="S105" s="57">
        <f t="shared" si="836"/>
        <v>0</v>
      </c>
      <c r="T105" s="57">
        <f t="shared" si="836"/>
        <v>0</v>
      </c>
      <c r="U105" s="57">
        <f t="shared" si="836"/>
        <v>0</v>
      </c>
      <c r="V105" s="57">
        <f t="shared" si="836"/>
        <v>0</v>
      </c>
      <c r="W105" s="57">
        <f t="shared" si="836"/>
        <v>0</v>
      </c>
      <c r="X105" s="57">
        <f t="shared" si="836"/>
        <v>0</v>
      </c>
      <c r="Y105" s="57">
        <f t="shared" si="836"/>
        <v>0</v>
      </c>
      <c r="Z105" s="57">
        <f t="shared" si="836"/>
        <v>0</v>
      </c>
      <c r="AA105" s="57">
        <f t="shared" si="836"/>
        <v>0</v>
      </c>
      <c r="AB105" s="57">
        <f t="shared" si="836"/>
        <v>0</v>
      </c>
      <c r="AC105" s="57">
        <f t="shared" si="836"/>
        <v>0</v>
      </c>
      <c r="AD105" s="57">
        <f t="shared" si="836"/>
        <v>0</v>
      </c>
      <c r="AE105" s="57">
        <f t="shared" si="836"/>
        <v>0</v>
      </c>
      <c r="AF105" s="57">
        <f t="shared" si="836"/>
        <v>0</v>
      </c>
      <c r="AG105" s="57">
        <f t="shared" si="836"/>
        <v>0</v>
      </c>
      <c r="AH105" s="57">
        <f t="shared" si="836"/>
        <v>0</v>
      </c>
      <c r="AI105" s="57">
        <f t="shared" si="836"/>
        <v>0</v>
      </c>
      <c r="AJ105" s="57">
        <f t="shared" si="836"/>
        <v>0</v>
      </c>
      <c r="AK105" s="57">
        <f t="shared" si="836"/>
        <v>0</v>
      </c>
      <c r="AL105" s="57">
        <f t="shared" si="836"/>
        <v>0</v>
      </c>
      <c r="AM105" s="57">
        <f t="shared" si="836"/>
        <v>0</v>
      </c>
      <c r="AN105" s="57">
        <f t="shared" si="836"/>
        <v>0</v>
      </c>
      <c r="AO105" s="57">
        <f t="shared" si="836"/>
        <v>0</v>
      </c>
      <c r="AP105" s="57">
        <f t="shared" si="836"/>
        <v>0</v>
      </c>
      <c r="AQ105" s="57">
        <f t="shared" si="836"/>
        <v>0</v>
      </c>
      <c r="AR105" s="57">
        <f t="shared" si="836"/>
        <v>0</v>
      </c>
      <c r="AS105" s="57">
        <f t="shared" si="836"/>
        <v>0</v>
      </c>
      <c r="AT105" s="57">
        <f t="shared" si="836"/>
        <v>0</v>
      </c>
      <c r="AU105" s="57">
        <f t="shared" si="836"/>
        <v>0</v>
      </c>
      <c r="AV105" s="57">
        <f t="shared" si="836"/>
        <v>0</v>
      </c>
      <c r="AW105" s="57">
        <f t="shared" si="836"/>
        <v>0</v>
      </c>
      <c r="AX105" s="57">
        <f t="shared" si="836"/>
        <v>0</v>
      </c>
      <c r="AY105" s="57">
        <f t="shared" si="836"/>
        <v>0</v>
      </c>
      <c r="AZ105" s="57">
        <f t="shared" si="836"/>
        <v>0</v>
      </c>
      <c r="BA105" s="57">
        <f t="shared" si="836"/>
        <v>0</v>
      </c>
      <c r="BB105" s="57">
        <f t="shared" si="836"/>
        <v>0</v>
      </c>
      <c r="BC105" s="57">
        <f t="shared" si="836"/>
        <v>0</v>
      </c>
      <c r="BD105" s="57">
        <f t="shared" si="836"/>
        <v>0</v>
      </c>
      <c r="BE105" s="57">
        <f t="shared" si="836"/>
        <v>0</v>
      </c>
      <c r="BF105" s="57">
        <f t="shared" si="836"/>
        <v>0</v>
      </c>
      <c r="BG105" s="57">
        <f t="shared" si="836"/>
        <v>0</v>
      </c>
      <c r="BH105" s="57">
        <f t="shared" si="836"/>
        <v>0</v>
      </c>
      <c r="BI105" s="57">
        <f t="shared" si="836"/>
        <v>0</v>
      </c>
      <c r="BJ105" s="57">
        <f t="shared" si="836"/>
        <v>0</v>
      </c>
      <c r="BK105" s="57">
        <f t="shared" si="836"/>
        <v>0</v>
      </c>
      <c r="BL105" s="57">
        <f t="shared" si="836"/>
        <v>0</v>
      </c>
      <c r="BM105" s="57">
        <f t="shared" si="836"/>
        <v>0</v>
      </c>
      <c r="BN105" s="57">
        <f t="shared" si="836"/>
        <v>0</v>
      </c>
      <c r="BO105" s="57">
        <f t="shared" si="836"/>
        <v>0</v>
      </c>
      <c r="BP105" s="57">
        <f t="shared" si="836"/>
        <v>0</v>
      </c>
      <c r="BQ105" s="57">
        <f t="shared" si="836"/>
        <v>0</v>
      </c>
      <c r="BR105" s="57">
        <f t="shared" si="836"/>
        <v>0</v>
      </c>
      <c r="BS105" s="57">
        <f t="shared" si="836"/>
        <v>0</v>
      </c>
      <c r="BT105" s="57">
        <f t="shared" ref="BT105:EE105" si="837">+BT54*BT88</f>
        <v>0</v>
      </c>
      <c r="BU105" s="57">
        <f t="shared" si="837"/>
        <v>0</v>
      </c>
      <c r="BV105" s="57">
        <f t="shared" si="837"/>
        <v>0</v>
      </c>
      <c r="BW105" s="57">
        <f t="shared" si="837"/>
        <v>0</v>
      </c>
      <c r="BX105" s="57">
        <f t="shared" si="837"/>
        <v>0</v>
      </c>
      <c r="BY105" s="57">
        <f t="shared" si="837"/>
        <v>0</v>
      </c>
      <c r="BZ105" s="57">
        <f t="shared" si="837"/>
        <v>0</v>
      </c>
      <c r="CA105" s="57">
        <f t="shared" si="837"/>
        <v>0</v>
      </c>
      <c r="CB105" s="57">
        <f t="shared" si="837"/>
        <v>0</v>
      </c>
      <c r="CC105" s="57">
        <f t="shared" si="837"/>
        <v>0</v>
      </c>
      <c r="CD105" s="57">
        <f t="shared" si="837"/>
        <v>0</v>
      </c>
      <c r="CE105" s="57">
        <f t="shared" si="837"/>
        <v>0</v>
      </c>
      <c r="CF105" s="57">
        <f t="shared" si="837"/>
        <v>0</v>
      </c>
      <c r="CG105" s="57">
        <f t="shared" si="837"/>
        <v>0</v>
      </c>
      <c r="CH105" s="57">
        <f t="shared" si="837"/>
        <v>0</v>
      </c>
      <c r="CI105" s="57">
        <f t="shared" si="837"/>
        <v>0</v>
      </c>
      <c r="CJ105" s="57">
        <f t="shared" si="837"/>
        <v>0</v>
      </c>
      <c r="CK105" s="57">
        <f t="shared" si="837"/>
        <v>0</v>
      </c>
      <c r="CL105" s="57">
        <f t="shared" si="837"/>
        <v>0</v>
      </c>
      <c r="CM105" s="57">
        <f t="shared" si="837"/>
        <v>0</v>
      </c>
      <c r="CN105" s="57">
        <f t="shared" si="837"/>
        <v>0</v>
      </c>
      <c r="CO105" s="57">
        <f t="shared" si="837"/>
        <v>0</v>
      </c>
      <c r="CP105" s="57">
        <f t="shared" si="837"/>
        <v>0</v>
      </c>
      <c r="CQ105" s="57">
        <f t="shared" si="837"/>
        <v>0</v>
      </c>
      <c r="CR105" s="57">
        <f t="shared" si="837"/>
        <v>0</v>
      </c>
      <c r="CS105" s="57">
        <f t="shared" si="837"/>
        <v>0</v>
      </c>
      <c r="CT105" s="57">
        <f t="shared" si="837"/>
        <v>0</v>
      </c>
      <c r="CU105" s="57">
        <f t="shared" si="837"/>
        <v>0</v>
      </c>
      <c r="CV105" s="57">
        <f t="shared" si="837"/>
        <v>0</v>
      </c>
      <c r="CW105" s="57">
        <f t="shared" si="837"/>
        <v>0</v>
      </c>
      <c r="CX105" s="57">
        <f t="shared" si="837"/>
        <v>0</v>
      </c>
      <c r="CY105" s="57">
        <f t="shared" si="837"/>
        <v>0</v>
      </c>
      <c r="CZ105" s="57">
        <f t="shared" si="837"/>
        <v>0</v>
      </c>
      <c r="DA105" s="57">
        <f t="shared" si="837"/>
        <v>0</v>
      </c>
      <c r="DB105" s="57">
        <f t="shared" si="837"/>
        <v>0</v>
      </c>
      <c r="DC105" s="57">
        <f t="shared" si="837"/>
        <v>0</v>
      </c>
      <c r="DD105" s="57">
        <f t="shared" si="837"/>
        <v>0</v>
      </c>
      <c r="DE105" s="57">
        <f t="shared" si="837"/>
        <v>0</v>
      </c>
      <c r="DF105" s="57">
        <f t="shared" si="837"/>
        <v>0</v>
      </c>
      <c r="DG105" s="57">
        <f t="shared" si="837"/>
        <v>0</v>
      </c>
      <c r="DH105" s="57">
        <f t="shared" si="837"/>
        <v>0</v>
      </c>
      <c r="DI105" s="57">
        <f t="shared" si="837"/>
        <v>0</v>
      </c>
      <c r="DJ105" s="57">
        <f t="shared" si="837"/>
        <v>0</v>
      </c>
      <c r="DK105" s="57">
        <f t="shared" si="837"/>
        <v>0</v>
      </c>
      <c r="DL105" s="57">
        <f t="shared" si="837"/>
        <v>0</v>
      </c>
      <c r="DM105" s="57">
        <f t="shared" si="837"/>
        <v>0</v>
      </c>
      <c r="DN105" s="57">
        <f t="shared" si="837"/>
        <v>0</v>
      </c>
      <c r="DO105" s="57">
        <f t="shared" si="837"/>
        <v>0</v>
      </c>
      <c r="DP105" s="57">
        <f t="shared" si="837"/>
        <v>0</v>
      </c>
      <c r="DQ105" s="57">
        <f t="shared" si="837"/>
        <v>0</v>
      </c>
      <c r="DR105" s="57">
        <f t="shared" si="837"/>
        <v>0</v>
      </c>
      <c r="DS105" s="57">
        <f t="shared" si="837"/>
        <v>0</v>
      </c>
      <c r="DT105" s="57">
        <f t="shared" si="837"/>
        <v>0</v>
      </c>
      <c r="DU105" s="57">
        <f t="shared" si="837"/>
        <v>0</v>
      </c>
      <c r="DV105" s="57">
        <f t="shared" si="837"/>
        <v>0</v>
      </c>
      <c r="DW105" s="57">
        <f t="shared" si="837"/>
        <v>0</v>
      </c>
      <c r="DX105" s="57">
        <f t="shared" si="837"/>
        <v>0</v>
      </c>
      <c r="DY105" s="57">
        <f t="shared" si="837"/>
        <v>0</v>
      </c>
      <c r="DZ105" s="57">
        <f t="shared" si="837"/>
        <v>0</v>
      </c>
      <c r="EA105" s="57">
        <f t="shared" si="837"/>
        <v>0</v>
      </c>
      <c r="EB105" s="57">
        <f t="shared" si="837"/>
        <v>0</v>
      </c>
      <c r="EC105" s="57">
        <f t="shared" si="837"/>
        <v>0</v>
      </c>
      <c r="ED105" s="57">
        <f t="shared" si="837"/>
        <v>0</v>
      </c>
      <c r="EE105" s="57">
        <f t="shared" si="837"/>
        <v>0</v>
      </c>
      <c r="EF105" s="57">
        <f t="shared" ref="EF105:GQ105" si="838">+EF54*EF88</f>
        <v>0</v>
      </c>
      <c r="EG105" s="57">
        <f t="shared" si="838"/>
        <v>0</v>
      </c>
      <c r="EH105" s="57">
        <f t="shared" si="838"/>
        <v>0</v>
      </c>
      <c r="EI105" s="57">
        <f t="shared" si="838"/>
        <v>0</v>
      </c>
      <c r="EJ105" s="57">
        <f t="shared" si="838"/>
        <v>0</v>
      </c>
      <c r="EK105" s="57">
        <f t="shared" si="838"/>
        <v>0</v>
      </c>
      <c r="EL105" s="57">
        <f t="shared" si="838"/>
        <v>0</v>
      </c>
      <c r="EM105" s="57">
        <f t="shared" si="838"/>
        <v>0</v>
      </c>
      <c r="EN105" s="57">
        <f t="shared" si="838"/>
        <v>0</v>
      </c>
      <c r="EO105" s="57">
        <f t="shared" si="838"/>
        <v>0</v>
      </c>
      <c r="EP105" s="57">
        <f t="shared" si="838"/>
        <v>0</v>
      </c>
      <c r="EQ105" s="57">
        <f t="shared" si="838"/>
        <v>0</v>
      </c>
      <c r="ER105" s="57">
        <f t="shared" si="838"/>
        <v>0</v>
      </c>
      <c r="ES105" s="57">
        <f t="shared" si="838"/>
        <v>0</v>
      </c>
      <c r="ET105" s="57">
        <f t="shared" si="838"/>
        <v>0</v>
      </c>
      <c r="EU105" s="57">
        <f t="shared" si="838"/>
        <v>0</v>
      </c>
      <c r="EV105" s="57">
        <f t="shared" si="838"/>
        <v>0</v>
      </c>
      <c r="EW105" s="57">
        <f t="shared" si="838"/>
        <v>0</v>
      </c>
      <c r="EX105" s="57">
        <f t="shared" si="838"/>
        <v>0</v>
      </c>
      <c r="EY105" s="57">
        <f t="shared" si="838"/>
        <v>0</v>
      </c>
      <c r="EZ105" s="57">
        <f t="shared" si="838"/>
        <v>0</v>
      </c>
      <c r="FA105" s="57">
        <f t="shared" si="838"/>
        <v>0</v>
      </c>
      <c r="FB105" s="57">
        <f t="shared" si="838"/>
        <v>0</v>
      </c>
      <c r="FC105" s="57">
        <f t="shared" si="838"/>
        <v>0</v>
      </c>
      <c r="FD105" s="57">
        <f t="shared" si="838"/>
        <v>0</v>
      </c>
      <c r="FE105" s="57">
        <f t="shared" si="838"/>
        <v>0</v>
      </c>
      <c r="FF105" s="57">
        <f t="shared" si="838"/>
        <v>0</v>
      </c>
      <c r="FG105" s="57">
        <f t="shared" si="838"/>
        <v>0</v>
      </c>
      <c r="FH105" s="57">
        <f t="shared" si="838"/>
        <v>0</v>
      </c>
      <c r="FI105" s="57">
        <f t="shared" si="838"/>
        <v>0</v>
      </c>
      <c r="FJ105" s="57">
        <f t="shared" si="838"/>
        <v>0</v>
      </c>
      <c r="FK105" s="57">
        <f t="shared" si="838"/>
        <v>0</v>
      </c>
      <c r="FL105" s="57">
        <f t="shared" si="838"/>
        <v>0</v>
      </c>
      <c r="FM105" s="57">
        <f t="shared" si="838"/>
        <v>0</v>
      </c>
      <c r="FN105" s="57">
        <f t="shared" si="838"/>
        <v>0</v>
      </c>
      <c r="FO105" s="57">
        <f t="shared" si="838"/>
        <v>0</v>
      </c>
      <c r="FP105" s="57">
        <f t="shared" si="838"/>
        <v>0</v>
      </c>
      <c r="FQ105" s="57">
        <f t="shared" si="838"/>
        <v>0</v>
      </c>
      <c r="FR105" s="57">
        <f t="shared" si="838"/>
        <v>0</v>
      </c>
      <c r="FS105" s="57">
        <f t="shared" si="838"/>
        <v>0</v>
      </c>
      <c r="FT105" s="57">
        <f t="shared" si="838"/>
        <v>0</v>
      </c>
      <c r="FU105" s="57">
        <f t="shared" si="838"/>
        <v>0</v>
      </c>
      <c r="FV105" s="57">
        <f t="shared" si="838"/>
        <v>0</v>
      </c>
      <c r="FW105" s="57">
        <f t="shared" si="838"/>
        <v>0</v>
      </c>
      <c r="FX105" s="57">
        <f t="shared" si="838"/>
        <v>0</v>
      </c>
      <c r="FY105" s="57">
        <f t="shared" si="838"/>
        <v>0</v>
      </c>
      <c r="FZ105" s="57">
        <f t="shared" si="838"/>
        <v>0</v>
      </c>
      <c r="GA105" s="57">
        <f t="shared" si="838"/>
        <v>0</v>
      </c>
      <c r="GB105" s="57">
        <f t="shared" si="838"/>
        <v>0</v>
      </c>
      <c r="GC105" s="57">
        <f t="shared" si="838"/>
        <v>0</v>
      </c>
      <c r="GD105" s="57">
        <f t="shared" si="838"/>
        <v>0</v>
      </c>
      <c r="GE105" s="57">
        <f t="shared" si="838"/>
        <v>0</v>
      </c>
      <c r="GF105" s="57">
        <f t="shared" si="838"/>
        <v>0</v>
      </c>
      <c r="GG105" s="57">
        <f t="shared" si="838"/>
        <v>0</v>
      </c>
      <c r="GH105" s="57">
        <f t="shared" si="838"/>
        <v>0</v>
      </c>
      <c r="GI105" s="57">
        <f t="shared" si="838"/>
        <v>0</v>
      </c>
      <c r="GJ105" s="57">
        <f t="shared" si="838"/>
        <v>0</v>
      </c>
      <c r="GK105" s="57">
        <f t="shared" si="838"/>
        <v>0</v>
      </c>
      <c r="GL105" s="57">
        <f t="shared" si="838"/>
        <v>0</v>
      </c>
      <c r="GM105" s="57">
        <f t="shared" si="838"/>
        <v>0</v>
      </c>
      <c r="GN105" s="57">
        <f t="shared" si="838"/>
        <v>0</v>
      </c>
      <c r="GO105" s="57">
        <f t="shared" si="838"/>
        <v>0</v>
      </c>
      <c r="GP105" s="57">
        <f t="shared" si="838"/>
        <v>0</v>
      </c>
      <c r="GQ105" s="57">
        <f t="shared" si="838"/>
        <v>0</v>
      </c>
      <c r="GR105" s="57">
        <f t="shared" ref="GR105:JC105" si="839">+GR54*GR88</f>
        <v>0</v>
      </c>
      <c r="GS105" s="57">
        <f t="shared" si="839"/>
        <v>0</v>
      </c>
      <c r="GT105" s="57">
        <f t="shared" si="839"/>
        <v>0</v>
      </c>
      <c r="GU105" s="57">
        <f t="shared" si="839"/>
        <v>0</v>
      </c>
      <c r="GV105" s="57">
        <f t="shared" si="839"/>
        <v>0</v>
      </c>
      <c r="GW105" s="57">
        <f t="shared" si="839"/>
        <v>0</v>
      </c>
      <c r="GX105" s="57">
        <f t="shared" si="839"/>
        <v>0</v>
      </c>
      <c r="GY105" s="57">
        <f t="shared" si="839"/>
        <v>0</v>
      </c>
      <c r="GZ105" s="57">
        <f t="shared" si="839"/>
        <v>0</v>
      </c>
      <c r="HA105" s="57">
        <f t="shared" si="839"/>
        <v>0</v>
      </c>
      <c r="HB105" s="57">
        <f t="shared" si="839"/>
        <v>0</v>
      </c>
      <c r="HC105" s="57">
        <f t="shared" si="839"/>
        <v>0</v>
      </c>
      <c r="HD105" s="57">
        <f t="shared" si="839"/>
        <v>0</v>
      </c>
      <c r="HE105" s="57">
        <f t="shared" si="839"/>
        <v>0</v>
      </c>
      <c r="HF105" s="57">
        <f t="shared" si="839"/>
        <v>0</v>
      </c>
      <c r="HG105" s="57">
        <f t="shared" si="839"/>
        <v>0</v>
      </c>
      <c r="HH105" s="57">
        <f t="shared" si="839"/>
        <v>0</v>
      </c>
      <c r="HI105" s="57">
        <f t="shared" si="839"/>
        <v>0</v>
      </c>
      <c r="HJ105" s="57">
        <f t="shared" si="839"/>
        <v>0</v>
      </c>
      <c r="HK105" s="57">
        <f t="shared" si="839"/>
        <v>0</v>
      </c>
      <c r="HL105" s="57">
        <f t="shared" si="839"/>
        <v>0</v>
      </c>
      <c r="HM105" s="57">
        <f t="shared" si="839"/>
        <v>0</v>
      </c>
      <c r="HN105" s="57">
        <f t="shared" si="839"/>
        <v>0</v>
      </c>
      <c r="HO105" s="57">
        <f t="shared" si="839"/>
        <v>0</v>
      </c>
      <c r="HP105" s="57">
        <f t="shared" si="839"/>
        <v>0</v>
      </c>
      <c r="HQ105" s="57">
        <f t="shared" si="839"/>
        <v>0</v>
      </c>
      <c r="HR105" s="57">
        <f t="shared" si="839"/>
        <v>0</v>
      </c>
      <c r="HS105" s="57">
        <f t="shared" si="839"/>
        <v>0</v>
      </c>
      <c r="HT105" s="57">
        <f t="shared" si="839"/>
        <v>0</v>
      </c>
      <c r="HU105" s="57">
        <f t="shared" si="839"/>
        <v>0</v>
      </c>
      <c r="HV105" s="57">
        <f t="shared" si="839"/>
        <v>0</v>
      </c>
      <c r="HW105" s="57">
        <f t="shared" si="839"/>
        <v>0</v>
      </c>
      <c r="HX105" s="57">
        <f t="shared" si="839"/>
        <v>0</v>
      </c>
      <c r="HY105" s="57">
        <f t="shared" si="839"/>
        <v>0</v>
      </c>
      <c r="HZ105" s="57">
        <f t="shared" si="839"/>
        <v>0</v>
      </c>
      <c r="IA105" s="57">
        <f t="shared" si="839"/>
        <v>0</v>
      </c>
      <c r="IB105" s="57">
        <f t="shared" si="839"/>
        <v>0</v>
      </c>
      <c r="IC105" s="57">
        <f t="shared" si="839"/>
        <v>0</v>
      </c>
      <c r="ID105" s="57">
        <f t="shared" si="839"/>
        <v>0</v>
      </c>
      <c r="IE105" s="57">
        <f t="shared" si="839"/>
        <v>0</v>
      </c>
      <c r="IF105" s="57">
        <f t="shared" si="839"/>
        <v>0</v>
      </c>
      <c r="IG105" s="57">
        <f t="shared" si="839"/>
        <v>0</v>
      </c>
      <c r="IH105" s="57">
        <f t="shared" si="839"/>
        <v>0</v>
      </c>
      <c r="II105" s="57">
        <f t="shared" si="839"/>
        <v>0</v>
      </c>
      <c r="IJ105" s="57">
        <f t="shared" si="839"/>
        <v>0</v>
      </c>
      <c r="IK105" s="57">
        <f t="shared" si="839"/>
        <v>0</v>
      </c>
      <c r="IL105" s="57">
        <f t="shared" si="839"/>
        <v>0</v>
      </c>
      <c r="IM105" s="57">
        <f t="shared" si="839"/>
        <v>0</v>
      </c>
      <c r="IN105" s="57">
        <f t="shared" si="839"/>
        <v>0</v>
      </c>
      <c r="IO105" s="57">
        <f t="shared" si="839"/>
        <v>0</v>
      </c>
      <c r="IP105" s="57">
        <f t="shared" si="839"/>
        <v>0</v>
      </c>
      <c r="IQ105" s="57">
        <f t="shared" si="839"/>
        <v>0</v>
      </c>
      <c r="IR105" s="57">
        <f t="shared" si="839"/>
        <v>0</v>
      </c>
      <c r="IS105" s="57">
        <f t="shared" si="839"/>
        <v>0</v>
      </c>
      <c r="IT105" s="57">
        <f t="shared" si="839"/>
        <v>0</v>
      </c>
      <c r="IU105" s="57">
        <f t="shared" si="839"/>
        <v>0</v>
      </c>
      <c r="IV105" s="57">
        <f t="shared" si="839"/>
        <v>0</v>
      </c>
      <c r="IW105" s="57">
        <f t="shared" si="839"/>
        <v>0</v>
      </c>
      <c r="IX105" s="57">
        <f t="shared" si="839"/>
        <v>0</v>
      </c>
      <c r="IY105" s="57">
        <f t="shared" si="839"/>
        <v>0</v>
      </c>
      <c r="IZ105" s="57">
        <f t="shared" si="839"/>
        <v>0</v>
      </c>
      <c r="JA105" s="57">
        <f t="shared" si="839"/>
        <v>0</v>
      </c>
      <c r="JB105" s="57">
        <f t="shared" si="839"/>
        <v>0</v>
      </c>
      <c r="JC105" s="57">
        <f t="shared" si="839"/>
        <v>0</v>
      </c>
      <c r="JD105" s="57">
        <f t="shared" ref="JD105:LO105" si="840">+JD54*JD88</f>
        <v>0</v>
      </c>
      <c r="JE105" s="57">
        <f t="shared" si="840"/>
        <v>0</v>
      </c>
      <c r="JF105" s="57">
        <f t="shared" si="840"/>
        <v>0</v>
      </c>
      <c r="JG105" s="57">
        <f t="shared" si="840"/>
        <v>0</v>
      </c>
      <c r="JH105" s="57">
        <f t="shared" si="840"/>
        <v>0</v>
      </c>
      <c r="JI105" s="57">
        <f t="shared" si="840"/>
        <v>0</v>
      </c>
      <c r="JJ105" s="57">
        <f t="shared" si="840"/>
        <v>0</v>
      </c>
      <c r="JK105" s="57">
        <f t="shared" si="840"/>
        <v>0</v>
      </c>
      <c r="JL105" s="57">
        <f t="shared" si="840"/>
        <v>0</v>
      </c>
      <c r="JM105" s="57">
        <f t="shared" si="840"/>
        <v>0</v>
      </c>
      <c r="JN105" s="57">
        <f t="shared" si="840"/>
        <v>0</v>
      </c>
      <c r="JO105" s="57">
        <f t="shared" si="840"/>
        <v>0</v>
      </c>
      <c r="JP105" s="57">
        <f t="shared" si="840"/>
        <v>0</v>
      </c>
      <c r="JQ105" s="57">
        <f t="shared" si="840"/>
        <v>0</v>
      </c>
      <c r="JR105" s="57">
        <f t="shared" si="840"/>
        <v>0</v>
      </c>
      <c r="JS105" s="57">
        <f t="shared" si="840"/>
        <v>0</v>
      </c>
      <c r="JT105" s="57">
        <f t="shared" si="840"/>
        <v>0</v>
      </c>
      <c r="JU105" s="57">
        <f t="shared" si="840"/>
        <v>0</v>
      </c>
      <c r="JV105" s="57">
        <f t="shared" si="840"/>
        <v>0</v>
      </c>
      <c r="JW105" s="57">
        <f t="shared" si="840"/>
        <v>0</v>
      </c>
      <c r="JX105" s="57">
        <f t="shared" si="840"/>
        <v>0</v>
      </c>
      <c r="JY105" s="57">
        <f t="shared" si="840"/>
        <v>0</v>
      </c>
      <c r="JZ105" s="57">
        <f t="shared" si="840"/>
        <v>0</v>
      </c>
      <c r="KA105" s="57">
        <f t="shared" si="840"/>
        <v>0</v>
      </c>
      <c r="KB105" s="57">
        <f t="shared" si="840"/>
        <v>0</v>
      </c>
      <c r="KC105" s="57">
        <f t="shared" si="840"/>
        <v>0</v>
      </c>
      <c r="KD105" s="57">
        <f t="shared" si="840"/>
        <v>0</v>
      </c>
      <c r="KE105" s="57">
        <f t="shared" si="840"/>
        <v>0</v>
      </c>
      <c r="KF105" s="57">
        <f t="shared" si="840"/>
        <v>0</v>
      </c>
      <c r="KG105" s="57">
        <f t="shared" si="840"/>
        <v>0</v>
      </c>
      <c r="KH105" s="57">
        <f t="shared" si="840"/>
        <v>0</v>
      </c>
      <c r="KI105" s="57">
        <f t="shared" si="840"/>
        <v>0</v>
      </c>
      <c r="KJ105" s="57">
        <f t="shared" si="840"/>
        <v>0</v>
      </c>
      <c r="KK105" s="57">
        <f t="shared" si="840"/>
        <v>0</v>
      </c>
      <c r="KL105" s="57">
        <f t="shared" si="840"/>
        <v>0</v>
      </c>
      <c r="KM105" s="57">
        <f t="shared" si="840"/>
        <v>0</v>
      </c>
      <c r="KN105" s="57">
        <f t="shared" si="840"/>
        <v>0</v>
      </c>
      <c r="KO105" s="57">
        <f t="shared" si="840"/>
        <v>0</v>
      </c>
      <c r="KP105" s="57">
        <f t="shared" si="840"/>
        <v>0</v>
      </c>
      <c r="KQ105" s="57">
        <f t="shared" si="840"/>
        <v>0</v>
      </c>
      <c r="KR105" s="57">
        <f t="shared" si="840"/>
        <v>0</v>
      </c>
      <c r="KS105" s="57">
        <f t="shared" si="840"/>
        <v>0</v>
      </c>
      <c r="KT105" s="57">
        <f t="shared" si="840"/>
        <v>0</v>
      </c>
      <c r="KU105" s="57">
        <f t="shared" si="840"/>
        <v>0</v>
      </c>
      <c r="KV105" s="57">
        <f t="shared" si="840"/>
        <v>0</v>
      </c>
      <c r="KW105" s="57">
        <f t="shared" si="840"/>
        <v>0</v>
      </c>
      <c r="KX105" s="57">
        <f t="shared" si="840"/>
        <v>0</v>
      </c>
      <c r="KY105" s="57">
        <f t="shared" si="840"/>
        <v>0</v>
      </c>
      <c r="KZ105" s="57">
        <f t="shared" si="840"/>
        <v>0</v>
      </c>
      <c r="LA105" s="57">
        <f t="shared" si="840"/>
        <v>0</v>
      </c>
      <c r="LB105" s="57">
        <f t="shared" si="840"/>
        <v>0</v>
      </c>
      <c r="LC105" s="57">
        <f t="shared" si="840"/>
        <v>0</v>
      </c>
      <c r="LD105" s="57">
        <f t="shared" si="840"/>
        <v>0</v>
      </c>
      <c r="LE105" s="57">
        <f t="shared" si="840"/>
        <v>0</v>
      </c>
      <c r="LF105" s="57">
        <f t="shared" si="840"/>
        <v>0</v>
      </c>
      <c r="LG105" s="57">
        <f t="shared" si="840"/>
        <v>0</v>
      </c>
      <c r="LH105" s="57">
        <f t="shared" si="840"/>
        <v>0</v>
      </c>
      <c r="LI105" s="57">
        <f t="shared" si="840"/>
        <v>0</v>
      </c>
      <c r="LJ105" s="57">
        <f t="shared" si="840"/>
        <v>0</v>
      </c>
      <c r="LK105" s="57">
        <f t="shared" si="840"/>
        <v>0</v>
      </c>
      <c r="LL105" s="57">
        <f t="shared" si="840"/>
        <v>0</v>
      </c>
      <c r="LM105" s="57">
        <f t="shared" si="840"/>
        <v>0</v>
      </c>
      <c r="LN105" s="57">
        <f t="shared" si="840"/>
        <v>0</v>
      </c>
      <c r="LO105" s="57">
        <f t="shared" si="840"/>
        <v>0</v>
      </c>
      <c r="LP105" s="57">
        <f t="shared" ref="LP105:OA105" si="841">+LP54*LP88</f>
        <v>0</v>
      </c>
      <c r="LQ105" s="57">
        <f t="shared" si="841"/>
        <v>0</v>
      </c>
      <c r="LR105" s="57">
        <f t="shared" si="841"/>
        <v>0</v>
      </c>
      <c r="LS105" s="57">
        <f t="shared" si="841"/>
        <v>0</v>
      </c>
      <c r="LT105" s="57">
        <f t="shared" si="841"/>
        <v>0</v>
      </c>
      <c r="LU105" s="57">
        <f t="shared" si="841"/>
        <v>0</v>
      </c>
      <c r="LV105" s="57">
        <f t="shared" si="841"/>
        <v>0</v>
      </c>
      <c r="LW105" s="57">
        <f t="shared" si="841"/>
        <v>0</v>
      </c>
      <c r="LX105" s="57">
        <f t="shared" si="841"/>
        <v>0</v>
      </c>
      <c r="LY105" s="57">
        <f t="shared" si="841"/>
        <v>0</v>
      </c>
      <c r="LZ105" s="57">
        <f t="shared" si="841"/>
        <v>0</v>
      </c>
      <c r="MA105" s="57">
        <f t="shared" si="841"/>
        <v>0</v>
      </c>
      <c r="MB105" s="57">
        <f t="shared" si="841"/>
        <v>0</v>
      </c>
      <c r="MC105" s="57">
        <f t="shared" si="841"/>
        <v>0</v>
      </c>
      <c r="MD105" s="57">
        <f t="shared" si="841"/>
        <v>0</v>
      </c>
      <c r="ME105" s="57">
        <f t="shared" si="841"/>
        <v>0</v>
      </c>
      <c r="MF105" s="57">
        <f t="shared" si="841"/>
        <v>0</v>
      </c>
      <c r="MG105" s="57">
        <f t="shared" si="841"/>
        <v>0</v>
      </c>
      <c r="MH105" s="57">
        <f t="shared" si="841"/>
        <v>0</v>
      </c>
      <c r="MI105" s="57">
        <f t="shared" si="841"/>
        <v>0</v>
      </c>
      <c r="MJ105" s="57">
        <f t="shared" si="841"/>
        <v>0</v>
      </c>
      <c r="MK105" s="57">
        <f t="shared" si="841"/>
        <v>0</v>
      </c>
      <c r="ML105" s="57">
        <f t="shared" si="841"/>
        <v>0</v>
      </c>
      <c r="MM105" s="57">
        <f t="shared" si="841"/>
        <v>0</v>
      </c>
      <c r="MN105" s="57">
        <f t="shared" si="841"/>
        <v>0</v>
      </c>
      <c r="MO105" s="57">
        <f t="shared" si="841"/>
        <v>0</v>
      </c>
      <c r="MP105" s="57">
        <f t="shared" si="841"/>
        <v>0</v>
      </c>
      <c r="MQ105" s="57">
        <f t="shared" si="841"/>
        <v>0</v>
      </c>
      <c r="MR105" s="57">
        <f t="shared" si="841"/>
        <v>0</v>
      </c>
      <c r="MS105" s="57">
        <f t="shared" si="841"/>
        <v>0</v>
      </c>
      <c r="MT105" s="57">
        <f t="shared" si="841"/>
        <v>0</v>
      </c>
      <c r="MU105" s="57">
        <f t="shared" si="841"/>
        <v>0</v>
      </c>
      <c r="MV105" s="57">
        <f t="shared" si="841"/>
        <v>0</v>
      </c>
      <c r="MW105" s="57">
        <f t="shared" si="841"/>
        <v>0</v>
      </c>
      <c r="MX105" s="57">
        <f t="shared" si="841"/>
        <v>0</v>
      </c>
      <c r="MY105" s="57">
        <f t="shared" si="841"/>
        <v>0</v>
      </c>
      <c r="MZ105" s="57">
        <f t="shared" si="841"/>
        <v>0</v>
      </c>
      <c r="NA105" s="57">
        <f t="shared" si="841"/>
        <v>0</v>
      </c>
      <c r="NB105" s="57">
        <f t="shared" si="841"/>
        <v>0</v>
      </c>
      <c r="NC105" s="57">
        <f t="shared" si="841"/>
        <v>0</v>
      </c>
      <c r="ND105" s="57">
        <f t="shared" si="841"/>
        <v>0</v>
      </c>
      <c r="NE105" s="57">
        <f t="shared" si="841"/>
        <v>0</v>
      </c>
      <c r="NF105" s="57">
        <f t="shared" si="841"/>
        <v>0</v>
      </c>
      <c r="NG105" s="57">
        <f t="shared" si="841"/>
        <v>0</v>
      </c>
      <c r="NH105" s="57">
        <f t="shared" si="841"/>
        <v>0</v>
      </c>
      <c r="NI105" s="57">
        <f t="shared" si="841"/>
        <v>0</v>
      </c>
      <c r="NJ105" s="57">
        <f t="shared" si="841"/>
        <v>0</v>
      </c>
      <c r="NK105" s="57">
        <f t="shared" si="841"/>
        <v>0</v>
      </c>
      <c r="NL105" s="57">
        <f t="shared" si="841"/>
        <v>0</v>
      </c>
      <c r="NM105" s="57">
        <f t="shared" si="841"/>
        <v>0</v>
      </c>
      <c r="NN105" s="57">
        <f t="shared" si="841"/>
        <v>0</v>
      </c>
      <c r="NO105" s="57">
        <f t="shared" si="841"/>
        <v>0</v>
      </c>
      <c r="NP105" s="57">
        <f t="shared" si="841"/>
        <v>0</v>
      </c>
      <c r="NQ105" s="57">
        <f t="shared" si="841"/>
        <v>0</v>
      </c>
      <c r="NR105" s="57">
        <f t="shared" si="841"/>
        <v>0</v>
      </c>
      <c r="NS105" s="57">
        <f t="shared" si="841"/>
        <v>0</v>
      </c>
      <c r="NT105" s="57">
        <f t="shared" si="841"/>
        <v>0</v>
      </c>
      <c r="NU105" s="57">
        <f t="shared" si="841"/>
        <v>0</v>
      </c>
      <c r="NV105" s="57">
        <f t="shared" si="841"/>
        <v>0</v>
      </c>
      <c r="NW105" s="57">
        <f t="shared" si="841"/>
        <v>0</v>
      </c>
      <c r="NX105" s="57">
        <f t="shared" si="841"/>
        <v>0</v>
      </c>
      <c r="NY105" s="57">
        <f t="shared" si="841"/>
        <v>0</v>
      </c>
      <c r="NZ105" s="57">
        <f t="shared" si="841"/>
        <v>0</v>
      </c>
      <c r="OA105" s="57">
        <f t="shared" si="841"/>
        <v>0</v>
      </c>
      <c r="OB105" s="57">
        <f t="shared" ref="OB105:OM105" si="842">+OB54*OB88</f>
        <v>0</v>
      </c>
      <c r="OC105" s="57">
        <f t="shared" si="842"/>
        <v>0</v>
      </c>
      <c r="OD105" s="57">
        <f t="shared" si="842"/>
        <v>0</v>
      </c>
      <c r="OE105" s="57">
        <f t="shared" si="842"/>
        <v>0</v>
      </c>
      <c r="OF105" s="57">
        <f t="shared" si="842"/>
        <v>0</v>
      </c>
      <c r="OG105" s="57">
        <f t="shared" si="842"/>
        <v>0</v>
      </c>
      <c r="OH105" s="57">
        <f t="shared" si="842"/>
        <v>0</v>
      </c>
      <c r="OI105" s="57">
        <f t="shared" si="842"/>
        <v>0</v>
      </c>
      <c r="OJ105" s="57">
        <f t="shared" si="842"/>
        <v>0</v>
      </c>
      <c r="OK105" s="57">
        <f t="shared" si="842"/>
        <v>0</v>
      </c>
      <c r="OL105" s="57">
        <f t="shared" si="842"/>
        <v>0</v>
      </c>
      <c r="OM105" s="57">
        <f t="shared" si="842"/>
        <v>0</v>
      </c>
      <c r="ON105" s="43" t="s">
        <v>24</v>
      </c>
    </row>
    <row r="106" spans="3:404" x14ac:dyDescent="0.2">
      <c r="D106" s="43" t="str">
        <f>+D72</f>
        <v>O&amp;M - Non-Labor</v>
      </c>
      <c r="H106" s="57">
        <f t="shared" ref="H106:AM106" si="843">+H55*H89</f>
        <v>0</v>
      </c>
      <c r="I106" s="57">
        <f t="shared" si="843"/>
        <v>0</v>
      </c>
      <c r="J106" s="57">
        <f t="shared" si="843"/>
        <v>0</v>
      </c>
      <c r="K106" s="57">
        <f t="shared" si="843"/>
        <v>0</v>
      </c>
      <c r="L106" s="57">
        <f t="shared" si="843"/>
        <v>0</v>
      </c>
      <c r="M106" s="57">
        <f t="shared" si="843"/>
        <v>0</v>
      </c>
      <c r="N106" s="57">
        <f t="shared" si="843"/>
        <v>0</v>
      </c>
      <c r="O106" s="57">
        <f t="shared" si="843"/>
        <v>0</v>
      </c>
      <c r="P106" s="57">
        <f t="shared" si="843"/>
        <v>0</v>
      </c>
      <c r="Q106" s="57">
        <f t="shared" si="843"/>
        <v>0</v>
      </c>
      <c r="R106" s="57">
        <f t="shared" si="843"/>
        <v>0</v>
      </c>
      <c r="S106" s="57">
        <f t="shared" si="843"/>
        <v>0</v>
      </c>
      <c r="T106" s="57">
        <f t="shared" si="843"/>
        <v>0</v>
      </c>
      <c r="U106" s="57">
        <f t="shared" si="843"/>
        <v>0</v>
      </c>
      <c r="V106" s="57">
        <f t="shared" si="843"/>
        <v>0</v>
      </c>
      <c r="W106" s="57">
        <f t="shared" si="843"/>
        <v>0</v>
      </c>
      <c r="X106" s="57">
        <f t="shared" si="843"/>
        <v>0</v>
      </c>
      <c r="Y106" s="57">
        <f t="shared" si="843"/>
        <v>0</v>
      </c>
      <c r="Z106" s="57">
        <f t="shared" si="843"/>
        <v>0</v>
      </c>
      <c r="AA106" s="57">
        <f t="shared" si="843"/>
        <v>0</v>
      </c>
      <c r="AB106" s="57">
        <f t="shared" si="843"/>
        <v>0</v>
      </c>
      <c r="AC106" s="57">
        <f t="shared" si="843"/>
        <v>0</v>
      </c>
      <c r="AD106" s="57">
        <f t="shared" si="843"/>
        <v>0</v>
      </c>
      <c r="AE106" s="57">
        <f t="shared" si="843"/>
        <v>0</v>
      </c>
      <c r="AF106" s="57">
        <f t="shared" si="843"/>
        <v>17521.764325646403</v>
      </c>
      <c r="AG106" s="57">
        <f t="shared" si="843"/>
        <v>17551.402377958082</v>
      </c>
      <c r="AH106" s="57">
        <f t="shared" si="843"/>
        <v>17581.09056301487</v>
      </c>
      <c r="AI106" s="57">
        <f t="shared" si="843"/>
        <v>17610.828965616274</v>
      </c>
      <c r="AJ106" s="57">
        <f t="shared" si="843"/>
        <v>17640.617670705233</v>
      </c>
      <c r="AK106" s="57">
        <f t="shared" si="843"/>
        <v>17670.456763368376</v>
      </c>
      <c r="AL106" s="57">
        <f t="shared" si="843"/>
        <v>17700.346328836247</v>
      </c>
      <c r="AM106" s="57">
        <f t="shared" si="843"/>
        <v>17730.286452483557</v>
      </c>
      <c r="AN106" s="57">
        <f t="shared" ref="AN106:BS106" si="844">+AN55*AN89</f>
        <v>17760.277219829433</v>
      </c>
      <c r="AO106" s="57">
        <f t="shared" si="844"/>
        <v>17790.318716537658</v>
      </c>
      <c r="AP106" s="57">
        <f t="shared" si="844"/>
        <v>17820.411028416915</v>
      </c>
      <c r="AQ106" s="57">
        <f t="shared" si="844"/>
        <v>17850.554241421025</v>
      </c>
      <c r="AR106" s="57">
        <f t="shared" si="844"/>
        <v>17880.748441649215</v>
      </c>
      <c r="AS106" s="57">
        <f t="shared" si="844"/>
        <v>17911.0770537629</v>
      </c>
      <c r="AT106" s="57">
        <f t="shared" si="844"/>
        <v>17941.457108058425</v>
      </c>
      <c r="AU106" s="57">
        <f t="shared" si="844"/>
        <v>17971.888691789965</v>
      </c>
      <c r="AV106" s="57">
        <f t="shared" si="844"/>
        <v>18002.371892359693</v>
      </c>
      <c r="AW106" s="57">
        <f t="shared" si="844"/>
        <v>18032.906797318035</v>
      </c>
      <c r="AX106" s="57">
        <f t="shared" si="844"/>
        <v>18063.493494363902</v>
      </c>
      <c r="AY106" s="57">
        <f t="shared" si="844"/>
        <v>18094.132071344975</v>
      </c>
      <c r="AZ106" s="57">
        <f t="shared" si="844"/>
        <v>18124.82261625793</v>
      </c>
      <c r="BA106" s="57">
        <f t="shared" si="844"/>
        <v>18155.565217248695</v>
      </c>
      <c r="BB106" s="57">
        <f t="shared" si="844"/>
        <v>18186.359962612714</v>
      </c>
      <c r="BC106" s="57">
        <f t="shared" si="844"/>
        <v>18217.206940795197</v>
      </c>
      <c r="BD106" s="57">
        <f t="shared" si="844"/>
        <v>18248.106240391357</v>
      </c>
      <c r="BE106" s="57">
        <f t="shared" si="844"/>
        <v>18276.887906071774</v>
      </c>
      <c r="BF106" s="57">
        <f t="shared" si="844"/>
        <v>18305.714967382202</v>
      </c>
      <c r="BG106" s="57">
        <f t="shared" si="844"/>
        <v>18334.587495922508</v>
      </c>
      <c r="BH106" s="57">
        <f t="shared" si="844"/>
        <v>18363.505563405473</v>
      </c>
      <c r="BI106" s="57">
        <f t="shared" si="844"/>
        <v>18392.469241657003</v>
      </c>
      <c r="BJ106" s="57">
        <f t="shared" si="844"/>
        <v>18421.478602616276</v>
      </c>
      <c r="BK106" s="57">
        <f t="shared" si="844"/>
        <v>18450.533718335948</v>
      </c>
      <c r="BL106" s="57">
        <f t="shared" si="844"/>
        <v>18479.634660982316</v>
      </c>
      <c r="BM106" s="57">
        <f t="shared" si="844"/>
        <v>18508.781502835489</v>
      </c>
      <c r="BN106" s="57">
        <f t="shared" si="844"/>
        <v>18537.974316289594</v>
      </c>
      <c r="BO106" s="57">
        <f t="shared" si="844"/>
        <v>18567.213173852939</v>
      </c>
      <c r="BP106" s="57">
        <f t="shared" si="844"/>
        <v>18596.498148148188</v>
      </c>
      <c r="BQ106" s="57">
        <f t="shared" si="844"/>
        <v>18625.221595672607</v>
      </c>
      <c r="BR106" s="57">
        <f t="shared" si="844"/>
        <v>18653.989408347454</v>
      </c>
      <c r="BS106" s="57">
        <f t="shared" si="844"/>
        <v>18682.80165469745</v>
      </c>
      <c r="BT106" s="57">
        <f t="shared" ref="BT106:CM106" si="845">+BT55*BT89</f>
        <v>18711.65840335318</v>
      </c>
      <c r="BU106" s="57">
        <f t="shared" si="845"/>
        <v>18740.559723051214</v>
      </c>
      <c r="BV106" s="57">
        <f t="shared" si="845"/>
        <v>18769.505682634306</v>
      </c>
      <c r="BW106" s="57">
        <f t="shared" si="845"/>
        <v>18798.496351051526</v>
      </c>
      <c r="BX106" s="57">
        <f t="shared" si="845"/>
        <v>18827.531797358453</v>
      </c>
      <c r="BY106" s="57">
        <f t="shared" si="845"/>
        <v>18856.612090717321</v>
      </c>
      <c r="BZ106" s="57">
        <f t="shared" si="845"/>
        <v>18885.737300397184</v>
      </c>
      <c r="CA106" s="57">
        <f t="shared" si="845"/>
        <v>18914.9074957741</v>
      </c>
      <c r="CB106" s="57">
        <f t="shared" si="845"/>
        <v>18944.122746331272</v>
      </c>
      <c r="CC106" s="57">
        <f t="shared" si="845"/>
        <v>18973.102166146258</v>
      </c>
      <c r="CD106" s="57">
        <f t="shared" si="845"/>
        <v>19002.125916690311</v>
      </c>
      <c r="CE106" s="57">
        <f t="shared" si="845"/>
        <v>19031.194065777534</v>
      </c>
      <c r="CF106" s="57">
        <f t="shared" si="845"/>
        <v>19060.306681325776</v>
      </c>
      <c r="CG106" s="57">
        <f t="shared" si="845"/>
        <v>19089.463831356781</v>
      </c>
      <c r="CH106" s="57">
        <f t="shared" si="845"/>
        <v>19118.66558399635</v>
      </c>
      <c r="CI106" s="57">
        <f t="shared" si="845"/>
        <v>19147.912007474482</v>
      </c>
      <c r="CJ106" s="57">
        <f t="shared" si="845"/>
        <v>19177.203170125576</v>
      </c>
      <c r="CK106" s="57">
        <f t="shared" si="845"/>
        <v>19206.539140388544</v>
      </c>
      <c r="CL106" s="57">
        <f t="shared" si="845"/>
        <v>19235.919986806995</v>
      </c>
      <c r="CM106" s="57">
        <f t="shared" si="845"/>
        <v>19265.345778029405</v>
      </c>
      <c r="CN106" s="57">
        <f t="shared" ref="CN106:EY106" si="846">+CN55*CN89</f>
        <v>19294.816582809242</v>
      </c>
      <c r="CO106" s="57">
        <f t="shared" si="846"/>
        <v>19322.916914148591</v>
      </c>
      <c r="CP106" s="57">
        <f t="shared" si="846"/>
        <v>19351.05816987911</v>
      </c>
      <c r="CQ106" s="57">
        <f t="shared" si="846"/>
        <v>19379.240409601727</v>
      </c>
      <c r="CR106" s="57">
        <f t="shared" si="846"/>
        <v>19407.463693004167</v>
      </c>
      <c r="CS106" s="57">
        <f t="shared" si="846"/>
        <v>19435.728079861088</v>
      </c>
      <c r="CT106" s="57">
        <f t="shared" si="846"/>
        <v>19464.033630034195</v>
      </c>
      <c r="CU106" s="57">
        <f t="shared" si="846"/>
        <v>19492.38040347238</v>
      </c>
      <c r="CV106" s="57">
        <f t="shared" si="846"/>
        <v>19520.768460211839</v>
      </c>
      <c r="CW106" s="57">
        <f t="shared" si="846"/>
        <v>19549.197860376204</v>
      </c>
      <c r="CX106" s="57">
        <f t="shared" si="846"/>
        <v>19577.668664176665</v>
      </c>
      <c r="CY106" s="57">
        <f t="shared" si="846"/>
        <v>19606.180931912109</v>
      </c>
      <c r="CZ106" s="57">
        <f t="shared" si="846"/>
        <v>252446.58930817593</v>
      </c>
      <c r="DA106" s="57">
        <f t="shared" si="846"/>
        <v>252790.73416352339</v>
      </c>
      <c r="DB106" s="57">
        <f t="shared" si="846"/>
        <v>253135.34817031314</v>
      </c>
      <c r="DC106" s="57">
        <f t="shared" si="846"/>
        <v>253480.43196811029</v>
      </c>
      <c r="DD106" s="57">
        <f t="shared" si="846"/>
        <v>253825.986197352</v>
      </c>
      <c r="DE106" s="57">
        <f t="shared" si="846"/>
        <v>254172.01149934842</v>
      </c>
      <c r="DF106" s="57">
        <f t="shared" si="846"/>
        <v>254518.50851628391</v>
      </c>
      <c r="DG106" s="57">
        <f t="shared" si="846"/>
        <v>254865.47789121835</v>
      </c>
      <c r="DH106" s="57">
        <f t="shared" si="846"/>
        <v>255212.92026808829</v>
      </c>
      <c r="DI106" s="57">
        <f t="shared" si="846"/>
        <v>255560.83629170802</v>
      </c>
      <c r="DJ106" s="57">
        <f t="shared" si="846"/>
        <v>255909.22660777098</v>
      </c>
      <c r="DK106" s="57">
        <f t="shared" si="846"/>
        <v>256258.09186285076</v>
      </c>
      <c r="DL106" s="57">
        <f t="shared" si="846"/>
        <v>256607.43270440245</v>
      </c>
      <c r="DM106" s="57">
        <f t="shared" si="846"/>
        <v>256957.24978076367</v>
      </c>
      <c r="DN106" s="57">
        <f t="shared" si="846"/>
        <v>257307.543741156</v>
      </c>
      <c r="DO106" s="57">
        <f t="shared" si="846"/>
        <v>257658.31523568594</v>
      </c>
      <c r="DP106" s="57">
        <f t="shared" si="846"/>
        <v>258009.56491534636</v>
      </c>
      <c r="DQ106" s="57">
        <f t="shared" si="846"/>
        <v>258361.29343201756</v>
      </c>
      <c r="DR106" s="57">
        <f t="shared" si="846"/>
        <v>258713.5014384684</v>
      </c>
      <c r="DS106" s="57">
        <f t="shared" si="846"/>
        <v>259066.18958835778</v>
      </c>
      <c r="DT106" s="57">
        <f t="shared" si="846"/>
        <v>259419.35853623558</v>
      </c>
      <c r="DU106" s="57">
        <f t="shared" si="846"/>
        <v>259773.00893754404</v>
      </c>
      <c r="DV106" s="57">
        <f t="shared" si="846"/>
        <v>260127.1414486189</v>
      </c>
      <c r="DW106" s="57">
        <f t="shared" si="846"/>
        <v>260481.75672669066</v>
      </c>
      <c r="DX106" s="57">
        <f t="shared" si="846"/>
        <v>260836.85542988579</v>
      </c>
      <c r="DY106" s="57">
        <f t="shared" si="846"/>
        <v>261192.4382172279</v>
      </c>
      <c r="DZ106" s="57">
        <f t="shared" si="846"/>
        <v>261548.50574863903</v>
      </c>
      <c r="EA106" s="57">
        <f t="shared" si="846"/>
        <v>261905.05868494089</v>
      </c>
      <c r="EB106" s="57">
        <f t="shared" si="846"/>
        <v>262262.097687856</v>
      </c>
      <c r="EC106" s="57">
        <f t="shared" si="846"/>
        <v>262619.62342000892</v>
      </c>
      <c r="ED106" s="57">
        <f t="shared" si="846"/>
        <v>262977.63654492766</v>
      </c>
      <c r="EE106" s="57">
        <f t="shared" si="846"/>
        <v>263336.13772704458</v>
      </c>
      <c r="EF106" s="57">
        <f t="shared" si="846"/>
        <v>263695.12763169804</v>
      </c>
      <c r="EG106" s="57">
        <f t="shared" si="846"/>
        <v>264054.60692513338</v>
      </c>
      <c r="EH106" s="57">
        <f t="shared" si="846"/>
        <v>264414.57627450395</v>
      </c>
      <c r="EI106" s="57">
        <f t="shared" si="846"/>
        <v>264775.03634787287</v>
      </c>
      <c r="EJ106" s="57">
        <f t="shared" si="846"/>
        <v>265135.98781421379</v>
      </c>
      <c r="EK106" s="57">
        <f t="shared" si="846"/>
        <v>265497.43134341255</v>
      </c>
      <c r="EL106" s="57">
        <f t="shared" si="846"/>
        <v>265859.36760626803</v>
      </c>
      <c r="EM106" s="57">
        <f t="shared" si="846"/>
        <v>266221.79727449355</v>
      </c>
      <c r="EN106" s="57">
        <f t="shared" si="846"/>
        <v>266584.72102071828</v>
      </c>
      <c r="EO106" s="57">
        <f t="shared" si="846"/>
        <v>266948.1395184882</v>
      </c>
      <c r="EP106" s="57">
        <f t="shared" si="846"/>
        <v>267312.05344226764</v>
      </c>
      <c r="EQ106" s="57">
        <f t="shared" si="846"/>
        <v>267676.46346744028</v>
      </c>
      <c r="ER106" s="57">
        <f t="shared" si="846"/>
        <v>268041.37027031049</v>
      </c>
      <c r="ES106" s="57">
        <f t="shared" si="846"/>
        <v>268406.77452810464</v>
      </c>
      <c r="ET106" s="57">
        <f t="shared" si="846"/>
        <v>268772.67691897234</v>
      </c>
      <c r="EU106" s="57">
        <f t="shared" si="846"/>
        <v>269139.0781219877</v>
      </c>
      <c r="EV106" s="57">
        <f t="shared" si="846"/>
        <v>269505.97881715046</v>
      </c>
      <c r="EW106" s="57">
        <f t="shared" si="846"/>
        <v>269873.37968538748</v>
      </c>
      <c r="EX106" s="57">
        <f t="shared" si="846"/>
        <v>270241.28140855394</v>
      </c>
      <c r="EY106" s="57">
        <f t="shared" si="846"/>
        <v>270609.68466943433</v>
      </c>
      <c r="EZ106" s="57">
        <f t="shared" ref="EZ106:HK106" si="847">+EZ55*EZ89</f>
        <v>270978.59015174408</v>
      </c>
      <c r="FA106" s="57">
        <f t="shared" si="847"/>
        <v>271347.99854013073</v>
      </c>
      <c r="FB106" s="57">
        <f t="shared" si="847"/>
        <v>271717.91052017506</v>
      </c>
      <c r="FC106" s="57">
        <f t="shared" si="847"/>
        <v>272088.32677839254</v>
      </c>
      <c r="FD106" s="57">
        <f t="shared" si="847"/>
        <v>272459.24800223438</v>
      </c>
      <c r="FE106" s="57">
        <f t="shared" si="847"/>
        <v>272830.67488008912</v>
      </c>
      <c r="FF106" s="57">
        <f t="shared" si="847"/>
        <v>273202.60810128367</v>
      </c>
      <c r="FG106" s="57">
        <f t="shared" si="847"/>
        <v>273575.04835608462</v>
      </c>
      <c r="FH106" s="57">
        <f t="shared" si="847"/>
        <v>273947.99633569969</v>
      </c>
      <c r="FI106" s="57">
        <f t="shared" si="847"/>
        <v>274321.45273227867</v>
      </c>
      <c r="FJ106" s="57">
        <f t="shared" si="847"/>
        <v>274695.41823891504</v>
      </c>
      <c r="FK106" s="57">
        <f t="shared" si="847"/>
        <v>275069.89354964718</v>
      </c>
      <c r="FL106" s="57">
        <f t="shared" si="847"/>
        <v>275444.87935945956</v>
      </c>
      <c r="FM106" s="57">
        <f t="shared" si="847"/>
        <v>275820.37636428396</v>
      </c>
      <c r="FN106" s="57">
        <f t="shared" si="847"/>
        <v>276196.38526100112</v>
      </c>
      <c r="FO106" s="57">
        <f t="shared" si="847"/>
        <v>276572.90674744162</v>
      </c>
      <c r="FP106" s="57">
        <f t="shared" si="847"/>
        <v>276949.94152238738</v>
      </c>
      <c r="FQ106" s="57">
        <f t="shared" si="847"/>
        <v>277327.49028557295</v>
      </c>
      <c r="FR106" s="57">
        <f t="shared" si="847"/>
        <v>277705.55373768677</v>
      </c>
      <c r="FS106" s="57">
        <f t="shared" si="847"/>
        <v>278084.1325803725</v>
      </c>
      <c r="FT106" s="57">
        <f t="shared" si="847"/>
        <v>278463.22751623031</v>
      </c>
      <c r="FU106" s="57">
        <f t="shared" si="847"/>
        <v>278842.83924881817</v>
      </c>
      <c r="FV106" s="57">
        <f t="shared" si="847"/>
        <v>279222.96848265314</v>
      </c>
      <c r="FW106" s="57">
        <f t="shared" si="847"/>
        <v>279603.61592321272</v>
      </c>
      <c r="FX106" s="57">
        <f t="shared" si="847"/>
        <v>279984.78227693622</v>
      </c>
      <c r="FY106" s="57">
        <f t="shared" si="847"/>
        <v>280366.46825122589</v>
      </c>
      <c r="FZ106" s="57">
        <f t="shared" si="847"/>
        <v>280748.6745544484</v>
      </c>
      <c r="GA106" s="57">
        <f t="shared" si="847"/>
        <v>281131.401895936</v>
      </c>
      <c r="GB106" s="57">
        <f t="shared" si="847"/>
        <v>281514.65098598809</v>
      </c>
      <c r="GC106" s="57">
        <f t="shared" si="847"/>
        <v>281898.42253587226</v>
      </c>
      <c r="GD106" s="57">
        <f t="shared" si="847"/>
        <v>282282.71725782577</v>
      </c>
      <c r="GE106" s="57">
        <f t="shared" si="847"/>
        <v>282667.53586505674</v>
      </c>
      <c r="GF106" s="57">
        <f t="shared" si="847"/>
        <v>283052.87907174573</v>
      </c>
      <c r="GG106" s="57">
        <f t="shared" si="847"/>
        <v>283438.74759304675</v>
      </c>
      <c r="GH106" s="57">
        <f t="shared" si="847"/>
        <v>283825.14214508882</v>
      </c>
      <c r="GI106" s="57">
        <f t="shared" si="847"/>
        <v>284212.06344497722</v>
      </c>
      <c r="GJ106" s="57">
        <f t="shared" si="847"/>
        <v>284599.51221079467</v>
      </c>
      <c r="GK106" s="57">
        <f t="shared" si="847"/>
        <v>284987.48916160298</v>
      </c>
      <c r="GL106" s="57">
        <f t="shared" si="847"/>
        <v>285375.99501744419</v>
      </c>
      <c r="GM106" s="57">
        <f t="shared" si="847"/>
        <v>285765.03049934184</v>
      </c>
      <c r="GN106" s="57">
        <f t="shared" si="847"/>
        <v>286154.59632930247</v>
      </c>
      <c r="GO106" s="57">
        <f t="shared" si="847"/>
        <v>286544.69323031686</v>
      </c>
      <c r="GP106" s="57">
        <f t="shared" si="847"/>
        <v>286935.32192636142</v>
      </c>
      <c r="GQ106" s="57">
        <f t="shared" si="847"/>
        <v>287326.4831423994</v>
      </c>
      <c r="GR106" s="57">
        <f t="shared" si="847"/>
        <v>287718.17760438257</v>
      </c>
      <c r="GS106" s="57">
        <f t="shared" si="847"/>
        <v>288110.40603925212</v>
      </c>
      <c r="GT106" s="57">
        <f t="shared" si="847"/>
        <v>288503.16917494033</v>
      </c>
      <c r="GU106" s="57">
        <f t="shared" si="847"/>
        <v>288896.46774037194</v>
      </c>
      <c r="GV106" s="57">
        <f t="shared" si="847"/>
        <v>289290.30246546515</v>
      </c>
      <c r="GW106" s="57">
        <f t="shared" si="847"/>
        <v>289684.67408113345</v>
      </c>
      <c r="GX106" s="57">
        <f t="shared" si="847"/>
        <v>290079.58331928652</v>
      </c>
      <c r="GY106" s="57">
        <f t="shared" si="847"/>
        <v>290475.03091283195</v>
      </c>
      <c r="GZ106" s="57">
        <f t="shared" si="847"/>
        <v>290871.01759567641</v>
      </c>
      <c r="HA106" s="57">
        <f t="shared" si="847"/>
        <v>291267.54410272714</v>
      </c>
      <c r="HB106" s="57">
        <f t="shared" si="847"/>
        <v>291664.61116989312</v>
      </c>
      <c r="HC106" s="57">
        <f t="shared" si="847"/>
        <v>292062.21953408659</v>
      </c>
      <c r="HD106" s="57">
        <f t="shared" si="847"/>
        <v>292460.3699332244</v>
      </c>
      <c r="HE106" s="57">
        <f t="shared" si="847"/>
        <v>292859.0631062293</v>
      </c>
      <c r="HF106" s="57">
        <f t="shared" si="847"/>
        <v>293258.29979303142</v>
      </c>
      <c r="HG106" s="57">
        <f t="shared" si="847"/>
        <v>293658.08073456958</v>
      </c>
      <c r="HH106" s="57">
        <f t="shared" si="847"/>
        <v>294058.40667279268</v>
      </c>
      <c r="HI106" s="57">
        <f t="shared" si="847"/>
        <v>294459.27835066104</v>
      </c>
      <c r="HJ106" s="57">
        <f t="shared" si="847"/>
        <v>294860.69651214796</v>
      </c>
      <c r="HK106" s="57">
        <f t="shared" si="847"/>
        <v>295262.66190224065</v>
      </c>
      <c r="HL106" s="57">
        <f t="shared" ref="HL106:JW106" si="848">+HL55*HL89</f>
        <v>295665.17526694218</v>
      </c>
      <c r="HM106" s="57">
        <f t="shared" si="848"/>
        <v>296068.2373532725</v>
      </c>
      <c r="HN106" s="57">
        <f t="shared" si="848"/>
        <v>296471.84890926996</v>
      </c>
      <c r="HO106" s="57">
        <f t="shared" si="848"/>
        <v>296876.01068399264</v>
      </c>
      <c r="HP106" s="57">
        <f t="shared" si="848"/>
        <v>297280.72342751978</v>
      </c>
      <c r="HQ106" s="57">
        <f t="shared" si="848"/>
        <v>297685.9878909532</v>
      </c>
      <c r="HR106" s="57">
        <f t="shared" si="848"/>
        <v>298091.80482641846</v>
      </c>
      <c r="HS106" s="57">
        <f t="shared" si="848"/>
        <v>298498.17498706671</v>
      </c>
      <c r="HT106" s="57">
        <f t="shared" si="848"/>
        <v>298905.09912707563</v>
      </c>
      <c r="HU106" s="57">
        <f t="shared" si="848"/>
        <v>299312.5780016511</v>
      </c>
      <c r="HV106" s="57">
        <f t="shared" si="848"/>
        <v>299720.61236702855</v>
      </c>
      <c r="HW106" s="57">
        <f t="shared" si="848"/>
        <v>300129.20298047428</v>
      </c>
      <c r="HX106" s="57">
        <f t="shared" si="848"/>
        <v>300538.35060028697</v>
      </c>
      <c r="HY106" s="57">
        <f t="shared" si="848"/>
        <v>300948.055985799</v>
      </c>
      <c r="HZ106" s="57">
        <f t="shared" si="848"/>
        <v>301358.31989737798</v>
      </c>
      <c r="IA106" s="57">
        <f t="shared" si="848"/>
        <v>301769.14309642796</v>
      </c>
      <c r="IB106" s="57">
        <f t="shared" si="848"/>
        <v>302180.52634539106</v>
      </c>
      <c r="IC106" s="57">
        <f t="shared" si="848"/>
        <v>302592.47040774877</v>
      </c>
      <c r="ID106" s="57">
        <f t="shared" si="848"/>
        <v>303004.97604802344</v>
      </c>
      <c r="IE106" s="57">
        <f t="shared" si="848"/>
        <v>303418.04403177946</v>
      </c>
      <c r="IF106" s="57">
        <f t="shared" si="848"/>
        <v>303831.67512562504</v>
      </c>
      <c r="IG106" s="57">
        <f t="shared" si="848"/>
        <v>304245.87009721348</v>
      </c>
      <c r="IH106" s="57">
        <f t="shared" si="848"/>
        <v>304660.62971524446</v>
      </c>
      <c r="II106" s="57">
        <f t="shared" si="848"/>
        <v>305075.95474946563</v>
      </c>
      <c r="IJ106" s="57">
        <f t="shared" si="848"/>
        <v>305491.84597067395</v>
      </c>
      <c r="IK106" s="57">
        <f t="shared" si="848"/>
        <v>305908.30415071722</v>
      </c>
      <c r="IL106" s="57">
        <f t="shared" si="848"/>
        <v>306325.33006249543</v>
      </c>
      <c r="IM106" s="57">
        <f t="shared" si="848"/>
        <v>306742.92447996221</v>
      </c>
      <c r="IN106" s="57">
        <f t="shared" si="848"/>
        <v>307161.08817812632</v>
      </c>
      <c r="IO106" s="57">
        <f t="shared" si="848"/>
        <v>307579.82193305297</v>
      </c>
      <c r="IP106" s="57">
        <f t="shared" si="848"/>
        <v>307999.12652186537</v>
      </c>
      <c r="IQ106" s="57">
        <f t="shared" si="848"/>
        <v>308419.00272274611</v>
      </c>
      <c r="IR106" s="57">
        <f t="shared" si="848"/>
        <v>308839.45131493866</v>
      </c>
      <c r="IS106" s="57">
        <f t="shared" si="848"/>
        <v>309260.47307874879</v>
      </c>
      <c r="IT106" s="57">
        <f t="shared" si="848"/>
        <v>309682.06879554596</v>
      </c>
      <c r="IU106" s="57">
        <f t="shared" si="848"/>
        <v>310104.23924776487</v>
      </c>
      <c r="IV106" s="57">
        <f t="shared" si="848"/>
        <v>310526.98521890683</v>
      </c>
      <c r="IW106" s="57">
        <f t="shared" si="848"/>
        <v>310950.30749354133</v>
      </c>
      <c r="IX106" s="57">
        <f t="shared" si="848"/>
        <v>311374.20685730729</v>
      </c>
      <c r="IY106" s="57">
        <f t="shared" si="848"/>
        <v>311798.68409691472</v>
      </c>
      <c r="IZ106" s="57">
        <f t="shared" si="848"/>
        <v>312223.74000014609</v>
      </c>
      <c r="JA106" s="57">
        <f t="shared" si="848"/>
        <v>312649.37535585783</v>
      </c>
      <c r="JB106" s="57">
        <f t="shared" si="848"/>
        <v>313075.59095398168</v>
      </c>
      <c r="JC106" s="57">
        <f t="shared" si="848"/>
        <v>313502.38758552645</v>
      </c>
      <c r="JD106" s="57">
        <f t="shared" si="848"/>
        <v>313929.76604257902</v>
      </c>
      <c r="JE106" s="57">
        <f t="shared" si="848"/>
        <v>314357.72711830627</v>
      </c>
      <c r="JF106" s="57">
        <f t="shared" si="848"/>
        <v>314786.2716069562</v>
      </c>
      <c r="JG106" s="57">
        <f t="shared" si="848"/>
        <v>315215.40030385967</v>
      </c>
      <c r="JH106" s="57">
        <f t="shared" si="848"/>
        <v>315645.11400543177</v>
      </c>
      <c r="JI106" s="57">
        <f t="shared" si="848"/>
        <v>316075.41350917326</v>
      </c>
      <c r="JJ106" s="57">
        <f t="shared" si="848"/>
        <v>316506.29961367208</v>
      </c>
      <c r="JK106" s="57">
        <f t="shared" si="848"/>
        <v>316937.77311860479</v>
      </c>
      <c r="JL106" s="57">
        <f t="shared" si="848"/>
        <v>317369.83482473821</v>
      </c>
      <c r="JM106" s="57">
        <f t="shared" si="848"/>
        <v>317802.48553393071</v>
      </c>
      <c r="JN106" s="57">
        <f t="shared" si="848"/>
        <v>318235.72604913381</v>
      </c>
      <c r="JO106" s="57">
        <f t="shared" si="848"/>
        <v>318669.55717439367</v>
      </c>
      <c r="JP106" s="57">
        <f t="shared" si="848"/>
        <v>319103.97971485252</v>
      </c>
      <c r="JQ106" s="57">
        <f t="shared" si="848"/>
        <v>319538.9944767502</v>
      </c>
      <c r="JR106" s="57">
        <f t="shared" si="848"/>
        <v>319974.60226742568</v>
      </c>
      <c r="JS106" s="57">
        <f t="shared" si="848"/>
        <v>320410.80389531836</v>
      </c>
      <c r="JT106" s="57">
        <f t="shared" si="848"/>
        <v>320847.60016997001</v>
      </c>
      <c r="JU106" s="57">
        <f t="shared" si="848"/>
        <v>321284.99190202582</v>
      </c>
      <c r="JV106" s="57">
        <f t="shared" si="848"/>
        <v>321722.97990323615</v>
      </c>
      <c r="JW106" s="57">
        <f t="shared" si="848"/>
        <v>322161.56498645782</v>
      </c>
      <c r="JX106" s="57">
        <f t="shared" ref="JX106:MI106" si="849">+JX55*JX89</f>
        <v>322600.74796565599</v>
      </c>
      <c r="JY106" s="57">
        <f t="shared" si="849"/>
        <v>323040.52965590532</v>
      </c>
      <c r="JZ106" s="57">
        <f t="shared" si="849"/>
        <v>323480.91087339167</v>
      </c>
      <c r="KA106" s="57">
        <f t="shared" si="849"/>
        <v>323921.89243541349</v>
      </c>
      <c r="KB106" s="57">
        <f t="shared" si="849"/>
        <v>324363.47516038339</v>
      </c>
      <c r="KC106" s="57">
        <f t="shared" si="849"/>
        <v>324805.65986782982</v>
      </c>
      <c r="KD106" s="57">
        <f t="shared" si="849"/>
        <v>325248.44737839827</v>
      </c>
      <c r="KE106" s="57">
        <f t="shared" si="849"/>
        <v>325691.83851385303</v>
      </c>
      <c r="KF106" s="57">
        <f t="shared" si="849"/>
        <v>326135.83409707865</v>
      </c>
      <c r="KG106" s="57">
        <f t="shared" si="849"/>
        <v>326580.43495208153</v>
      </c>
      <c r="KH106" s="57">
        <f t="shared" si="849"/>
        <v>327025.64190399129</v>
      </c>
      <c r="KI106" s="57">
        <f t="shared" si="849"/>
        <v>327471.45577906241</v>
      </c>
      <c r="KJ106" s="57">
        <f t="shared" si="849"/>
        <v>0</v>
      </c>
      <c r="KK106" s="57">
        <f t="shared" si="849"/>
        <v>0</v>
      </c>
      <c r="KL106" s="57">
        <f t="shared" si="849"/>
        <v>0</v>
      </c>
      <c r="KM106" s="57">
        <f t="shared" si="849"/>
        <v>0</v>
      </c>
      <c r="KN106" s="57">
        <f t="shared" si="849"/>
        <v>0</v>
      </c>
      <c r="KO106" s="57">
        <f t="shared" si="849"/>
        <v>0</v>
      </c>
      <c r="KP106" s="57">
        <f t="shared" si="849"/>
        <v>0</v>
      </c>
      <c r="KQ106" s="57">
        <f t="shared" si="849"/>
        <v>0</v>
      </c>
      <c r="KR106" s="57">
        <f t="shared" si="849"/>
        <v>0</v>
      </c>
      <c r="KS106" s="57">
        <f t="shared" si="849"/>
        <v>0</v>
      </c>
      <c r="KT106" s="57">
        <f t="shared" si="849"/>
        <v>0</v>
      </c>
      <c r="KU106" s="57">
        <f t="shared" si="849"/>
        <v>0</v>
      </c>
      <c r="KV106" s="57">
        <f t="shared" si="849"/>
        <v>0</v>
      </c>
      <c r="KW106" s="57">
        <f t="shared" si="849"/>
        <v>0</v>
      </c>
      <c r="KX106" s="57">
        <f t="shared" si="849"/>
        <v>0</v>
      </c>
      <c r="KY106" s="57">
        <f t="shared" si="849"/>
        <v>0</v>
      </c>
      <c r="KZ106" s="57">
        <f t="shared" si="849"/>
        <v>0</v>
      </c>
      <c r="LA106" s="57">
        <f t="shared" si="849"/>
        <v>0</v>
      </c>
      <c r="LB106" s="57">
        <f t="shared" si="849"/>
        <v>0</v>
      </c>
      <c r="LC106" s="57">
        <f t="shared" si="849"/>
        <v>0</v>
      </c>
      <c r="LD106" s="57">
        <f t="shared" si="849"/>
        <v>0</v>
      </c>
      <c r="LE106" s="57">
        <f t="shared" si="849"/>
        <v>0</v>
      </c>
      <c r="LF106" s="57">
        <f t="shared" si="849"/>
        <v>0</v>
      </c>
      <c r="LG106" s="57">
        <f t="shared" si="849"/>
        <v>0</v>
      </c>
      <c r="LH106" s="57">
        <f t="shared" si="849"/>
        <v>0</v>
      </c>
      <c r="LI106" s="57">
        <f t="shared" si="849"/>
        <v>0</v>
      </c>
      <c r="LJ106" s="57">
        <f t="shared" si="849"/>
        <v>0</v>
      </c>
      <c r="LK106" s="57">
        <f t="shared" si="849"/>
        <v>0</v>
      </c>
      <c r="LL106" s="57">
        <f t="shared" si="849"/>
        <v>0</v>
      </c>
      <c r="LM106" s="57">
        <f t="shared" si="849"/>
        <v>0</v>
      </c>
      <c r="LN106" s="57">
        <f t="shared" si="849"/>
        <v>0</v>
      </c>
      <c r="LO106" s="57">
        <f t="shared" si="849"/>
        <v>0</v>
      </c>
      <c r="LP106" s="57">
        <f t="shared" si="849"/>
        <v>0</v>
      </c>
      <c r="LQ106" s="57">
        <f t="shared" si="849"/>
        <v>0</v>
      </c>
      <c r="LR106" s="57">
        <f t="shared" si="849"/>
        <v>0</v>
      </c>
      <c r="LS106" s="57">
        <f t="shared" si="849"/>
        <v>0</v>
      </c>
      <c r="LT106" s="57">
        <f t="shared" si="849"/>
        <v>0</v>
      </c>
      <c r="LU106" s="57">
        <f t="shared" si="849"/>
        <v>0</v>
      </c>
      <c r="LV106" s="57">
        <f t="shared" si="849"/>
        <v>0</v>
      </c>
      <c r="LW106" s="57">
        <f t="shared" si="849"/>
        <v>0</v>
      </c>
      <c r="LX106" s="57">
        <f t="shared" si="849"/>
        <v>0</v>
      </c>
      <c r="LY106" s="57">
        <f t="shared" si="849"/>
        <v>0</v>
      </c>
      <c r="LZ106" s="57">
        <f t="shared" si="849"/>
        <v>0</v>
      </c>
      <c r="MA106" s="57">
        <f t="shared" si="849"/>
        <v>0</v>
      </c>
      <c r="MB106" s="57">
        <f t="shared" si="849"/>
        <v>0</v>
      </c>
      <c r="MC106" s="57">
        <f t="shared" si="849"/>
        <v>0</v>
      </c>
      <c r="MD106" s="57">
        <f t="shared" si="849"/>
        <v>0</v>
      </c>
      <c r="ME106" s="57">
        <f t="shared" si="849"/>
        <v>0</v>
      </c>
      <c r="MF106" s="57">
        <f t="shared" si="849"/>
        <v>0</v>
      </c>
      <c r="MG106" s="57">
        <f t="shared" si="849"/>
        <v>0</v>
      </c>
      <c r="MH106" s="57">
        <f t="shared" si="849"/>
        <v>0</v>
      </c>
      <c r="MI106" s="57">
        <f t="shared" si="849"/>
        <v>0</v>
      </c>
      <c r="MJ106" s="57">
        <f t="shared" ref="MJ106:OM106" si="850">+MJ55*MJ89</f>
        <v>0</v>
      </c>
      <c r="MK106" s="57">
        <f t="shared" si="850"/>
        <v>0</v>
      </c>
      <c r="ML106" s="57">
        <f t="shared" si="850"/>
        <v>0</v>
      </c>
      <c r="MM106" s="57">
        <f t="shared" si="850"/>
        <v>0</v>
      </c>
      <c r="MN106" s="57">
        <f t="shared" si="850"/>
        <v>0</v>
      </c>
      <c r="MO106" s="57">
        <f t="shared" si="850"/>
        <v>0</v>
      </c>
      <c r="MP106" s="57">
        <f t="shared" si="850"/>
        <v>0</v>
      </c>
      <c r="MQ106" s="57">
        <f t="shared" si="850"/>
        <v>0</v>
      </c>
      <c r="MR106" s="57">
        <f t="shared" si="850"/>
        <v>0</v>
      </c>
      <c r="MS106" s="57">
        <f t="shared" si="850"/>
        <v>0</v>
      </c>
      <c r="MT106" s="57">
        <f t="shared" si="850"/>
        <v>0</v>
      </c>
      <c r="MU106" s="57">
        <f t="shared" si="850"/>
        <v>0</v>
      </c>
      <c r="MV106" s="57">
        <f t="shared" si="850"/>
        <v>0</v>
      </c>
      <c r="MW106" s="57">
        <f t="shared" si="850"/>
        <v>0</v>
      </c>
      <c r="MX106" s="57">
        <f t="shared" si="850"/>
        <v>0</v>
      </c>
      <c r="MY106" s="57">
        <f t="shared" si="850"/>
        <v>0</v>
      </c>
      <c r="MZ106" s="57">
        <f t="shared" si="850"/>
        <v>0</v>
      </c>
      <c r="NA106" s="57">
        <f t="shared" si="850"/>
        <v>0</v>
      </c>
      <c r="NB106" s="57">
        <f t="shared" si="850"/>
        <v>0</v>
      </c>
      <c r="NC106" s="57">
        <f t="shared" si="850"/>
        <v>0</v>
      </c>
      <c r="ND106" s="57">
        <f t="shared" si="850"/>
        <v>0</v>
      </c>
      <c r="NE106" s="57">
        <f t="shared" si="850"/>
        <v>0</v>
      </c>
      <c r="NF106" s="57">
        <f t="shared" si="850"/>
        <v>0</v>
      </c>
      <c r="NG106" s="57">
        <f t="shared" si="850"/>
        <v>0</v>
      </c>
      <c r="NH106" s="57">
        <f t="shared" si="850"/>
        <v>0</v>
      </c>
      <c r="NI106" s="57">
        <f t="shared" si="850"/>
        <v>0</v>
      </c>
      <c r="NJ106" s="57">
        <f t="shared" si="850"/>
        <v>0</v>
      </c>
      <c r="NK106" s="57">
        <f t="shared" si="850"/>
        <v>0</v>
      </c>
      <c r="NL106" s="57">
        <f t="shared" si="850"/>
        <v>0</v>
      </c>
      <c r="NM106" s="57">
        <f t="shared" si="850"/>
        <v>0</v>
      </c>
      <c r="NN106" s="57">
        <f t="shared" si="850"/>
        <v>0</v>
      </c>
      <c r="NO106" s="57">
        <f t="shared" si="850"/>
        <v>0</v>
      </c>
      <c r="NP106" s="57">
        <f t="shared" si="850"/>
        <v>0</v>
      </c>
      <c r="NQ106" s="57">
        <f t="shared" si="850"/>
        <v>0</v>
      </c>
      <c r="NR106" s="57">
        <f t="shared" si="850"/>
        <v>0</v>
      </c>
      <c r="NS106" s="57">
        <f t="shared" si="850"/>
        <v>0</v>
      </c>
      <c r="NT106" s="57">
        <f t="shared" si="850"/>
        <v>0</v>
      </c>
      <c r="NU106" s="57">
        <f t="shared" si="850"/>
        <v>0</v>
      </c>
      <c r="NV106" s="57">
        <f t="shared" si="850"/>
        <v>0</v>
      </c>
      <c r="NW106" s="57">
        <f t="shared" si="850"/>
        <v>0</v>
      </c>
      <c r="NX106" s="57">
        <f t="shared" si="850"/>
        <v>0</v>
      </c>
      <c r="NY106" s="57">
        <f t="shared" si="850"/>
        <v>0</v>
      </c>
      <c r="NZ106" s="57">
        <f t="shared" si="850"/>
        <v>0</v>
      </c>
      <c r="OA106" s="57">
        <f t="shared" si="850"/>
        <v>0</v>
      </c>
      <c r="OB106" s="57">
        <f t="shared" si="850"/>
        <v>0</v>
      </c>
      <c r="OC106" s="57">
        <f t="shared" si="850"/>
        <v>0</v>
      </c>
      <c r="OD106" s="57">
        <f t="shared" si="850"/>
        <v>0</v>
      </c>
      <c r="OE106" s="57">
        <f t="shared" si="850"/>
        <v>0</v>
      </c>
      <c r="OF106" s="57">
        <f t="shared" si="850"/>
        <v>0</v>
      </c>
      <c r="OG106" s="57">
        <f t="shared" si="850"/>
        <v>0</v>
      </c>
      <c r="OH106" s="57">
        <f t="shared" si="850"/>
        <v>0</v>
      </c>
      <c r="OI106" s="57">
        <f t="shared" si="850"/>
        <v>0</v>
      </c>
      <c r="OJ106" s="57">
        <f t="shared" si="850"/>
        <v>0</v>
      </c>
      <c r="OK106" s="57">
        <f t="shared" si="850"/>
        <v>0</v>
      </c>
      <c r="OL106" s="57">
        <f t="shared" si="850"/>
        <v>0</v>
      </c>
      <c r="OM106" s="57">
        <f t="shared" si="850"/>
        <v>0</v>
      </c>
      <c r="ON106" s="43" t="s">
        <v>24</v>
      </c>
    </row>
    <row r="107" spans="3:404" x14ac:dyDescent="0.2">
      <c r="D107" s="43" t="str">
        <f>+D73</f>
        <v>O&amp;M - Labor</v>
      </c>
      <c r="H107" s="57">
        <f t="shared" ref="H107:AM107" si="851">+H56*H90</f>
        <v>0</v>
      </c>
      <c r="I107" s="57">
        <f t="shared" si="851"/>
        <v>0</v>
      </c>
      <c r="J107" s="57">
        <f t="shared" si="851"/>
        <v>0</v>
      </c>
      <c r="K107" s="57">
        <f t="shared" si="851"/>
        <v>0</v>
      </c>
      <c r="L107" s="57">
        <f t="shared" si="851"/>
        <v>0</v>
      </c>
      <c r="M107" s="57">
        <f t="shared" si="851"/>
        <v>0</v>
      </c>
      <c r="N107" s="57">
        <f t="shared" si="851"/>
        <v>0</v>
      </c>
      <c r="O107" s="57">
        <f t="shared" si="851"/>
        <v>0</v>
      </c>
      <c r="P107" s="57">
        <f t="shared" si="851"/>
        <v>0</v>
      </c>
      <c r="Q107" s="57">
        <f t="shared" si="851"/>
        <v>0</v>
      </c>
      <c r="R107" s="57">
        <f t="shared" si="851"/>
        <v>0</v>
      </c>
      <c r="S107" s="57">
        <f t="shared" si="851"/>
        <v>0</v>
      </c>
      <c r="T107" s="57">
        <f t="shared" si="851"/>
        <v>0</v>
      </c>
      <c r="U107" s="57">
        <f t="shared" si="851"/>
        <v>0</v>
      </c>
      <c r="V107" s="57">
        <f t="shared" si="851"/>
        <v>0</v>
      </c>
      <c r="W107" s="57">
        <f t="shared" si="851"/>
        <v>0</v>
      </c>
      <c r="X107" s="57">
        <f t="shared" si="851"/>
        <v>0</v>
      </c>
      <c r="Y107" s="57">
        <f t="shared" si="851"/>
        <v>0</v>
      </c>
      <c r="Z107" s="57">
        <f t="shared" si="851"/>
        <v>0</v>
      </c>
      <c r="AA107" s="57">
        <f t="shared" si="851"/>
        <v>0</v>
      </c>
      <c r="AB107" s="57">
        <f t="shared" si="851"/>
        <v>0</v>
      </c>
      <c r="AC107" s="57">
        <f t="shared" si="851"/>
        <v>0</v>
      </c>
      <c r="AD107" s="57">
        <f t="shared" si="851"/>
        <v>0</v>
      </c>
      <c r="AE107" s="57">
        <f t="shared" si="851"/>
        <v>0</v>
      </c>
      <c r="AF107" s="57">
        <f t="shared" si="851"/>
        <v>548664.92945567297</v>
      </c>
      <c r="AG107" s="57">
        <f t="shared" si="851"/>
        <v>550062.11138360761</v>
      </c>
      <c r="AH107" s="57">
        <f t="shared" si="851"/>
        <v>551462.85125234548</v>
      </c>
      <c r="AI107" s="57">
        <f t="shared" si="851"/>
        <v>552867.15812222601</v>
      </c>
      <c r="AJ107" s="57">
        <f t="shared" si="851"/>
        <v>554275.04107666109</v>
      </c>
      <c r="AK107" s="57">
        <f t="shared" si="851"/>
        <v>555686.50922219362</v>
      </c>
      <c r="AL107" s="57">
        <f t="shared" si="851"/>
        <v>557101.57168855646</v>
      </c>
      <c r="AM107" s="57">
        <f t="shared" si="851"/>
        <v>558520.23762873153</v>
      </c>
      <c r="AN107" s="57">
        <f t="shared" ref="AN107:BS107" si="852">+AN56*AN90</f>
        <v>559942.51621900848</v>
      </c>
      <c r="AO107" s="57">
        <f t="shared" si="852"/>
        <v>561368.41665904515</v>
      </c>
      <c r="AP107" s="57">
        <f t="shared" si="852"/>
        <v>562797.94817192585</v>
      </c>
      <c r="AQ107" s="57">
        <f t="shared" si="852"/>
        <v>564231.1200042218</v>
      </c>
      <c r="AR107" s="57">
        <f t="shared" si="852"/>
        <v>565667.94142605085</v>
      </c>
      <c r="AS107" s="57">
        <f t="shared" si="852"/>
        <v>567016.17732626991</v>
      </c>
      <c r="AT107" s="57">
        <f t="shared" si="852"/>
        <v>568367.62666658254</v>
      </c>
      <c r="AU107" s="57">
        <f t="shared" si="852"/>
        <v>569722.29710603214</v>
      </c>
      <c r="AV107" s="57">
        <f t="shared" si="852"/>
        <v>571080.19632191688</v>
      </c>
      <c r="AW107" s="57">
        <f t="shared" si="852"/>
        <v>572441.33200983354</v>
      </c>
      <c r="AX107" s="57">
        <f t="shared" si="852"/>
        <v>573805.71188372071</v>
      </c>
      <c r="AY107" s="57">
        <f t="shared" si="852"/>
        <v>575173.34367590258</v>
      </c>
      <c r="AZ107" s="57">
        <f t="shared" si="852"/>
        <v>576544.23513713316</v>
      </c>
      <c r="BA107" s="57">
        <f t="shared" si="852"/>
        <v>577918.39403663983</v>
      </c>
      <c r="BB107" s="57">
        <f t="shared" si="852"/>
        <v>579295.82816216734</v>
      </c>
      <c r="BC107" s="57">
        <f t="shared" si="852"/>
        <v>580676.54532002204</v>
      </c>
      <c r="BD107" s="57">
        <f t="shared" si="852"/>
        <v>582060.55333511648</v>
      </c>
      <c r="BE107" s="57">
        <f t="shared" si="852"/>
        <v>583400.06493770168</v>
      </c>
      <c r="BF107" s="57">
        <f t="shared" si="852"/>
        <v>584742.65919435641</v>
      </c>
      <c r="BG107" s="57">
        <f t="shared" si="852"/>
        <v>586088.34319927555</v>
      </c>
      <c r="BH107" s="57">
        <f t="shared" si="852"/>
        <v>587437.12406297959</v>
      </c>
      <c r="BI107" s="57">
        <f t="shared" si="852"/>
        <v>588789.00891235308</v>
      </c>
      <c r="BJ107" s="57">
        <f t="shared" si="852"/>
        <v>590144.00489068159</v>
      </c>
      <c r="BK107" s="57">
        <f t="shared" si="852"/>
        <v>591502.11915768986</v>
      </c>
      <c r="BL107" s="57">
        <f t="shared" si="852"/>
        <v>592863.35888957966</v>
      </c>
      <c r="BM107" s="57">
        <f t="shared" si="852"/>
        <v>594227.73127906711</v>
      </c>
      <c r="BN107" s="57">
        <f t="shared" si="852"/>
        <v>595595.24353542156</v>
      </c>
      <c r="BO107" s="57">
        <f t="shared" si="852"/>
        <v>596965.90288450301</v>
      </c>
      <c r="BP107" s="57">
        <f t="shared" si="852"/>
        <v>598339.7165688005</v>
      </c>
      <c r="BQ107" s="57">
        <f t="shared" si="852"/>
        <v>599721.6710185532</v>
      </c>
      <c r="BR107" s="57">
        <f t="shared" si="852"/>
        <v>601106.81729737623</v>
      </c>
      <c r="BS107" s="57">
        <f t="shared" si="852"/>
        <v>602495.16277727264</v>
      </c>
      <c r="BT107" s="57">
        <f t="shared" ref="BT107:CM107" si="853">+BT56*BT90</f>
        <v>603886.71484727261</v>
      </c>
      <c r="BU107" s="57">
        <f t="shared" si="853"/>
        <v>605281.48091347248</v>
      </c>
      <c r="BV107" s="57">
        <f t="shared" si="853"/>
        <v>606679.46839907346</v>
      </c>
      <c r="BW107" s="57">
        <f t="shared" si="853"/>
        <v>608080.68474442256</v>
      </c>
      <c r="BX107" s="57">
        <f t="shared" si="853"/>
        <v>609485.1374070507</v>
      </c>
      <c r="BY107" s="57">
        <f t="shared" si="853"/>
        <v>610892.83386171341</v>
      </c>
      <c r="BZ107" s="57">
        <f t="shared" si="853"/>
        <v>612303.78160043037</v>
      </c>
      <c r="CA107" s="57">
        <f t="shared" si="853"/>
        <v>613717.98813252477</v>
      </c>
      <c r="CB107" s="57">
        <f t="shared" si="853"/>
        <v>615135.46098466415</v>
      </c>
      <c r="CC107" s="57">
        <f t="shared" si="853"/>
        <v>616543.51292738051</v>
      </c>
      <c r="CD107" s="57">
        <f t="shared" si="853"/>
        <v>617954.78791672492</v>
      </c>
      <c r="CE107" s="57">
        <f t="shared" si="853"/>
        <v>619369.29333028733</v>
      </c>
      <c r="CF107" s="57">
        <f t="shared" si="853"/>
        <v>620787.03656254464</v>
      </c>
      <c r="CG107" s="57">
        <f t="shared" si="853"/>
        <v>622208.02502490033</v>
      </c>
      <c r="CH107" s="57">
        <f t="shared" si="853"/>
        <v>623632.26614572201</v>
      </c>
      <c r="CI107" s="57">
        <f t="shared" si="853"/>
        <v>625059.76737038139</v>
      </c>
      <c r="CJ107" s="57">
        <f t="shared" si="853"/>
        <v>626490.53616129269</v>
      </c>
      <c r="CK107" s="57">
        <f t="shared" si="853"/>
        <v>627924.5799979514</v>
      </c>
      <c r="CL107" s="57">
        <f t="shared" si="853"/>
        <v>629361.90637697396</v>
      </c>
      <c r="CM107" s="57">
        <f t="shared" si="853"/>
        <v>630802.52281213645</v>
      </c>
      <c r="CN107" s="57">
        <f t="shared" ref="CN107:EY107" si="854">+CN56*CN90</f>
        <v>632246.43683441414</v>
      </c>
      <c r="CO107" s="57">
        <f t="shared" si="854"/>
        <v>633711.74411079346</v>
      </c>
      <c r="CP107" s="57">
        <f t="shared" si="854"/>
        <v>635180.44741329353</v>
      </c>
      <c r="CQ107" s="57">
        <f t="shared" si="854"/>
        <v>636652.55461261398</v>
      </c>
      <c r="CR107" s="57">
        <f t="shared" si="854"/>
        <v>638128.07359769568</v>
      </c>
      <c r="CS107" s="57">
        <f t="shared" si="854"/>
        <v>639607.01227576297</v>
      </c>
      <c r="CT107" s="57">
        <f t="shared" si="854"/>
        <v>641089.37857236632</v>
      </c>
      <c r="CU107" s="57">
        <f t="shared" si="854"/>
        <v>642575.18043142487</v>
      </c>
      <c r="CV107" s="57">
        <f t="shared" si="854"/>
        <v>644064.42581526807</v>
      </c>
      <c r="CW107" s="57">
        <f t="shared" si="854"/>
        <v>645557.1227046795</v>
      </c>
      <c r="CX107" s="57">
        <f t="shared" si="854"/>
        <v>647053.27909893915</v>
      </c>
      <c r="CY107" s="57">
        <f t="shared" si="854"/>
        <v>648552.90301586629</v>
      </c>
      <c r="CZ107" s="57">
        <f t="shared" si="854"/>
        <v>0</v>
      </c>
      <c r="DA107" s="57">
        <f t="shared" si="854"/>
        <v>0</v>
      </c>
      <c r="DB107" s="57">
        <f t="shared" si="854"/>
        <v>0</v>
      </c>
      <c r="DC107" s="57">
        <f t="shared" si="854"/>
        <v>0</v>
      </c>
      <c r="DD107" s="57">
        <f t="shared" si="854"/>
        <v>0</v>
      </c>
      <c r="DE107" s="57">
        <f t="shared" si="854"/>
        <v>0</v>
      </c>
      <c r="DF107" s="57">
        <f t="shared" si="854"/>
        <v>0</v>
      </c>
      <c r="DG107" s="57">
        <f t="shared" si="854"/>
        <v>0</v>
      </c>
      <c r="DH107" s="57">
        <f t="shared" si="854"/>
        <v>0</v>
      </c>
      <c r="DI107" s="57">
        <f t="shared" si="854"/>
        <v>0</v>
      </c>
      <c r="DJ107" s="57">
        <f t="shared" si="854"/>
        <v>0</v>
      </c>
      <c r="DK107" s="57">
        <f t="shared" si="854"/>
        <v>0</v>
      </c>
      <c r="DL107" s="57">
        <f t="shared" si="854"/>
        <v>0</v>
      </c>
      <c r="DM107" s="57">
        <f t="shared" si="854"/>
        <v>0</v>
      </c>
      <c r="DN107" s="57">
        <f t="shared" si="854"/>
        <v>0</v>
      </c>
      <c r="DO107" s="57">
        <f t="shared" si="854"/>
        <v>0</v>
      </c>
      <c r="DP107" s="57">
        <f t="shared" si="854"/>
        <v>0</v>
      </c>
      <c r="DQ107" s="57">
        <f t="shared" si="854"/>
        <v>0</v>
      </c>
      <c r="DR107" s="57">
        <f t="shared" si="854"/>
        <v>0</v>
      </c>
      <c r="DS107" s="57">
        <f t="shared" si="854"/>
        <v>0</v>
      </c>
      <c r="DT107" s="57">
        <f t="shared" si="854"/>
        <v>0</v>
      </c>
      <c r="DU107" s="57">
        <f t="shared" si="854"/>
        <v>0</v>
      </c>
      <c r="DV107" s="57">
        <f t="shared" si="854"/>
        <v>0</v>
      </c>
      <c r="DW107" s="57">
        <f t="shared" si="854"/>
        <v>0</v>
      </c>
      <c r="DX107" s="57">
        <f t="shared" si="854"/>
        <v>0</v>
      </c>
      <c r="DY107" s="57">
        <f t="shared" si="854"/>
        <v>0</v>
      </c>
      <c r="DZ107" s="57">
        <f t="shared" si="854"/>
        <v>0</v>
      </c>
      <c r="EA107" s="57">
        <f t="shared" si="854"/>
        <v>0</v>
      </c>
      <c r="EB107" s="57">
        <f t="shared" si="854"/>
        <v>0</v>
      </c>
      <c r="EC107" s="57">
        <f t="shared" si="854"/>
        <v>0</v>
      </c>
      <c r="ED107" s="57">
        <f t="shared" si="854"/>
        <v>0</v>
      </c>
      <c r="EE107" s="57">
        <f t="shared" si="854"/>
        <v>0</v>
      </c>
      <c r="EF107" s="57">
        <f t="shared" si="854"/>
        <v>0</v>
      </c>
      <c r="EG107" s="57">
        <f t="shared" si="854"/>
        <v>0</v>
      </c>
      <c r="EH107" s="57">
        <f t="shared" si="854"/>
        <v>0</v>
      </c>
      <c r="EI107" s="57">
        <f t="shared" si="854"/>
        <v>0</v>
      </c>
      <c r="EJ107" s="57">
        <f t="shared" si="854"/>
        <v>0</v>
      </c>
      <c r="EK107" s="57">
        <f t="shared" si="854"/>
        <v>0</v>
      </c>
      <c r="EL107" s="57">
        <f t="shared" si="854"/>
        <v>0</v>
      </c>
      <c r="EM107" s="57">
        <f t="shared" si="854"/>
        <v>0</v>
      </c>
      <c r="EN107" s="57">
        <f t="shared" si="854"/>
        <v>0</v>
      </c>
      <c r="EO107" s="57">
        <f t="shared" si="854"/>
        <v>0</v>
      </c>
      <c r="EP107" s="57">
        <f t="shared" si="854"/>
        <v>0</v>
      </c>
      <c r="EQ107" s="57">
        <f t="shared" si="854"/>
        <v>0</v>
      </c>
      <c r="ER107" s="57">
        <f t="shared" si="854"/>
        <v>0</v>
      </c>
      <c r="ES107" s="57">
        <f t="shared" si="854"/>
        <v>0</v>
      </c>
      <c r="ET107" s="57">
        <f t="shared" si="854"/>
        <v>0</v>
      </c>
      <c r="EU107" s="57">
        <f t="shared" si="854"/>
        <v>0</v>
      </c>
      <c r="EV107" s="57">
        <f t="shared" si="854"/>
        <v>0</v>
      </c>
      <c r="EW107" s="57">
        <f t="shared" si="854"/>
        <v>0</v>
      </c>
      <c r="EX107" s="57">
        <f t="shared" si="854"/>
        <v>0</v>
      </c>
      <c r="EY107" s="57">
        <f t="shared" si="854"/>
        <v>0</v>
      </c>
      <c r="EZ107" s="57">
        <f t="shared" ref="EZ107:HK107" si="855">+EZ56*EZ90</f>
        <v>0</v>
      </c>
      <c r="FA107" s="57">
        <f t="shared" si="855"/>
        <v>0</v>
      </c>
      <c r="FB107" s="57">
        <f t="shared" si="855"/>
        <v>0</v>
      </c>
      <c r="FC107" s="57">
        <f t="shared" si="855"/>
        <v>0</v>
      </c>
      <c r="FD107" s="57">
        <f t="shared" si="855"/>
        <v>0</v>
      </c>
      <c r="FE107" s="57">
        <f t="shared" si="855"/>
        <v>0</v>
      </c>
      <c r="FF107" s="57">
        <f t="shared" si="855"/>
        <v>0</v>
      </c>
      <c r="FG107" s="57">
        <f t="shared" si="855"/>
        <v>0</v>
      </c>
      <c r="FH107" s="57">
        <f t="shared" si="855"/>
        <v>0</v>
      </c>
      <c r="FI107" s="57">
        <f t="shared" si="855"/>
        <v>0</v>
      </c>
      <c r="FJ107" s="57">
        <f t="shared" si="855"/>
        <v>0</v>
      </c>
      <c r="FK107" s="57">
        <f t="shared" si="855"/>
        <v>0</v>
      </c>
      <c r="FL107" s="57">
        <f t="shared" si="855"/>
        <v>0</v>
      </c>
      <c r="FM107" s="57">
        <f t="shared" si="855"/>
        <v>0</v>
      </c>
      <c r="FN107" s="57">
        <f t="shared" si="855"/>
        <v>0</v>
      </c>
      <c r="FO107" s="57">
        <f t="shared" si="855"/>
        <v>0</v>
      </c>
      <c r="FP107" s="57">
        <f t="shared" si="855"/>
        <v>0</v>
      </c>
      <c r="FQ107" s="57">
        <f t="shared" si="855"/>
        <v>0</v>
      </c>
      <c r="FR107" s="57">
        <f t="shared" si="855"/>
        <v>0</v>
      </c>
      <c r="FS107" s="57">
        <f t="shared" si="855"/>
        <v>0</v>
      </c>
      <c r="FT107" s="57">
        <f t="shared" si="855"/>
        <v>0</v>
      </c>
      <c r="FU107" s="57">
        <f t="shared" si="855"/>
        <v>0</v>
      </c>
      <c r="FV107" s="57">
        <f t="shared" si="855"/>
        <v>0</v>
      </c>
      <c r="FW107" s="57">
        <f t="shared" si="855"/>
        <v>0</v>
      </c>
      <c r="FX107" s="57">
        <f t="shared" si="855"/>
        <v>0</v>
      </c>
      <c r="FY107" s="57">
        <f t="shared" si="855"/>
        <v>0</v>
      </c>
      <c r="FZ107" s="57">
        <f t="shared" si="855"/>
        <v>0</v>
      </c>
      <c r="GA107" s="57">
        <f t="shared" si="855"/>
        <v>0</v>
      </c>
      <c r="GB107" s="57">
        <f t="shared" si="855"/>
        <v>0</v>
      </c>
      <c r="GC107" s="57">
        <f t="shared" si="855"/>
        <v>0</v>
      </c>
      <c r="GD107" s="57">
        <f t="shared" si="855"/>
        <v>0</v>
      </c>
      <c r="GE107" s="57">
        <f t="shared" si="855"/>
        <v>0</v>
      </c>
      <c r="GF107" s="57">
        <f t="shared" si="855"/>
        <v>0</v>
      </c>
      <c r="GG107" s="57">
        <f t="shared" si="855"/>
        <v>0</v>
      </c>
      <c r="GH107" s="57">
        <f t="shared" si="855"/>
        <v>0</v>
      </c>
      <c r="GI107" s="57">
        <f t="shared" si="855"/>
        <v>0</v>
      </c>
      <c r="GJ107" s="57">
        <f t="shared" si="855"/>
        <v>0</v>
      </c>
      <c r="GK107" s="57">
        <f t="shared" si="855"/>
        <v>0</v>
      </c>
      <c r="GL107" s="57">
        <f t="shared" si="855"/>
        <v>0</v>
      </c>
      <c r="GM107" s="57">
        <f t="shared" si="855"/>
        <v>0</v>
      </c>
      <c r="GN107" s="57">
        <f t="shared" si="855"/>
        <v>0</v>
      </c>
      <c r="GO107" s="57">
        <f t="shared" si="855"/>
        <v>0</v>
      </c>
      <c r="GP107" s="57">
        <f t="shared" si="855"/>
        <v>0</v>
      </c>
      <c r="GQ107" s="57">
        <f t="shared" si="855"/>
        <v>0</v>
      </c>
      <c r="GR107" s="57">
        <f t="shared" si="855"/>
        <v>0</v>
      </c>
      <c r="GS107" s="57">
        <f t="shared" si="855"/>
        <v>0</v>
      </c>
      <c r="GT107" s="57">
        <f t="shared" si="855"/>
        <v>0</v>
      </c>
      <c r="GU107" s="57">
        <f t="shared" si="855"/>
        <v>0</v>
      </c>
      <c r="GV107" s="57">
        <f t="shared" si="855"/>
        <v>0</v>
      </c>
      <c r="GW107" s="57">
        <f t="shared" si="855"/>
        <v>0</v>
      </c>
      <c r="GX107" s="57">
        <f t="shared" si="855"/>
        <v>0</v>
      </c>
      <c r="GY107" s="57">
        <f t="shared" si="855"/>
        <v>0</v>
      </c>
      <c r="GZ107" s="57">
        <f t="shared" si="855"/>
        <v>0</v>
      </c>
      <c r="HA107" s="57">
        <f t="shared" si="855"/>
        <v>0</v>
      </c>
      <c r="HB107" s="57">
        <f t="shared" si="855"/>
        <v>0</v>
      </c>
      <c r="HC107" s="57">
        <f t="shared" si="855"/>
        <v>0</v>
      </c>
      <c r="HD107" s="57">
        <f t="shared" si="855"/>
        <v>0</v>
      </c>
      <c r="HE107" s="57">
        <f t="shared" si="855"/>
        <v>0</v>
      </c>
      <c r="HF107" s="57">
        <f t="shared" si="855"/>
        <v>0</v>
      </c>
      <c r="HG107" s="57">
        <f t="shared" si="855"/>
        <v>0</v>
      </c>
      <c r="HH107" s="57">
        <f t="shared" si="855"/>
        <v>0</v>
      </c>
      <c r="HI107" s="57">
        <f t="shared" si="855"/>
        <v>0</v>
      </c>
      <c r="HJ107" s="57">
        <f t="shared" si="855"/>
        <v>0</v>
      </c>
      <c r="HK107" s="57">
        <f t="shared" si="855"/>
        <v>0</v>
      </c>
      <c r="HL107" s="57">
        <f t="shared" ref="HL107:JW107" si="856">+HL56*HL90</f>
        <v>0</v>
      </c>
      <c r="HM107" s="57">
        <f t="shared" si="856"/>
        <v>0</v>
      </c>
      <c r="HN107" s="57">
        <f t="shared" si="856"/>
        <v>0</v>
      </c>
      <c r="HO107" s="57">
        <f t="shared" si="856"/>
        <v>0</v>
      </c>
      <c r="HP107" s="57">
        <f t="shared" si="856"/>
        <v>0</v>
      </c>
      <c r="HQ107" s="57">
        <f t="shared" si="856"/>
        <v>0</v>
      </c>
      <c r="HR107" s="57">
        <f t="shared" si="856"/>
        <v>0</v>
      </c>
      <c r="HS107" s="57">
        <f t="shared" si="856"/>
        <v>0</v>
      </c>
      <c r="HT107" s="57">
        <f t="shared" si="856"/>
        <v>0</v>
      </c>
      <c r="HU107" s="57">
        <f t="shared" si="856"/>
        <v>0</v>
      </c>
      <c r="HV107" s="57">
        <f t="shared" si="856"/>
        <v>0</v>
      </c>
      <c r="HW107" s="57">
        <f t="shared" si="856"/>
        <v>0</v>
      </c>
      <c r="HX107" s="57">
        <f t="shared" si="856"/>
        <v>0</v>
      </c>
      <c r="HY107" s="57">
        <f t="shared" si="856"/>
        <v>0</v>
      </c>
      <c r="HZ107" s="57">
        <f t="shared" si="856"/>
        <v>0</v>
      </c>
      <c r="IA107" s="57">
        <f t="shared" si="856"/>
        <v>0</v>
      </c>
      <c r="IB107" s="57">
        <f t="shared" si="856"/>
        <v>0</v>
      </c>
      <c r="IC107" s="57">
        <f t="shared" si="856"/>
        <v>0</v>
      </c>
      <c r="ID107" s="57">
        <f t="shared" si="856"/>
        <v>0</v>
      </c>
      <c r="IE107" s="57">
        <f t="shared" si="856"/>
        <v>0</v>
      </c>
      <c r="IF107" s="57">
        <f t="shared" si="856"/>
        <v>0</v>
      </c>
      <c r="IG107" s="57">
        <f t="shared" si="856"/>
        <v>0</v>
      </c>
      <c r="IH107" s="57">
        <f t="shared" si="856"/>
        <v>0</v>
      </c>
      <c r="II107" s="57">
        <f t="shared" si="856"/>
        <v>0</v>
      </c>
      <c r="IJ107" s="57">
        <f t="shared" si="856"/>
        <v>0</v>
      </c>
      <c r="IK107" s="57">
        <f t="shared" si="856"/>
        <v>0</v>
      </c>
      <c r="IL107" s="57">
        <f t="shared" si="856"/>
        <v>0</v>
      </c>
      <c r="IM107" s="57">
        <f t="shared" si="856"/>
        <v>0</v>
      </c>
      <c r="IN107" s="57">
        <f t="shared" si="856"/>
        <v>0</v>
      </c>
      <c r="IO107" s="57">
        <f t="shared" si="856"/>
        <v>0</v>
      </c>
      <c r="IP107" s="57">
        <f t="shared" si="856"/>
        <v>0</v>
      </c>
      <c r="IQ107" s="57">
        <f t="shared" si="856"/>
        <v>0</v>
      </c>
      <c r="IR107" s="57">
        <f t="shared" si="856"/>
        <v>0</v>
      </c>
      <c r="IS107" s="57">
        <f t="shared" si="856"/>
        <v>0</v>
      </c>
      <c r="IT107" s="57">
        <f t="shared" si="856"/>
        <v>0</v>
      </c>
      <c r="IU107" s="57">
        <f t="shared" si="856"/>
        <v>0</v>
      </c>
      <c r="IV107" s="57">
        <f t="shared" si="856"/>
        <v>0</v>
      </c>
      <c r="IW107" s="57">
        <f t="shared" si="856"/>
        <v>0</v>
      </c>
      <c r="IX107" s="57">
        <f t="shared" si="856"/>
        <v>0</v>
      </c>
      <c r="IY107" s="57">
        <f t="shared" si="856"/>
        <v>0</v>
      </c>
      <c r="IZ107" s="57">
        <f t="shared" si="856"/>
        <v>0</v>
      </c>
      <c r="JA107" s="57">
        <f t="shared" si="856"/>
        <v>0</v>
      </c>
      <c r="JB107" s="57">
        <f t="shared" si="856"/>
        <v>0</v>
      </c>
      <c r="JC107" s="57">
        <f t="shared" si="856"/>
        <v>0</v>
      </c>
      <c r="JD107" s="57">
        <f t="shared" si="856"/>
        <v>0</v>
      </c>
      <c r="JE107" s="57">
        <f t="shared" si="856"/>
        <v>0</v>
      </c>
      <c r="JF107" s="57">
        <f t="shared" si="856"/>
        <v>0</v>
      </c>
      <c r="JG107" s="57">
        <f t="shared" si="856"/>
        <v>0</v>
      </c>
      <c r="JH107" s="57">
        <f t="shared" si="856"/>
        <v>0</v>
      </c>
      <c r="JI107" s="57">
        <f t="shared" si="856"/>
        <v>0</v>
      </c>
      <c r="JJ107" s="57">
        <f t="shared" si="856"/>
        <v>0</v>
      </c>
      <c r="JK107" s="57">
        <f t="shared" si="856"/>
        <v>0</v>
      </c>
      <c r="JL107" s="57">
        <f t="shared" si="856"/>
        <v>0</v>
      </c>
      <c r="JM107" s="57">
        <f t="shared" si="856"/>
        <v>0</v>
      </c>
      <c r="JN107" s="57">
        <f t="shared" si="856"/>
        <v>0</v>
      </c>
      <c r="JO107" s="57">
        <f t="shared" si="856"/>
        <v>0</v>
      </c>
      <c r="JP107" s="57">
        <f t="shared" si="856"/>
        <v>0</v>
      </c>
      <c r="JQ107" s="57">
        <f t="shared" si="856"/>
        <v>0</v>
      </c>
      <c r="JR107" s="57">
        <f t="shared" si="856"/>
        <v>0</v>
      </c>
      <c r="JS107" s="57">
        <f t="shared" si="856"/>
        <v>0</v>
      </c>
      <c r="JT107" s="57">
        <f t="shared" si="856"/>
        <v>0</v>
      </c>
      <c r="JU107" s="57">
        <f t="shared" si="856"/>
        <v>0</v>
      </c>
      <c r="JV107" s="57">
        <f t="shared" si="856"/>
        <v>0</v>
      </c>
      <c r="JW107" s="57">
        <f t="shared" si="856"/>
        <v>0</v>
      </c>
      <c r="JX107" s="57">
        <f t="shared" ref="JX107:MI107" si="857">+JX56*JX90</f>
        <v>0</v>
      </c>
      <c r="JY107" s="57">
        <f t="shared" si="857"/>
        <v>0</v>
      </c>
      <c r="JZ107" s="57">
        <f t="shared" si="857"/>
        <v>0</v>
      </c>
      <c r="KA107" s="57">
        <f t="shared" si="857"/>
        <v>0</v>
      </c>
      <c r="KB107" s="57">
        <f t="shared" si="857"/>
        <v>0</v>
      </c>
      <c r="KC107" s="57">
        <f t="shared" si="857"/>
        <v>0</v>
      </c>
      <c r="KD107" s="57">
        <f t="shared" si="857"/>
        <v>0</v>
      </c>
      <c r="KE107" s="57">
        <f t="shared" si="857"/>
        <v>0</v>
      </c>
      <c r="KF107" s="57">
        <f t="shared" si="857"/>
        <v>0</v>
      </c>
      <c r="KG107" s="57">
        <f t="shared" si="857"/>
        <v>0</v>
      </c>
      <c r="KH107" s="57">
        <f t="shared" si="857"/>
        <v>0</v>
      </c>
      <c r="KI107" s="57">
        <f t="shared" si="857"/>
        <v>0</v>
      </c>
      <c r="KJ107" s="57">
        <f t="shared" si="857"/>
        <v>0</v>
      </c>
      <c r="KK107" s="57">
        <f t="shared" si="857"/>
        <v>0</v>
      </c>
      <c r="KL107" s="57">
        <f t="shared" si="857"/>
        <v>0</v>
      </c>
      <c r="KM107" s="57">
        <f t="shared" si="857"/>
        <v>0</v>
      </c>
      <c r="KN107" s="57">
        <f t="shared" si="857"/>
        <v>0</v>
      </c>
      <c r="KO107" s="57">
        <f t="shared" si="857"/>
        <v>0</v>
      </c>
      <c r="KP107" s="57">
        <f t="shared" si="857"/>
        <v>0</v>
      </c>
      <c r="KQ107" s="57">
        <f t="shared" si="857"/>
        <v>0</v>
      </c>
      <c r="KR107" s="57">
        <f t="shared" si="857"/>
        <v>0</v>
      </c>
      <c r="KS107" s="57">
        <f t="shared" si="857"/>
        <v>0</v>
      </c>
      <c r="KT107" s="57">
        <f t="shared" si="857"/>
        <v>0</v>
      </c>
      <c r="KU107" s="57">
        <f t="shared" si="857"/>
        <v>0</v>
      </c>
      <c r="KV107" s="57">
        <f t="shared" si="857"/>
        <v>0</v>
      </c>
      <c r="KW107" s="57">
        <f t="shared" si="857"/>
        <v>0</v>
      </c>
      <c r="KX107" s="57">
        <f t="shared" si="857"/>
        <v>0</v>
      </c>
      <c r="KY107" s="57">
        <f t="shared" si="857"/>
        <v>0</v>
      </c>
      <c r="KZ107" s="57">
        <f t="shared" si="857"/>
        <v>0</v>
      </c>
      <c r="LA107" s="57">
        <f t="shared" si="857"/>
        <v>0</v>
      </c>
      <c r="LB107" s="57">
        <f t="shared" si="857"/>
        <v>0</v>
      </c>
      <c r="LC107" s="57">
        <f t="shared" si="857"/>
        <v>0</v>
      </c>
      <c r="LD107" s="57">
        <f t="shared" si="857"/>
        <v>0</v>
      </c>
      <c r="LE107" s="57">
        <f t="shared" si="857"/>
        <v>0</v>
      </c>
      <c r="LF107" s="57">
        <f t="shared" si="857"/>
        <v>0</v>
      </c>
      <c r="LG107" s="57">
        <f t="shared" si="857"/>
        <v>0</v>
      </c>
      <c r="LH107" s="57">
        <f t="shared" si="857"/>
        <v>0</v>
      </c>
      <c r="LI107" s="57">
        <f t="shared" si="857"/>
        <v>0</v>
      </c>
      <c r="LJ107" s="57">
        <f t="shared" si="857"/>
        <v>0</v>
      </c>
      <c r="LK107" s="57">
        <f t="shared" si="857"/>
        <v>0</v>
      </c>
      <c r="LL107" s="57">
        <f t="shared" si="857"/>
        <v>0</v>
      </c>
      <c r="LM107" s="57">
        <f t="shared" si="857"/>
        <v>0</v>
      </c>
      <c r="LN107" s="57">
        <f t="shared" si="857"/>
        <v>0</v>
      </c>
      <c r="LO107" s="57">
        <f t="shared" si="857"/>
        <v>0</v>
      </c>
      <c r="LP107" s="57">
        <f t="shared" si="857"/>
        <v>0</v>
      </c>
      <c r="LQ107" s="57">
        <f t="shared" si="857"/>
        <v>0</v>
      </c>
      <c r="LR107" s="57">
        <f t="shared" si="857"/>
        <v>0</v>
      </c>
      <c r="LS107" s="57">
        <f t="shared" si="857"/>
        <v>0</v>
      </c>
      <c r="LT107" s="57">
        <f t="shared" si="857"/>
        <v>0</v>
      </c>
      <c r="LU107" s="57">
        <f t="shared" si="857"/>
        <v>0</v>
      </c>
      <c r="LV107" s="57">
        <f t="shared" si="857"/>
        <v>0</v>
      </c>
      <c r="LW107" s="57">
        <f t="shared" si="857"/>
        <v>0</v>
      </c>
      <c r="LX107" s="57">
        <f t="shared" si="857"/>
        <v>0</v>
      </c>
      <c r="LY107" s="57">
        <f t="shared" si="857"/>
        <v>0</v>
      </c>
      <c r="LZ107" s="57">
        <f t="shared" si="857"/>
        <v>0</v>
      </c>
      <c r="MA107" s="57">
        <f t="shared" si="857"/>
        <v>0</v>
      </c>
      <c r="MB107" s="57">
        <f t="shared" si="857"/>
        <v>0</v>
      </c>
      <c r="MC107" s="57">
        <f t="shared" si="857"/>
        <v>0</v>
      </c>
      <c r="MD107" s="57">
        <f t="shared" si="857"/>
        <v>0</v>
      </c>
      <c r="ME107" s="57">
        <f t="shared" si="857"/>
        <v>0</v>
      </c>
      <c r="MF107" s="57">
        <f t="shared" si="857"/>
        <v>0</v>
      </c>
      <c r="MG107" s="57">
        <f t="shared" si="857"/>
        <v>0</v>
      </c>
      <c r="MH107" s="57">
        <f t="shared" si="857"/>
        <v>0</v>
      </c>
      <c r="MI107" s="57">
        <f t="shared" si="857"/>
        <v>0</v>
      </c>
      <c r="MJ107" s="57">
        <f t="shared" ref="MJ107:OM107" si="858">+MJ56*MJ90</f>
        <v>0</v>
      </c>
      <c r="MK107" s="57">
        <f t="shared" si="858"/>
        <v>0</v>
      </c>
      <c r="ML107" s="57">
        <f t="shared" si="858"/>
        <v>0</v>
      </c>
      <c r="MM107" s="57">
        <f t="shared" si="858"/>
        <v>0</v>
      </c>
      <c r="MN107" s="57">
        <f t="shared" si="858"/>
        <v>0</v>
      </c>
      <c r="MO107" s="57">
        <f t="shared" si="858"/>
        <v>0</v>
      </c>
      <c r="MP107" s="57">
        <f t="shared" si="858"/>
        <v>0</v>
      </c>
      <c r="MQ107" s="57">
        <f t="shared" si="858"/>
        <v>0</v>
      </c>
      <c r="MR107" s="57">
        <f t="shared" si="858"/>
        <v>0</v>
      </c>
      <c r="MS107" s="57">
        <f t="shared" si="858"/>
        <v>0</v>
      </c>
      <c r="MT107" s="57">
        <f t="shared" si="858"/>
        <v>0</v>
      </c>
      <c r="MU107" s="57">
        <f t="shared" si="858"/>
        <v>0</v>
      </c>
      <c r="MV107" s="57">
        <f t="shared" si="858"/>
        <v>0</v>
      </c>
      <c r="MW107" s="57">
        <f t="shared" si="858"/>
        <v>0</v>
      </c>
      <c r="MX107" s="57">
        <f t="shared" si="858"/>
        <v>0</v>
      </c>
      <c r="MY107" s="57">
        <f t="shared" si="858"/>
        <v>0</v>
      </c>
      <c r="MZ107" s="57">
        <f t="shared" si="858"/>
        <v>0</v>
      </c>
      <c r="NA107" s="57">
        <f t="shared" si="858"/>
        <v>0</v>
      </c>
      <c r="NB107" s="57">
        <f t="shared" si="858"/>
        <v>0</v>
      </c>
      <c r="NC107" s="57">
        <f t="shared" si="858"/>
        <v>0</v>
      </c>
      <c r="ND107" s="57">
        <f t="shared" si="858"/>
        <v>0</v>
      </c>
      <c r="NE107" s="57">
        <f t="shared" si="858"/>
        <v>0</v>
      </c>
      <c r="NF107" s="57">
        <f t="shared" si="858"/>
        <v>0</v>
      </c>
      <c r="NG107" s="57">
        <f t="shared" si="858"/>
        <v>0</v>
      </c>
      <c r="NH107" s="57">
        <f t="shared" si="858"/>
        <v>0</v>
      </c>
      <c r="NI107" s="57">
        <f t="shared" si="858"/>
        <v>0</v>
      </c>
      <c r="NJ107" s="57">
        <f t="shared" si="858"/>
        <v>0</v>
      </c>
      <c r="NK107" s="57">
        <f t="shared" si="858"/>
        <v>0</v>
      </c>
      <c r="NL107" s="57">
        <f t="shared" si="858"/>
        <v>0</v>
      </c>
      <c r="NM107" s="57">
        <f t="shared" si="858"/>
        <v>0</v>
      </c>
      <c r="NN107" s="57">
        <f t="shared" si="858"/>
        <v>0</v>
      </c>
      <c r="NO107" s="57">
        <f t="shared" si="858"/>
        <v>0</v>
      </c>
      <c r="NP107" s="57">
        <f t="shared" si="858"/>
        <v>0</v>
      </c>
      <c r="NQ107" s="57">
        <f t="shared" si="858"/>
        <v>0</v>
      </c>
      <c r="NR107" s="57">
        <f t="shared" si="858"/>
        <v>0</v>
      </c>
      <c r="NS107" s="57">
        <f t="shared" si="858"/>
        <v>0</v>
      </c>
      <c r="NT107" s="57">
        <f t="shared" si="858"/>
        <v>0</v>
      </c>
      <c r="NU107" s="57">
        <f t="shared" si="858"/>
        <v>0</v>
      </c>
      <c r="NV107" s="57">
        <f t="shared" si="858"/>
        <v>0</v>
      </c>
      <c r="NW107" s="57">
        <f t="shared" si="858"/>
        <v>0</v>
      </c>
      <c r="NX107" s="57">
        <f t="shared" si="858"/>
        <v>0</v>
      </c>
      <c r="NY107" s="57">
        <f t="shared" si="858"/>
        <v>0</v>
      </c>
      <c r="NZ107" s="57">
        <f t="shared" si="858"/>
        <v>0</v>
      </c>
      <c r="OA107" s="57">
        <f t="shared" si="858"/>
        <v>0</v>
      </c>
      <c r="OB107" s="57">
        <f t="shared" si="858"/>
        <v>0</v>
      </c>
      <c r="OC107" s="57">
        <f t="shared" si="858"/>
        <v>0</v>
      </c>
      <c r="OD107" s="57">
        <f t="shared" si="858"/>
        <v>0</v>
      </c>
      <c r="OE107" s="57">
        <f t="shared" si="858"/>
        <v>0</v>
      </c>
      <c r="OF107" s="57">
        <f t="shared" si="858"/>
        <v>0</v>
      </c>
      <c r="OG107" s="57">
        <f t="shared" si="858"/>
        <v>0</v>
      </c>
      <c r="OH107" s="57">
        <f t="shared" si="858"/>
        <v>0</v>
      </c>
      <c r="OI107" s="57">
        <f t="shared" si="858"/>
        <v>0</v>
      </c>
      <c r="OJ107" s="57">
        <f t="shared" si="858"/>
        <v>0</v>
      </c>
      <c r="OK107" s="57">
        <f t="shared" si="858"/>
        <v>0</v>
      </c>
      <c r="OL107" s="57">
        <f t="shared" si="858"/>
        <v>0</v>
      </c>
      <c r="OM107" s="57">
        <f t="shared" si="858"/>
        <v>0</v>
      </c>
      <c r="ON107" s="43" t="s">
        <v>24</v>
      </c>
    </row>
    <row r="108" spans="3:404" x14ac:dyDescent="0.2">
      <c r="CN108" s="55"/>
      <c r="ON108" s="43" t="s">
        <v>24</v>
      </c>
    </row>
    <row r="109" spans="3:404" ht="15.75" x14ac:dyDescent="0.25">
      <c r="C109" s="44" t="s">
        <v>30</v>
      </c>
      <c r="CN109" s="55"/>
      <c r="ON109" s="43" t="s">
        <v>24</v>
      </c>
    </row>
    <row r="110" spans="3:404" x14ac:dyDescent="0.2">
      <c r="CN110" s="55"/>
      <c r="ON110" s="43" t="s">
        <v>24</v>
      </c>
    </row>
    <row r="111" spans="3:404" x14ac:dyDescent="0.2">
      <c r="D111" s="54" t="s">
        <v>22</v>
      </c>
      <c r="H111" s="55">
        <f>+H77</f>
        <v>43101</v>
      </c>
      <c r="I111" s="55">
        <f t="shared" ref="I111:BT111" si="859">+I77</f>
        <v>43132</v>
      </c>
      <c r="J111" s="55">
        <f t="shared" si="859"/>
        <v>43160</v>
      </c>
      <c r="K111" s="55">
        <f t="shared" si="859"/>
        <v>43191</v>
      </c>
      <c r="L111" s="55">
        <f t="shared" si="859"/>
        <v>43221</v>
      </c>
      <c r="M111" s="55">
        <f t="shared" si="859"/>
        <v>43252</v>
      </c>
      <c r="N111" s="55">
        <f t="shared" si="859"/>
        <v>43282</v>
      </c>
      <c r="O111" s="55">
        <f t="shared" si="859"/>
        <v>43313</v>
      </c>
      <c r="P111" s="55">
        <f t="shared" si="859"/>
        <v>43344</v>
      </c>
      <c r="Q111" s="55">
        <f t="shared" si="859"/>
        <v>43374</v>
      </c>
      <c r="R111" s="55">
        <f t="shared" si="859"/>
        <v>43405</v>
      </c>
      <c r="S111" s="55">
        <f t="shared" si="859"/>
        <v>43435</v>
      </c>
      <c r="T111" s="55">
        <f t="shared" si="859"/>
        <v>43466</v>
      </c>
      <c r="U111" s="55">
        <f t="shared" si="859"/>
        <v>43497</v>
      </c>
      <c r="V111" s="55">
        <f t="shared" si="859"/>
        <v>43525</v>
      </c>
      <c r="W111" s="55">
        <f t="shared" si="859"/>
        <v>43556</v>
      </c>
      <c r="X111" s="55">
        <f t="shared" si="859"/>
        <v>43586</v>
      </c>
      <c r="Y111" s="55">
        <f t="shared" si="859"/>
        <v>43617</v>
      </c>
      <c r="Z111" s="55">
        <f t="shared" si="859"/>
        <v>43647</v>
      </c>
      <c r="AA111" s="55">
        <f t="shared" si="859"/>
        <v>43678</v>
      </c>
      <c r="AB111" s="55">
        <f t="shared" si="859"/>
        <v>43709</v>
      </c>
      <c r="AC111" s="55">
        <f t="shared" si="859"/>
        <v>43739</v>
      </c>
      <c r="AD111" s="55">
        <f t="shared" si="859"/>
        <v>43770</v>
      </c>
      <c r="AE111" s="55">
        <f t="shared" si="859"/>
        <v>43800</v>
      </c>
      <c r="AF111" s="55">
        <f t="shared" si="859"/>
        <v>43831</v>
      </c>
      <c r="AG111" s="55">
        <f t="shared" si="859"/>
        <v>43862</v>
      </c>
      <c r="AH111" s="55">
        <f t="shared" si="859"/>
        <v>43891</v>
      </c>
      <c r="AI111" s="55">
        <f t="shared" si="859"/>
        <v>43922</v>
      </c>
      <c r="AJ111" s="55">
        <f t="shared" si="859"/>
        <v>43952</v>
      </c>
      <c r="AK111" s="55">
        <f t="shared" si="859"/>
        <v>43983</v>
      </c>
      <c r="AL111" s="55">
        <f t="shared" si="859"/>
        <v>44013</v>
      </c>
      <c r="AM111" s="55">
        <f t="shared" si="859"/>
        <v>44044</v>
      </c>
      <c r="AN111" s="55">
        <f t="shared" si="859"/>
        <v>44075</v>
      </c>
      <c r="AO111" s="55">
        <f t="shared" si="859"/>
        <v>44105</v>
      </c>
      <c r="AP111" s="55">
        <f t="shared" si="859"/>
        <v>44136</v>
      </c>
      <c r="AQ111" s="55">
        <f t="shared" si="859"/>
        <v>44166</v>
      </c>
      <c r="AR111" s="55">
        <f t="shared" si="859"/>
        <v>44197</v>
      </c>
      <c r="AS111" s="55">
        <f t="shared" si="859"/>
        <v>44228</v>
      </c>
      <c r="AT111" s="55">
        <f t="shared" si="859"/>
        <v>44256</v>
      </c>
      <c r="AU111" s="55">
        <f t="shared" si="859"/>
        <v>44287</v>
      </c>
      <c r="AV111" s="55">
        <f t="shared" si="859"/>
        <v>44317</v>
      </c>
      <c r="AW111" s="55">
        <f t="shared" si="859"/>
        <v>44348</v>
      </c>
      <c r="AX111" s="55">
        <f t="shared" si="859"/>
        <v>44378</v>
      </c>
      <c r="AY111" s="55">
        <f t="shared" si="859"/>
        <v>44409</v>
      </c>
      <c r="AZ111" s="55">
        <f t="shared" si="859"/>
        <v>44440</v>
      </c>
      <c r="BA111" s="55">
        <f t="shared" si="859"/>
        <v>44470</v>
      </c>
      <c r="BB111" s="55">
        <f t="shared" si="859"/>
        <v>44501</v>
      </c>
      <c r="BC111" s="55">
        <f t="shared" si="859"/>
        <v>44531</v>
      </c>
      <c r="BD111" s="55">
        <f t="shared" si="859"/>
        <v>44562</v>
      </c>
      <c r="BE111" s="55">
        <f t="shared" si="859"/>
        <v>44593</v>
      </c>
      <c r="BF111" s="55">
        <f t="shared" si="859"/>
        <v>44621</v>
      </c>
      <c r="BG111" s="55">
        <f t="shared" si="859"/>
        <v>44652</v>
      </c>
      <c r="BH111" s="55">
        <f t="shared" si="859"/>
        <v>44682</v>
      </c>
      <c r="BI111" s="55">
        <f t="shared" si="859"/>
        <v>44713</v>
      </c>
      <c r="BJ111" s="55">
        <f t="shared" si="859"/>
        <v>44743</v>
      </c>
      <c r="BK111" s="55">
        <f t="shared" si="859"/>
        <v>44774</v>
      </c>
      <c r="BL111" s="55">
        <f t="shared" si="859"/>
        <v>44805</v>
      </c>
      <c r="BM111" s="55">
        <f t="shared" si="859"/>
        <v>44835</v>
      </c>
      <c r="BN111" s="55">
        <f t="shared" si="859"/>
        <v>44866</v>
      </c>
      <c r="BO111" s="55">
        <f t="shared" si="859"/>
        <v>44896</v>
      </c>
      <c r="BP111" s="55">
        <f t="shared" si="859"/>
        <v>44927</v>
      </c>
      <c r="BQ111" s="55">
        <f t="shared" si="859"/>
        <v>44958</v>
      </c>
      <c r="BR111" s="55">
        <f t="shared" si="859"/>
        <v>44986</v>
      </c>
      <c r="BS111" s="55">
        <f t="shared" si="859"/>
        <v>45017</v>
      </c>
      <c r="BT111" s="55">
        <f t="shared" si="859"/>
        <v>45047</v>
      </c>
      <c r="BU111" s="55">
        <f t="shared" ref="BU111:EF111" si="860">+BU77</f>
        <v>45078</v>
      </c>
      <c r="BV111" s="55">
        <f t="shared" si="860"/>
        <v>45108</v>
      </c>
      <c r="BW111" s="55">
        <f t="shared" si="860"/>
        <v>45139</v>
      </c>
      <c r="BX111" s="55">
        <f t="shared" si="860"/>
        <v>45170</v>
      </c>
      <c r="BY111" s="55">
        <f t="shared" si="860"/>
        <v>45200</v>
      </c>
      <c r="BZ111" s="55">
        <f t="shared" si="860"/>
        <v>45231</v>
      </c>
      <c r="CA111" s="55">
        <f t="shared" si="860"/>
        <v>45261</v>
      </c>
      <c r="CB111" s="55">
        <f t="shared" si="860"/>
        <v>45292</v>
      </c>
      <c r="CC111" s="55">
        <f t="shared" si="860"/>
        <v>45323</v>
      </c>
      <c r="CD111" s="55">
        <f t="shared" si="860"/>
        <v>45352</v>
      </c>
      <c r="CE111" s="55">
        <f t="shared" si="860"/>
        <v>45383</v>
      </c>
      <c r="CF111" s="55">
        <f t="shared" si="860"/>
        <v>45413</v>
      </c>
      <c r="CG111" s="55">
        <f t="shared" si="860"/>
        <v>45444</v>
      </c>
      <c r="CH111" s="55">
        <f t="shared" si="860"/>
        <v>45474</v>
      </c>
      <c r="CI111" s="55">
        <f t="shared" si="860"/>
        <v>45505</v>
      </c>
      <c r="CJ111" s="55">
        <f t="shared" si="860"/>
        <v>45536</v>
      </c>
      <c r="CK111" s="55">
        <f t="shared" si="860"/>
        <v>45566</v>
      </c>
      <c r="CL111" s="55">
        <f t="shared" si="860"/>
        <v>45597</v>
      </c>
      <c r="CM111" s="55">
        <f t="shared" si="860"/>
        <v>45627</v>
      </c>
      <c r="CN111" s="55">
        <f t="shared" si="860"/>
        <v>45658</v>
      </c>
      <c r="CO111" s="55">
        <f t="shared" si="860"/>
        <v>45689</v>
      </c>
      <c r="CP111" s="55">
        <f t="shared" si="860"/>
        <v>45717</v>
      </c>
      <c r="CQ111" s="55">
        <f t="shared" si="860"/>
        <v>45748</v>
      </c>
      <c r="CR111" s="55">
        <f t="shared" si="860"/>
        <v>45778</v>
      </c>
      <c r="CS111" s="55">
        <f t="shared" si="860"/>
        <v>45809</v>
      </c>
      <c r="CT111" s="55">
        <f t="shared" si="860"/>
        <v>45839</v>
      </c>
      <c r="CU111" s="55">
        <f t="shared" si="860"/>
        <v>45870</v>
      </c>
      <c r="CV111" s="55">
        <f t="shared" si="860"/>
        <v>45901</v>
      </c>
      <c r="CW111" s="55">
        <f t="shared" si="860"/>
        <v>45931</v>
      </c>
      <c r="CX111" s="55">
        <f t="shared" si="860"/>
        <v>45962</v>
      </c>
      <c r="CY111" s="55">
        <f t="shared" si="860"/>
        <v>45992</v>
      </c>
      <c r="CZ111" s="55">
        <f t="shared" si="860"/>
        <v>46023</v>
      </c>
      <c r="DA111" s="55">
        <f t="shared" si="860"/>
        <v>46054</v>
      </c>
      <c r="DB111" s="55">
        <f t="shared" si="860"/>
        <v>46082</v>
      </c>
      <c r="DC111" s="55">
        <f t="shared" si="860"/>
        <v>46113</v>
      </c>
      <c r="DD111" s="55">
        <f t="shared" si="860"/>
        <v>46143</v>
      </c>
      <c r="DE111" s="55">
        <f t="shared" si="860"/>
        <v>46174</v>
      </c>
      <c r="DF111" s="55">
        <f t="shared" si="860"/>
        <v>46204</v>
      </c>
      <c r="DG111" s="55">
        <f t="shared" si="860"/>
        <v>46235</v>
      </c>
      <c r="DH111" s="55">
        <f t="shared" si="860"/>
        <v>46266</v>
      </c>
      <c r="DI111" s="55">
        <f t="shared" si="860"/>
        <v>46296</v>
      </c>
      <c r="DJ111" s="55">
        <f t="shared" si="860"/>
        <v>46327</v>
      </c>
      <c r="DK111" s="55">
        <f t="shared" si="860"/>
        <v>46357</v>
      </c>
      <c r="DL111" s="55">
        <f t="shared" si="860"/>
        <v>46388</v>
      </c>
      <c r="DM111" s="55">
        <f t="shared" si="860"/>
        <v>46419</v>
      </c>
      <c r="DN111" s="55">
        <f t="shared" si="860"/>
        <v>46447</v>
      </c>
      <c r="DO111" s="55">
        <f t="shared" si="860"/>
        <v>46478</v>
      </c>
      <c r="DP111" s="55">
        <f t="shared" si="860"/>
        <v>46508</v>
      </c>
      <c r="DQ111" s="55">
        <f t="shared" si="860"/>
        <v>46539</v>
      </c>
      <c r="DR111" s="55">
        <f t="shared" si="860"/>
        <v>46569</v>
      </c>
      <c r="DS111" s="55">
        <f t="shared" si="860"/>
        <v>46600</v>
      </c>
      <c r="DT111" s="55">
        <f t="shared" si="860"/>
        <v>46631</v>
      </c>
      <c r="DU111" s="55">
        <f t="shared" si="860"/>
        <v>46661</v>
      </c>
      <c r="DV111" s="55">
        <f t="shared" si="860"/>
        <v>46692</v>
      </c>
      <c r="DW111" s="55">
        <f t="shared" si="860"/>
        <v>46722</v>
      </c>
      <c r="DX111" s="55">
        <f t="shared" si="860"/>
        <v>46753</v>
      </c>
      <c r="DY111" s="55">
        <f t="shared" si="860"/>
        <v>46784</v>
      </c>
      <c r="DZ111" s="55">
        <f t="shared" si="860"/>
        <v>46813</v>
      </c>
      <c r="EA111" s="55">
        <f t="shared" si="860"/>
        <v>46844</v>
      </c>
      <c r="EB111" s="55">
        <f t="shared" si="860"/>
        <v>46874</v>
      </c>
      <c r="EC111" s="55">
        <f t="shared" si="860"/>
        <v>46905</v>
      </c>
      <c r="ED111" s="55">
        <f t="shared" si="860"/>
        <v>46935</v>
      </c>
      <c r="EE111" s="55">
        <f t="shared" si="860"/>
        <v>46966</v>
      </c>
      <c r="EF111" s="55">
        <f t="shared" si="860"/>
        <v>46997</v>
      </c>
      <c r="EG111" s="55">
        <f t="shared" ref="EG111:GR111" si="861">+EG77</f>
        <v>47027</v>
      </c>
      <c r="EH111" s="55">
        <f t="shared" si="861"/>
        <v>47058</v>
      </c>
      <c r="EI111" s="55">
        <f t="shared" si="861"/>
        <v>47088</v>
      </c>
      <c r="EJ111" s="55">
        <f t="shared" si="861"/>
        <v>47119</v>
      </c>
      <c r="EK111" s="55">
        <f t="shared" si="861"/>
        <v>47150</v>
      </c>
      <c r="EL111" s="55">
        <f t="shared" si="861"/>
        <v>47178</v>
      </c>
      <c r="EM111" s="55">
        <f t="shared" si="861"/>
        <v>47209</v>
      </c>
      <c r="EN111" s="55">
        <f t="shared" si="861"/>
        <v>47239</v>
      </c>
      <c r="EO111" s="55">
        <f t="shared" si="861"/>
        <v>47270</v>
      </c>
      <c r="EP111" s="55">
        <f t="shared" si="861"/>
        <v>47300</v>
      </c>
      <c r="EQ111" s="55">
        <f t="shared" si="861"/>
        <v>47331</v>
      </c>
      <c r="ER111" s="55">
        <f t="shared" si="861"/>
        <v>47362</v>
      </c>
      <c r="ES111" s="55">
        <f t="shared" si="861"/>
        <v>47392</v>
      </c>
      <c r="ET111" s="55">
        <f t="shared" si="861"/>
        <v>47423</v>
      </c>
      <c r="EU111" s="55">
        <f t="shared" si="861"/>
        <v>47453</v>
      </c>
      <c r="EV111" s="55">
        <f t="shared" si="861"/>
        <v>47484</v>
      </c>
      <c r="EW111" s="55">
        <f t="shared" si="861"/>
        <v>47515</v>
      </c>
      <c r="EX111" s="55">
        <f t="shared" si="861"/>
        <v>47543</v>
      </c>
      <c r="EY111" s="55">
        <f t="shared" si="861"/>
        <v>47574</v>
      </c>
      <c r="EZ111" s="55">
        <f t="shared" si="861"/>
        <v>47604</v>
      </c>
      <c r="FA111" s="55">
        <f t="shared" si="861"/>
        <v>47635</v>
      </c>
      <c r="FB111" s="55">
        <f t="shared" si="861"/>
        <v>47665</v>
      </c>
      <c r="FC111" s="55">
        <f t="shared" si="861"/>
        <v>47696</v>
      </c>
      <c r="FD111" s="55">
        <f t="shared" si="861"/>
        <v>47727</v>
      </c>
      <c r="FE111" s="55">
        <f t="shared" si="861"/>
        <v>47757</v>
      </c>
      <c r="FF111" s="55">
        <f t="shared" si="861"/>
        <v>47788</v>
      </c>
      <c r="FG111" s="55">
        <f t="shared" si="861"/>
        <v>47818</v>
      </c>
      <c r="FH111" s="55">
        <f t="shared" si="861"/>
        <v>47849</v>
      </c>
      <c r="FI111" s="55">
        <f t="shared" si="861"/>
        <v>47880</v>
      </c>
      <c r="FJ111" s="55">
        <f t="shared" si="861"/>
        <v>47908</v>
      </c>
      <c r="FK111" s="55">
        <f t="shared" si="861"/>
        <v>47939</v>
      </c>
      <c r="FL111" s="55">
        <f t="shared" si="861"/>
        <v>47969</v>
      </c>
      <c r="FM111" s="55">
        <f t="shared" si="861"/>
        <v>48000</v>
      </c>
      <c r="FN111" s="55">
        <f t="shared" si="861"/>
        <v>48030</v>
      </c>
      <c r="FO111" s="55">
        <f t="shared" si="861"/>
        <v>48061</v>
      </c>
      <c r="FP111" s="55">
        <f t="shared" si="861"/>
        <v>48092</v>
      </c>
      <c r="FQ111" s="55">
        <f t="shared" si="861"/>
        <v>48122</v>
      </c>
      <c r="FR111" s="55">
        <f t="shared" si="861"/>
        <v>48153</v>
      </c>
      <c r="FS111" s="55">
        <f t="shared" si="861"/>
        <v>48183</v>
      </c>
      <c r="FT111" s="55">
        <f t="shared" si="861"/>
        <v>48214</v>
      </c>
      <c r="FU111" s="55">
        <f t="shared" si="861"/>
        <v>48245</v>
      </c>
      <c r="FV111" s="55">
        <f t="shared" si="861"/>
        <v>48274</v>
      </c>
      <c r="FW111" s="55">
        <f t="shared" si="861"/>
        <v>48305</v>
      </c>
      <c r="FX111" s="55">
        <f t="shared" si="861"/>
        <v>48335</v>
      </c>
      <c r="FY111" s="55">
        <f t="shared" si="861"/>
        <v>48366</v>
      </c>
      <c r="FZ111" s="55">
        <f t="shared" si="861"/>
        <v>48396</v>
      </c>
      <c r="GA111" s="55">
        <f t="shared" si="861"/>
        <v>48427</v>
      </c>
      <c r="GB111" s="55">
        <f t="shared" si="861"/>
        <v>48458</v>
      </c>
      <c r="GC111" s="55">
        <f t="shared" si="861"/>
        <v>48488</v>
      </c>
      <c r="GD111" s="55">
        <f t="shared" si="861"/>
        <v>48519</v>
      </c>
      <c r="GE111" s="55">
        <f t="shared" si="861"/>
        <v>48549</v>
      </c>
      <c r="GF111" s="55">
        <f t="shared" si="861"/>
        <v>48580</v>
      </c>
      <c r="GG111" s="55">
        <f t="shared" si="861"/>
        <v>48611</v>
      </c>
      <c r="GH111" s="55">
        <f t="shared" si="861"/>
        <v>48639</v>
      </c>
      <c r="GI111" s="55">
        <f t="shared" si="861"/>
        <v>48670</v>
      </c>
      <c r="GJ111" s="55">
        <f t="shared" si="861"/>
        <v>48700</v>
      </c>
      <c r="GK111" s="55">
        <f t="shared" si="861"/>
        <v>48731</v>
      </c>
      <c r="GL111" s="55">
        <f t="shared" si="861"/>
        <v>48761</v>
      </c>
      <c r="GM111" s="55">
        <f t="shared" si="861"/>
        <v>48792</v>
      </c>
      <c r="GN111" s="55">
        <f t="shared" si="861"/>
        <v>48823</v>
      </c>
      <c r="GO111" s="55">
        <f t="shared" si="861"/>
        <v>48853</v>
      </c>
      <c r="GP111" s="55">
        <f t="shared" si="861"/>
        <v>48884</v>
      </c>
      <c r="GQ111" s="55">
        <f t="shared" si="861"/>
        <v>48914</v>
      </c>
      <c r="GR111" s="55">
        <f t="shared" si="861"/>
        <v>48945</v>
      </c>
      <c r="GS111" s="55">
        <f t="shared" ref="GS111:JD111" si="862">+GS77</f>
        <v>48976</v>
      </c>
      <c r="GT111" s="55">
        <f t="shared" si="862"/>
        <v>49004</v>
      </c>
      <c r="GU111" s="55">
        <f t="shared" si="862"/>
        <v>49035</v>
      </c>
      <c r="GV111" s="55">
        <f t="shared" si="862"/>
        <v>49065</v>
      </c>
      <c r="GW111" s="55">
        <f t="shared" si="862"/>
        <v>49096</v>
      </c>
      <c r="GX111" s="55">
        <f t="shared" si="862"/>
        <v>49126</v>
      </c>
      <c r="GY111" s="55">
        <f t="shared" si="862"/>
        <v>49157</v>
      </c>
      <c r="GZ111" s="55">
        <f t="shared" si="862"/>
        <v>49188</v>
      </c>
      <c r="HA111" s="55">
        <f t="shared" si="862"/>
        <v>49218</v>
      </c>
      <c r="HB111" s="55">
        <f t="shared" si="862"/>
        <v>49249</v>
      </c>
      <c r="HC111" s="55">
        <f t="shared" si="862"/>
        <v>49279</v>
      </c>
      <c r="HD111" s="55">
        <f t="shared" si="862"/>
        <v>49310</v>
      </c>
      <c r="HE111" s="55">
        <f t="shared" si="862"/>
        <v>49341</v>
      </c>
      <c r="HF111" s="55">
        <f t="shared" si="862"/>
        <v>49369</v>
      </c>
      <c r="HG111" s="55">
        <f t="shared" si="862"/>
        <v>49400</v>
      </c>
      <c r="HH111" s="55">
        <f t="shared" si="862"/>
        <v>49430</v>
      </c>
      <c r="HI111" s="55">
        <f t="shared" si="862"/>
        <v>49461</v>
      </c>
      <c r="HJ111" s="55">
        <f t="shared" si="862"/>
        <v>49491</v>
      </c>
      <c r="HK111" s="55">
        <f t="shared" si="862"/>
        <v>49522</v>
      </c>
      <c r="HL111" s="55">
        <f t="shared" si="862"/>
        <v>49553</v>
      </c>
      <c r="HM111" s="55">
        <f t="shared" si="862"/>
        <v>49583</v>
      </c>
      <c r="HN111" s="55">
        <f t="shared" si="862"/>
        <v>49614</v>
      </c>
      <c r="HO111" s="55">
        <f t="shared" si="862"/>
        <v>49644</v>
      </c>
      <c r="HP111" s="55">
        <f t="shared" si="862"/>
        <v>49675</v>
      </c>
      <c r="HQ111" s="55">
        <f t="shared" si="862"/>
        <v>49706</v>
      </c>
      <c r="HR111" s="55">
        <f t="shared" si="862"/>
        <v>49735</v>
      </c>
      <c r="HS111" s="55">
        <f t="shared" si="862"/>
        <v>49766</v>
      </c>
      <c r="HT111" s="55">
        <f t="shared" si="862"/>
        <v>49796</v>
      </c>
      <c r="HU111" s="55">
        <f t="shared" si="862"/>
        <v>49827</v>
      </c>
      <c r="HV111" s="55">
        <f t="shared" si="862"/>
        <v>49857</v>
      </c>
      <c r="HW111" s="55">
        <f t="shared" si="862"/>
        <v>49888</v>
      </c>
      <c r="HX111" s="55">
        <f t="shared" si="862"/>
        <v>49919</v>
      </c>
      <c r="HY111" s="55">
        <f t="shared" si="862"/>
        <v>49949</v>
      </c>
      <c r="HZ111" s="55">
        <f t="shared" si="862"/>
        <v>49980</v>
      </c>
      <c r="IA111" s="55">
        <f t="shared" si="862"/>
        <v>50010</v>
      </c>
      <c r="IB111" s="55">
        <f t="shared" si="862"/>
        <v>50041</v>
      </c>
      <c r="IC111" s="55">
        <f t="shared" si="862"/>
        <v>50072</v>
      </c>
      <c r="ID111" s="55">
        <f t="shared" si="862"/>
        <v>50100</v>
      </c>
      <c r="IE111" s="55">
        <f t="shared" si="862"/>
        <v>50131</v>
      </c>
      <c r="IF111" s="55">
        <f t="shared" si="862"/>
        <v>50161</v>
      </c>
      <c r="IG111" s="55">
        <f t="shared" si="862"/>
        <v>50192</v>
      </c>
      <c r="IH111" s="55">
        <f t="shared" si="862"/>
        <v>50222</v>
      </c>
      <c r="II111" s="55">
        <f t="shared" si="862"/>
        <v>50253</v>
      </c>
      <c r="IJ111" s="55">
        <f t="shared" si="862"/>
        <v>50284</v>
      </c>
      <c r="IK111" s="55">
        <f t="shared" si="862"/>
        <v>50314</v>
      </c>
      <c r="IL111" s="55">
        <f t="shared" si="862"/>
        <v>50345</v>
      </c>
      <c r="IM111" s="55">
        <f t="shared" si="862"/>
        <v>50375</v>
      </c>
      <c r="IN111" s="55">
        <f t="shared" si="862"/>
        <v>50406</v>
      </c>
      <c r="IO111" s="55">
        <f t="shared" si="862"/>
        <v>50437</v>
      </c>
      <c r="IP111" s="55">
        <f t="shared" si="862"/>
        <v>50465</v>
      </c>
      <c r="IQ111" s="55">
        <f t="shared" si="862"/>
        <v>50496</v>
      </c>
      <c r="IR111" s="55">
        <f t="shared" si="862"/>
        <v>50526</v>
      </c>
      <c r="IS111" s="55">
        <f t="shared" si="862"/>
        <v>50557</v>
      </c>
      <c r="IT111" s="55">
        <f t="shared" si="862"/>
        <v>50587</v>
      </c>
      <c r="IU111" s="55">
        <f t="shared" si="862"/>
        <v>50618</v>
      </c>
      <c r="IV111" s="55">
        <f t="shared" si="862"/>
        <v>50649</v>
      </c>
      <c r="IW111" s="55">
        <f t="shared" si="862"/>
        <v>50679</v>
      </c>
      <c r="IX111" s="55">
        <f t="shared" si="862"/>
        <v>50710</v>
      </c>
      <c r="IY111" s="55">
        <f t="shared" si="862"/>
        <v>50740</v>
      </c>
      <c r="IZ111" s="55">
        <f t="shared" si="862"/>
        <v>50771</v>
      </c>
      <c r="JA111" s="55">
        <f t="shared" si="862"/>
        <v>50802</v>
      </c>
      <c r="JB111" s="55">
        <f t="shared" si="862"/>
        <v>50830</v>
      </c>
      <c r="JC111" s="55">
        <f t="shared" si="862"/>
        <v>50861</v>
      </c>
      <c r="JD111" s="55">
        <f t="shared" si="862"/>
        <v>50891</v>
      </c>
      <c r="JE111" s="55">
        <f t="shared" ref="JE111:LP111" si="863">+JE77</f>
        <v>50922</v>
      </c>
      <c r="JF111" s="55">
        <f t="shared" si="863"/>
        <v>50952</v>
      </c>
      <c r="JG111" s="55">
        <f t="shared" si="863"/>
        <v>50983</v>
      </c>
      <c r="JH111" s="55">
        <f t="shared" si="863"/>
        <v>51014</v>
      </c>
      <c r="JI111" s="55">
        <f t="shared" si="863"/>
        <v>51044</v>
      </c>
      <c r="JJ111" s="55">
        <f t="shared" si="863"/>
        <v>51075</v>
      </c>
      <c r="JK111" s="55">
        <f t="shared" si="863"/>
        <v>51105</v>
      </c>
      <c r="JL111" s="55">
        <f t="shared" si="863"/>
        <v>51136</v>
      </c>
      <c r="JM111" s="55">
        <f t="shared" si="863"/>
        <v>51167</v>
      </c>
      <c r="JN111" s="55">
        <f t="shared" si="863"/>
        <v>51196</v>
      </c>
      <c r="JO111" s="55">
        <f t="shared" si="863"/>
        <v>51227</v>
      </c>
      <c r="JP111" s="55">
        <f t="shared" si="863"/>
        <v>51257</v>
      </c>
      <c r="JQ111" s="55">
        <f t="shared" si="863"/>
        <v>51288</v>
      </c>
      <c r="JR111" s="55">
        <f t="shared" si="863"/>
        <v>51318</v>
      </c>
      <c r="JS111" s="55">
        <f t="shared" si="863"/>
        <v>51349</v>
      </c>
      <c r="JT111" s="55">
        <f t="shared" si="863"/>
        <v>51380</v>
      </c>
      <c r="JU111" s="55">
        <f t="shared" si="863"/>
        <v>51410</v>
      </c>
      <c r="JV111" s="55">
        <f t="shared" si="863"/>
        <v>51441</v>
      </c>
      <c r="JW111" s="55">
        <f t="shared" si="863"/>
        <v>51471</v>
      </c>
      <c r="JX111" s="55">
        <f t="shared" si="863"/>
        <v>51502</v>
      </c>
      <c r="JY111" s="55">
        <f t="shared" si="863"/>
        <v>51533</v>
      </c>
      <c r="JZ111" s="55">
        <f t="shared" si="863"/>
        <v>51561</v>
      </c>
      <c r="KA111" s="55">
        <f t="shared" si="863"/>
        <v>51592</v>
      </c>
      <c r="KB111" s="55">
        <f t="shared" si="863"/>
        <v>51622</v>
      </c>
      <c r="KC111" s="55">
        <f t="shared" si="863"/>
        <v>51653</v>
      </c>
      <c r="KD111" s="55">
        <f t="shared" si="863"/>
        <v>51683</v>
      </c>
      <c r="KE111" s="55">
        <f t="shared" si="863"/>
        <v>51714</v>
      </c>
      <c r="KF111" s="55">
        <f t="shared" si="863"/>
        <v>51745</v>
      </c>
      <c r="KG111" s="55">
        <f t="shared" si="863"/>
        <v>51775</v>
      </c>
      <c r="KH111" s="55">
        <f t="shared" si="863"/>
        <v>51806</v>
      </c>
      <c r="KI111" s="55">
        <f t="shared" si="863"/>
        <v>51836</v>
      </c>
      <c r="KJ111" s="55">
        <f t="shared" si="863"/>
        <v>51867</v>
      </c>
      <c r="KK111" s="55">
        <f t="shared" si="863"/>
        <v>51898</v>
      </c>
      <c r="KL111" s="55">
        <f t="shared" si="863"/>
        <v>51926</v>
      </c>
      <c r="KM111" s="55">
        <f t="shared" si="863"/>
        <v>51957</v>
      </c>
      <c r="KN111" s="55">
        <f t="shared" si="863"/>
        <v>51987</v>
      </c>
      <c r="KO111" s="55">
        <f t="shared" si="863"/>
        <v>52018</v>
      </c>
      <c r="KP111" s="55">
        <f t="shared" si="863"/>
        <v>52048</v>
      </c>
      <c r="KQ111" s="55">
        <f t="shared" si="863"/>
        <v>52079</v>
      </c>
      <c r="KR111" s="55">
        <f t="shared" si="863"/>
        <v>52110</v>
      </c>
      <c r="KS111" s="55">
        <f t="shared" si="863"/>
        <v>52140</v>
      </c>
      <c r="KT111" s="55">
        <f t="shared" si="863"/>
        <v>52171</v>
      </c>
      <c r="KU111" s="55">
        <f t="shared" si="863"/>
        <v>52201</v>
      </c>
      <c r="KV111" s="55">
        <f t="shared" si="863"/>
        <v>52232</v>
      </c>
      <c r="KW111" s="55">
        <f t="shared" si="863"/>
        <v>52263</v>
      </c>
      <c r="KX111" s="55">
        <f t="shared" si="863"/>
        <v>52291</v>
      </c>
      <c r="KY111" s="55">
        <f t="shared" si="863"/>
        <v>52322</v>
      </c>
      <c r="KZ111" s="55">
        <f t="shared" si="863"/>
        <v>52352</v>
      </c>
      <c r="LA111" s="55">
        <f t="shared" si="863"/>
        <v>52383</v>
      </c>
      <c r="LB111" s="55">
        <f t="shared" si="863"/>
        <v>52413</v>
      </c>
      <c r="LC111" s="55">
        <f t="shared" si="863"/>
        <v>52444</v>
      </c>
      <c r="LD111" s="55">
        <f t="shared" si="863"/>
        <v>52475</v>
      </c>
      <c r="LE111" s="55">
        <f t="shared" si="863"/>
        <v>52505</v>
      </c>
      <c r="LF111" s="55">
        <f t="shared" si="863"/>
        <v>52536</v>
      </c>
      <c r="LG111" s="55">
        <f t="shared" si="863"/>
        <v>52566</v>
      </c>
      <c r="LH111" s="55">
        <f t="shared" si="863"/>
        <v>52597</v>
      </c>
      <c r="LI111" s="55">
        <f t="shared" si="863"/>
        <v>52628</v>
      </c>
      <c r="LJ111" s="55">
        <f t="shared" si="863"/>
        <v>52657</v>
      </c>
      <c r="LK111" s="55">
        <f t="shared" si="863"/>
        <v>52688</v>
      </c>
      <c r="LL111" s="55">
        <f t="shared" si="863"/>
        <v>52718</v>
      </c>
      <c r="LM111" s="55">
        <f t="shared" si="863"/>
        <v>52749</v>
      </c>
      <c r="LN111" s="55">
        <f t="shared" si="863"/>
        <v>52779</v>
      </c>
      <c r="LO111" s="55">
        <f t="shared" si="863"/>
        <v>52810</v>
      </c>
      <c r="LP111" s="55">
        <f t="shared" si="863"/>
        <v>52841</v>
      </c>
      <c r="LQ111" s="55">
        <f t="shared" ref="LQ111:OB111" si="864">+LQ77</f>
        <v>52871</v>
      </c>
      <c r="LR111" s="55">
        <f t="shared" si="864"/>
        <v>52902</v>
      </c>
      <c r="LS111" s="55">
        <f t="shared" si="864"/>
        <v>52932</v>
      </c>
      <c r="LT111" s="55">
        <f t="shared" si="864"/>
        <v>52963</v>
      </c>
      <c r="LU111" s="55">
        <f t="shared" si="864"/>
        <v>52994</v>
      </c>
      <c r="LV111" s="55">
        <f t="shared" si="864"/>
        <v>53022</v>
      </c>
      <c r="LW111" s="55">
        <f t="shared" si="864"/>
        <v>53053</v>
      </c>
      <c r="LX111" s="55">
        <f t="shared" si="864"/>
        <v>53083</v>
      </c>
      <c r="LY111" s="55">
        <f t="shared" si="864"/>
        <v>53114</v>
      </c>
      <c r="LZ111" s="55">
        <f t="shared" si="864"/>
        <v>53144</v>
      </c>
      <c r="MA111" s="55">
        <f t="shared" si="864"/>
        <v>53175</v>
      </c>
      <c r="MB111" s="55">
        <f t="shared" si="864"/>
        <v>53206</v>
      </c>
      <c r="MC111" s="55">
        <f t="shared" si="864"/>
        <v>53236</v>
      </c>
      <c r="MD111" s="55">
        <f t="shared" si="864"/>
        <v>53267</v>
      </c>
      <c r="ME111" s="55">
        <f t="shared" si="864"/>
        <v>53297</v>
      </c>
      <c r="MF111" s="55">
        <f t="shared" si="864"/>
        <v>53328</v>
      </c>
      <c r="MG111" s="55">
        <f t="shared" si="864"/>
        <v>53359</v>
      </c>
      <c r="MH111" s="55">
        <f t="shared" si="864"/>
        <v>53387</v>
      </c>
      <c r="MI111" s="55">
        <f t="shared" si="864"/>
        <v>53418</v>
      </c>
      <c r="MJ111" s="55">
        <f t="shared" si="864"/>
        <v>53448</v>
      </c>
      <c r="MK111" s="55">
        <f t="shared" si="864"/>
        <v>53479</v>
      </c>
      <c r="ML111" s="55">
        <f t="shared" si="864"/>
        <v>53509</v>
      </c>
      <c r="MM111" s="55">
        <f t="shared" si="864"/>
        <v>53540</v>
      </c>
      <c r="MN111" s="55">
        <f t="shared" si="864"/>
        <v>53571</v>
      </c>
      <c r="MO111" s="55">
        <f t="shared" si="864"/>
        <v>53601</v>
      </c>
      <c r="MP111" s="55">
        <f t="shared" si="864"/>
        <v>53632</v>
      </c>
      <c r="MQ111" s="55">
        <f t="shared" si="864"/>
        <v>53662</v>
      </c>
      <c r="MR111" s="55">
        <f t="shared" si="864"/>
        <v>53693</v>
      </c>
      <c r="MS111" s="55">
        <f t="shared" si="864"/>
        <v>53724</v>
      </c>
      <c r="MT111" s="55">
        <f t="shared" si="864"/>
        <v>53752</v>
      </c>
      <c r="MU111" s="55">
        <f t="shared" si="864"/>
        <v>53783</v>
      </c>
      <c r="MV111" s="55">
        <f t="shared" si="864"/>
        <v>53813</v>
      </c>
      <c r="MW111" s="55">
        <f t="shared" si="864"/>
        <v>53844</v>
      </c>
      <c r="MX111" s="55">
        <f t="shared" si="864"/>
        <v>53874</v>
      </c>
      <c r="MY111" s="55">
        <f t="shared" si="864"/>
        <v>53905</v>
      </c>
      <c r="MZ111" s="55">
        <f t="shared" si="864"/>
        <v>53936</v>
      </c>
      <c r="NA111" s="55">
        <f t="shared" si="864"/>
        <v>53966</v>
      </c>
      <c r="NB111" s="55">
        <f t="shared" si="864"/>
        <v>53997</v>
      </c>
      <c r="NC111" s="55">
        <f t="shared" si="864"/>
        <v>54027</v>
      </c>
      <c r="ND111" s="55">
        <f t="shared" si="864"/>
        <v>54058</v>
      </c>
      <c r="NE111" s="55">
        <f t="shared" si="864"/>
        <v>54089</v>
      </c>
      <c r="NF111" s="55">
        <f t="shared" si="864"/>
        <v>54118</v>
      </c>
      <c r="NG111" s="55">
        <f t="shared" si="864"/>
        <v>54149</v>
      </c>
      <c r="NH111" s="55">
        <f t="shared" si="864"/>
        <v>54179</v>
      </c>
      <c r="NI111" s="55">
        <f t="shared" si="864"/>
        <v>54210</v>
      </c>
      <c r="NJ111" s="55">
        <f t="shared" si="864"/>
        <v>54240</v>
      </c>
      <c r="NK111" s="55">
        <f t="shared" si="864"/>
        <v>54271</v>
      </c>
      <c r="NL111" s="55">
        <f t="shared" si="864"/>
        <v>54302</v>
      </c>
      <c r="NM111" s="55">
        <f t="shared" si="864"/>
        <v>54332</v>
      </c>
      <c r="NN111" s="55">
        <f t="shared" si="864"/>
        <v>54363</v>
      </c>
      <c r="NO111" s="55">
        <f t="shared" si="864"/>
        <v>54393</v>
      </c>
      <c r="NP111" s="55">
        <f t="shared" si="864"/>
        <v>54424</v>
      </c>
      <c r="NQ111" s="55">
        <f t="shared" si="864"/>
        <v>54455</v>
      </c>
      <c r="NR111" s="55">
        <f t="shared" si="864"/>
        <v>54483</v>
      </c>
      <c r="NS111" s="55">
        <f t="shared" si="864"/>
        <v>54514</v>
      </c>
      <c r="NT111" s="55">
        <f t="shared" si="864"/>
        <v>54544</v>
      </c>
      <c r="NU111" s="55">
        <f t="shared" si="864"/>
        <v>54575</v>
      </c>
      <c r="NV111" s="55">
        <f t="shared" si="864"/>
        <v>54605</v>
      </c>
      <c r="NW111" s="55">
        <f t="shared" si="864"/>
        <v>54636</v>
      </c>
      <c r="NX111" s="55">
        <f t="shared" si="864"/>
        <v>54667</v>
      </c>
      <c r="NY111" s="55">
        <f t="shared" si="864"/>
        <v>54697</v>
      </c>
      <c r="NZ111" s="55">
        <f t="shared" si="864"/>
        <v>54728</v>
      </c>
      <c r="OA111" s="55">
        <f t="shared" si="864"/>
        <v>54758</v>
      </c>
      <c r="OB111" s="55">
        <f t="shared" si="864"/>
        <v>54789</v>
      </c>
      <c r="OC111" s="55">
        <f t="shared" ref="OC111:OM111" si="865">+OC77</f>
        <v>54820</v>
      </c>
      <c r="OD111" s="55">
        <f t="shared" si="865"/>
        <v>54848</v>
      </c>
      <c r="OE111" s="55">
        <f t="shared" si="865"/>
        <v>54879</v>
      </c>
      <c r="OF111" s="55">
        <f t="shared" si="865"/>
        <v>54909</v>
      </c>
      <c r="OG111" s="55">
        <f t="shared" si="865"/>
        <v>54940</v>
      </c>
      <c r="OH111" s="55">
        <f t="shared" si="865"/>
        <v>54970</v>
      </c>
      <c r="OI111" s="55">
        <f t="shared" si="865"/>
        <v>55001</v>
      </c>
      <c r="OJ111" s="55">
        <f t="shared" si="865"/>
        <v>55032</v>
      </c>
      <c r="OK111" s="55">
        <f t="shared" si="865"/>
        <v>55062</v>
      </c>
      <c r="OL111" s="55">
        <f t="shared" si="865"/>
        <v>55093</v>
      </c>
      <c r="OM111" s="55">
        <f t="shared" si="865"/>
        <v>55123</v>
      </c>
      <c r="ON111" s="43" t="s">
        <v>24</v>
      </c>
    </row>
    <row r="112" spans="3:404" x14ac:dyDescent="0.2">
      <c r="AF112" s="62"/>
      <c r="CN112" s="55"/>
      <c r="ON112" s="43" t="s">
        <v>24</v>
      </c>
    </row>
    <row r="113" spans="4:404" x14ac:dyDescent="0.2">
      <c r="D113" s="43" t="str">
        <f t="shared" ref="D113:D120" si="866">+D79</f>
        <v>E-368 - Non Labor</v>
      </c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  <c r="DC113" s="63"/>
      <c r="DD113" s="63"/>
      <c r="DE113" s="63"/>
      <c r="DF113" s="63"/>
      <c r="DG113" s="63"/>
      <c r="DH113" s="63"/>
      <c r="DI113" s="63"/>
      <c r="DJ113" s="63"/>
      <c r="DK113" s="63"/>
      <c r="DL113" s="63"/>
      <c r="DM113" s="63"/>
      <c r="DN113" s="63"/>
      <c r="DO113" s="63"/>
      <c r="DP113" s="63"/>
      <c r="DQ113" s="63"/>
      <c r="DR113" s="63"/>
      <c r="DS113" s="63"/>
      <c r="DT113" s="63"/>
      <c r="DU113" s="63"/>
      <c r="DV113" s="63"/>
      <c r="DW113" s="63"/>
      <c r="DX113" s="63"/>
      <c r="DY113" s="63"/>
      <c r="DZ113" s="63"/>
      <c r="EA113" s="63"/>
      <c r="EB113" s="63"/>
      <c r="EC113" s="63"/>
      <c r="ED113" s="63"/>
      <c r="EE113" s="63"/>
      <c r="EF113" s="63"/>
      <c r="EG113" s="63"/>
      <c r="EH113" s="63"/>
      <c r="EI113" s="63"/>
      <c r="EJ113" s="63"/>
      <c r="EK113" s="63"/>
      <c r="EL113" s="63"/>
      <c r="EM113" s="63"/>
      <c r="EN113" s="63"/>
      <c r="EO113" s="63"/>
      <c r="EP113" s="63"/>
      <c r="EQ113" s="63"/>
      <c r="ER113" s="63"/>
      <c r="ES113" s="63"/>
      <c r="ET113" s="63"/>
      <c r="EU113" s="63"/>
      <c r="EV113" s="63"/>
      <c r="EW113" s="63"/>
      <c r="EX113" s="63"/>
      <c r="EY113" s="63"/>
      <c r="EZ113" s="63"/>
      <c r="FA113" s="63"/>
      <c r="FB113" s="63"/>
      <c r="FC113" s="63"/>
      <c r="FD113" s="63"/>
      <c r="FE113" s="63"/>
      <c r="FF113" s="63"/>
      <c r="FG113" s="63"/>
      <c r="FH113" s="63"/>
      <c r="FI113" s="63"/>
      <c r="FJ113" s="63"/>
      <c r="FK113" s="63"/>
      <c r="FL113" s="63"/>
      <c r="FM113" s="63"/>
      <c r="FN113" s="63"/>
      <c r="FO113" s="63"/>
      <c r="FP113" s="63"/>
      <c r="FQ113" s="63"/>
      <c r="FR113" s="63"/>
      <c r="FS113" s="63"/>
      <c r="FT113" s="63"/>
      <c r="FU113" s="63"/>
      <c r="FV113" s="63"/>
      <c r="FW113" s="63"/>
      <c r="FX113" s="63"/>
      <c r="FY113" s="63"/>
      <c r="FZ113" s="63"/>
      <c r="GA113" s="63"/>
      <c r="GB113" s="63"/>
      <c r="GC113" s="63"/>
      <c r="GD113" s="63"/>
      <c r="GE113" s="63"/>
      <c r="GF113" s="63"/>
      <c r="GG113" s="63"/>
      <c r="GH113" s="63"/>
      <c r="GI113" s="63"/>
      <c r="GJ113" s="63"/>
      <c r="GK113" s="63"/>
      <c r="GL113" s="63"/>
      <c r="GM113" s="63"/>
      <c r="GN113" s="63"/>
      <c r="GO113" s="63"/>
      <c r="GP113" s="63"/>
      <c r="GQ113" s="63"/>
      <c r="GR113" s="63"/>
      <c r="GS113" s="63"/>
      <c r="GT113" s="63"/>
      <c r="GU113" s="63"/>
      <c r="GV113" s="63"/>
      <c r="GW113" s="63"/>
      <c r="GX113" s="63"/>
      <c r="GY113" s="63"/>
      <c r="GZ113" s="63"/>
      <c r="HA113" s="63"/>
      <c r="HB113" s="63"/>
      <c r="HC113" s="63"/>
      <c r="HD113" s="63"/>
      <c r="HE113" s="63"/>
      <c r="HF113" s="63"/>
      <c r="HG113" s="63"/>
      <c r="HH113" s="63"/>
      <c r="HI113" s="63"/>
      <c r="HJ113" s="63"/>
      <c r="HK113" s="63"/>
      <c r="HL113" s="63"/>
      <c r="HM113" s="63"/>
      <c r="HN113" s="63"/>
      <c r="HO113" s="63"/>
      <c r="HP113" s="63"/>
      <c r="HQ113" s="63"/>
      <c r="HR113" s="63"/>
      <c r="HS113" s="63"/>
      <c r="HT113" s="63"/>
      <c r="HU113" s="63"/>
      <c r="HV113" s="63"/>
      <c r="HW113" s="63"/>
      <c r="HX113" s="63"/>
      <c r="HY113" s="63"/>
      <c r="HZ113" s="63"/>
      <c r="IA113" s="63"/>
      <c r="IB113" s="63"/>
      <c r="IC113" s="63"/>
      <c r="ID113" s="63"/>
      <c r="IE113" s="63"/>
      <c r="IF113" s="63"/>
      <c r="IG113" s="63"/>
      <c r="IH113" s="63"/>
      <c r="II113" s="63"/>
      <c r="IJ113" s="63"/>
      <c r="IK113" s="63"/>
      <c r="IL113" s="63"/>
      <c r="IM113" s="63"/>
      <c r="IN113" s="63"/>
      <c r="IO113" s="63"/>
      <c r="IP113" s="63"/>
      <c r="IQ113" s="63"/>
      <c r="IR113" s="63"/>
      <c r="IS113" s="63"/>
      <c r="IT113" s="63"/>
      <c r="IU113" s="63"/>
      <c r="IV113" s="63"/>
      <c r="IW113" s="63"/>
      <c r="IX113" s="63"/>
      <c r="IY113" s="63"/>
      <c r="IZ113" s="63"/>
      <c r="JA113" s="63"/>
      <c r="JB113" s="63"/>
      <c r="JC113" s="63"/>
      <c r="JD113" s="63"/>
      <c r="JE113" s="63"/>
      <c r="JF113" s="63"/>
      <c r="JG113" s="63"/>
      <c r="JH113" s="63"/>
      <c r="JI113" s="63"/>
      <c r="JJ113" s="63"/>
      <c r="JK113" s="63"/>
      <c r="JL113" s="63"/>
      <c r="JM113" s="63"/>
      <c r="JN113" s="63"/>
      <c r="JO113" s="63"/>
      <c r="JP113" s="63"/>
      <c r="JQ113" s="63"/>
      <c r="JR113" s="63"/>
      <c r="JS113" s="63"/>
      <c r="JT113" s="63"/>
      <c r="JU113" s="63"/>
      <c r="JV113" s="63"/>
      <c r="JW113" s="63"/>
      <c r="JX113" s="63"/>
      <c r="JY113" s="63"/>
      <c r="JZ113" s="63"/>
      <c r="KA113" s="63"/>
      <c r="KB113" s="63"/>
      <c r="KC113" s="63"/>
      <c r="KD113" s="63"/>
      <c r="KE113" s="63"/>
      <c r="KF113" s="63"/>
      <c r="KG113" s="63"/>
      <c r="KH113" s="63"/>
      <c r="KI113" s="63"/>
      <c r="KJ113" s="63"/>
      <c r="KK113" s="63"/>
      <c r="KL113" s="63"/>
      <c r="KM113" s="63"/>
      <c r="KN113" s="63"/>
      <c r="KO113" s="63"/>
      <c r="KP113" s="63"/>
      <c r="KQ113" s="63"/>
      <c r="KR113" s="63"/>
      <c r="KS113" s="63"/>
      <c r="KT113" s="63"/>
      <c r="KU113" s="63"/>
      <c r="KV113" s="63"/>
      <c r="KW113" s="63"/>
      <c r="KX113" s="63"/>
      <c r="KY113" s="63"/>
      <c r="KZ113" s="63"/>
      <c r="LA113" s="63"/>
      <c r="LB113" s="63"/>
      <c r="LC113" s="63"/>
      <c r="LD113" s="63"/>
      <c r="LE113" s="63"/>
      <c r="LF113" s="63"/>
      <c r="LG113" s="63"/>
      <c r="LH113" s="63"/>
      <c r="LI113" s="63"/>
      <c r="LJ113" s="63"/>
      <c r="LK113" s="63"/>
      <c r="LL113" s="63"/>
      <c r="LM113" s="63"/>
      <c r="LN113" s="63"/>
      <c r="LO113" s="63"/>
      <c r="LP113" s="63"/>
      <c r="LQ113" s="63"/>
      <c r="LR113" s="63"/>
      <c r="LS113" s="63"/>
      <c r="LT113" s="63"/>
      <c r="LU113" s="63"/>
      <c r="LV113" s="63"/>
      <c r="LW113" s="63"/>
      <c r="LX113" s="63"/>
      <c r="LY113" s="63"/>
      <c r="LZ113" s="63"/>
      <c r="MA113" s="63"/>
      <c r="MB113" s="63"/>
      <c r="MC113" s="63"/>
      <c r="MD113" s="63"/>
      <c r="ME113" s="63"/>
      <c r="MF113" s="63"/>
      <c r="MG113" s="63"/>
      <c r="MH113" s="63"/>
      <c r="MI113" s="63"/>
      <c r="MJ113" s="63"/>
      <c r="MK113" s="63"/>
      <c r="ML113" s="63"/>
      <c r="MM113" s="63"/>
      <c r="MN113" s="63"/>
      <c r="MO113" s="63"/>
      <c r="MP113" s="63"/>
      <c r="MQ113" s="63"/>
      <c r="MR113" s="63"/>
      <c r="MS113" s="63"/>
      <c r="MT113" s="63"/>
      <c r="MU113" s="63"/>
      <c r="MV113" s="63"/>
      <c r="MW113" s="63"/>
      <c r="MX113" s="63"/>
      <c r="MY113" s="63"/>
      <c r="MZ113" s="63"/>
      <c r="NA113" s="63"/>
      <c r="NB113" s="63"/>
      <c r="NC113" s="63"/>
      <c r="ND113" s="63"/>
      <c r="NE113" s="63"/>
      <c r="NF113" s="63"/>
      <c r="NG113" s="63"/>
      <c r="NH113" s="63"/>
      <c r="NI113" s="63"/>
      <c r="NJ113" s="63"/>
      <c r="NK113" s="63"/>
      <c r="NL113" s="63"/>
      <c r="NM113" s="63"/>
      <c r="NN113" s="63"/>
      <c r="NO113" s="63"/>
      <c r="NP113" s="63"/>
      <c r="NQ113" s="63"/>
      <c r="NR113" s="63"/>
      <c r="NS113" s="63"/>
      <c r="NT113" s="63"/>
      <c r="NU113" s="63"/>
      <c r="NV113" s="63"/>
      <c r="NW113" s="63"/>
      <c r="NX113" s="63"/>
      <c r="NY113" s="63"/>
      <c r="NZ113" s="63"/>
      <c r="OA113" s="63"/>
      <c r="OB113" s="63"/>
      <c r="OC113" s="63"/>
      <c r="OD113" s="63"/>
      <c r="OE113" s="63"/>
      <c r="OF113" s="63"/>
      <c r="OG113" s="63"/>
      <c r="OH113" s="63"/>
      <c r="OI113" s="63"/>
      <c r="OJ113" s="63"/>
      <c r="OK113" s="63"/>
      <c r="OL113" s="63"/>
      <c r="OM113" s="63"/>
      <c r="ON113" s="43" t="s">
        <v>24</v>
      </c>
    </row>
    <row r="114" spans="4:404" x14ac:dyDescent="0.2">
      <c r="D114" s="43" t="str">
        <f t="shared" si="866"/>
        <v>E-368 - Labor</v>
      </c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  <c r="DG114" s="63"/>
      <c r="DH114" s="63"/>
      <c r="DI114" s="63"/>
      <c r="DJ114" s="63"/>
      <c r="DK114" s="63"/>
      <c r="DL114" s="63"/>
      <c r="DM114" s="63"/>
      <c r="DN114" s="63"/>
      <c r="DO114" s="63"/>
      <c r="DP114" s="63"/>
      <c r="DQ114" s="63"/>
      <c r="DR114" s="63"/>
      <c r="DS114" s="63"/>
      <c r="DT114" s="63"/>
      <c r="DU114" s="63"/>
      <c r="DV114" s="63"/>
      <c r="DW114" s="63"/>
      <c r="DX114" s="63"/>
      <c r="DY114" s="63"/>
      <c r="DZ114" s="63"/>
      <c r="EA114" s="63"/>
      <c r="EB114" s="63"/>
      <c r="EC114" s="63"/>
      <c r="ED114" s="63"/>
      <c r="EE114" s="63"/>
      <c r="EF114" s="63"/>
      <c r="EG114" s="63"/>
      <c r="EH114" s="63"/>
      <c r="EI114" s="63"/>
      <c r="EJ114" s="63"/>
      <c r="EK114" s="63"/>
      <c r="EL114" s="63"/>
      <c r="EM114" s="63"/>
      <c r="EN114" s="63"/>
      <c r="EO114" s="63"/>
      <c r="EP114" s="63"/>
      <c r="EQ114" s="63"/>
      <c r="ER114" s="63"/>
      <c r="ES114" s="63"/>
      <c r="ET114" s="63"/>
      <c r="EU114" s="63"/>
      <c r="EV114" s="63"/>
      <c r="EW114" s="63"/>
      <c r="EX114" s="63"/>
      <c r="EY114" s="63"/>
      <c r="EZ114" s="63"/>
      <c r="FA114" s="63"/>
      <c r="FB114" s="63"/>
      <c r="FC114" s="63"/>
      <c r="FD114" s="63"/>
      <c r="FE114" s="63"/>
      <c r="FF114" s="63"/>
      <c r="FG114" s="63"/>
      <c r="FH114" s="63"/>
      <c r="FI114" s="63"/>
      <c r="FJ114" s="63"/>
      <c r="FK114" s="63"/>
      <c r="FL114" s="63"/>
      <c r="FM114" s="63"/>
      <c r="FN114" s="63"/>
      <c r="FO114" s="63"/>
      <c r="FP114" s="63"/>
      <c r="FQ114" s="63"/>
      <c r="FR114" s="63"/>
      <c r="FS114" s="63"/>
      <c r="FT114" s="63"/>
      <c r="FU114" s="63"/>
      <c r="FV114" s="63"/>
      <c r="FW114" s="63"/>
      <c r="FX114" s="63"/>
      <c r="FY114" s="63"/>
      <c r="FZ114" s="63"/>
      <c r="GA114" s="63"/>
      <c r="GB114" s="63"/>
      <c r="GC114" s="63"/>
      <c r="GD114" s="63"/>
      <c r="GE114" s="63"/>
      <c r="GF114" s="63"/>
      <c r="GG114" s="63"/>
      <c r="GH114" s="63"/>
      <c r="GI114" s="63"/>
      <c r="GJ114" s="63"/>
      <c r="GK114" s="63"/>
      <c r="GL114" s="63"/>
      <c r="GM114" s="63"/>
      <c r="GN114" s="63"/>
      <c r="GO114" s="63"/>
      <c r="GP114" s="63"/>
      <c r="GQ114" s="63"/>
      <c r="GR114" s="63"/>
      <c r="GS114" s="63"/>
      <c r="GT114" s="63"/>
      <c r="GU114" s="63"/>
      <c r="GV114" s="63"/>
      <c r="GW114" s="63"/>
      <c r="GX114" s="63"/>
      <c r="GY114" s="63"/>
      <c r="GZ114" s="63"/>
      <c r="HA114" s="63"/>
      <c r="HB114" s="63"/>
      <c r="HC114" s="63"/>
      <c r="HD114" s="63"/>
      <c r="HE114" s="63"/>
      <c r="HF114" s="63"/>
      <c r="HG114" s="63"/>
      <c r="HH114" s="63"/>
      <c r="HI114" s="63"/>
      <c r="HJ114" s="63"/>
      <c r="HK114" s="63"/>
      <c r="HL114" s="63"/>
      <c r="HM114" s="63"/>
      <c r="HN114" s="63"/>
      <c r="HO114" s="63"/>
      <c r="HP114" s="63"/>
      <c r="HQ114" s="63"/>
      <c r="HR114" s="63"/>
      <c r="HS114" s="63"/>
      <c r="HT114" s="63"/>
      <c r="HU114" s="63"/>
      <c r="HV114" s="63"/>
      <c r="HW114" s="63"/>
      <c r="HX114" s="63"/>
      <c r="HY114" s="63"/>
      <c r="HZ114" s="63"/>
      <c r="IA114" s="63"/>
      <c r="IB114" s="63"/>
      <c r="IC114" s="63"/>
      <c r="ID114" s="63"/>
      <c r="IE114" s="63"/>
      <c r="IF114" s="63"/>
      <c r="IG114" s="63"/>
      <c r="IH114" s="63"/>
      <c r="II114" s="63"/>
      <c r="IJ114" s="63"/>
      <c r="IK114" s="63"/>
      <c r="IL114" s="63"/>
      <c r="IM114" s="63"/>
      <c r="IN114" s="63"/>
      <c r="IO114" s="63"/>
      <c r="IP114" s="63"/>
      <c r="IQ114" s="63"/>
      <c r="IR114" s="63"/>
      <c r="IS114" s="63"/>
      <c r="IT114" s="63"/>
      <c r="IU114" s="63"/>
      <c r="IV114" s="63"/>
      <c r="IW114" s="63"/>
      <c r="IX114" s="63"/>
      <c r="IY114" s="63"/>
      <c r="IZ114" s="63"/>
      <c r="JA114" s="63"/>
      <c r="JB114" s="63"/>
      <c r="JC114" s="63"/>
      <c r="JD114" s="63"/>
      <c r="JE114" s="63"/>
      <c r="JF114" s="63"/>
      <c r="JG114" s="63"/>
      <c r="JH114" s="63"/>
      <c r="JI114" s="63"/>
      <c r="JJ114" s="63"/>
      <c r="JK114" s="63"/>
      <c r="JL114" s="63"/>
      <c r="JM114" s="63"/>
      <c r="JN114" s="63"/>
      <c r="JO114" s="63"/>
      <c r="JP114" s="63"/>
      <c r="JQ114" s="63"/>
      <c r="JR114" s="63"/>
      <c r="JS114" s="63"/>
      <c r="JT114" s="63"/>
      <c r="JU114" s="63"/>
      <c r="JV114" s="63"/>
      <c r="JW114" s="63"/>
      <c r="JX114" s="63"/>
      <c r="JY114" s="63"/>
      <c r="JZ114" s="63"/>
      <c r="KA114" s="63"/>
      <c r="KB114" s="63"/>
      <c r="KC114" s="63"/>
      <c r="KD114" s="63"/>
      <c r="KE114" s="63"/>
      <c r="KF114" s="63"/>
      <c r="KG114" s="63"/>
      <c r="KH114" s="63"/>
      <c r="KI114" s="63"/>
      <c r="KJ114" s="63"/>
      <c r="KK114" s="63"/>
      <c r="KL114" s="63"/>
      <c r="KM114" s="63"/>
      <c r="KN114" s="63"/>
      <c r="KO114" s="63"/>
      <c r="KP114" s="63"/>
      <c r="KQ114" s="63"/>
      <c r="KR114" s="63"/>
      <c r="KS114" s="63"/>
      <c r="KT114" s="63"/>
      <c r="KU114" s="63"/>
      <c r="KV114" s="63"/>
      <c r="KW114" s="63"/>
      <c r="KX114" s="63"/>
      <c r="KY114" s="63"/>
      <c r="KZ114" s="63"/>
      <c r="LA114" s="63"/>
      <c r="LB114" s="63"/>
      <c r="LC114" s="63"/>
      <c r="LD114" s="63"/>
      <c r="LE114" s="63"/>
      <c r="LF114" s="63"/>
      <c r="LG114" s="63"/>
      <c r="LH114" s="63"/>
      <c r="LI114" s="63"/>
      <c r="LJ114" s="63"/>
      <c r="LK114" s="63"/>
      <c r="LL114" s="63"/>
      <c r="LM114" s="63"/>
      <c r="LN114" s="63"/>
      <c r="LO114" s="63"/>
      <c r="LP114" s="63"/>
      <c r="LQ114" s="63"/>
      <c r="LR114" s="63"/>
      <c r="LS114" s="63"/>
      <c r="LT114" s="63"/>
      <c r="LU114" s="63"/>
      <c r="LV114" s="63"/>
      <c r="LW114" s="63"/>
      <c r="LX114" s="63"/>
      <c r="LY114" s="63"/>
      <c r="LZ114" s="63"/>
      <c r="MA114" s="63"/>
      <c r="MB114" s="63"/>
      <c r="MC114" s="63"/>
      <c r="MD114" s="63"/>
      <c r="ME114" s="63"/>
      <c r="MF114" s="63"/>
      <c r="MG114" s="63"/>
      <c r="MH114" s="63"/>
      <c r="MI114" s="63"/>
      <c r="MJ114" s="63"/>
      <c r="MK114" s="63"/>
      <c r="ML114" s="63"/>
      <c r="MM114" s="63"/>
      <c r="MN114" s="63"/>
      <c r="MO114" s="63"/>
      <c r="MP114" s="63"/>
      <c r="MQ114" s="63"/>
      <c r="MR114" s="63"/>
      <c r="MS114" s="63"/>
      <c r="MT114" s="63"/>
      <c r="MU114" s="63"/>
      <c r="MV114" s="63"/>
      <c r="MW114" s="63"/>
      <c r="MX114" s="63"/>
      <c r="MY114" s="63"/>
      <c r="MZ114" s="63"/>
      <c r="NA114" s="63"/>
      <c r="NB114" s="63"/>
      <c r="NC114" s="63"/>
      <c r="ND114" s="63"/>
      <c r="NE114" s="63"/>
      <c r="NF114" s="63"/>
      <c r="NG114" s="63"/>
      <c r="NH114" s="63"/>
      <c r="NI114" s="63"/>
      <c r="NJ114" s="63"/>
      <c r="NK114" s="63"/>
      <c r="NL114" s="63"/>
      <c r="NM114" s="63"/>
      <c r="NN114" s="63"/>
      <c r="NO114" s="63"/>
      <c r="NP114" s="63"/>
      <c r="NQ114" s="63"/>
      <c r="NR114" s="63"/>
      <c r="NS114" s="63"/>
      <c r="NT114" s="63"/>
      <c r="NU114" s="63"/>
      <c r="NV114" s="63"/>
      <c r="NW114" s="63"/>
      <c r="NX114" s="63"/>
      <c r="NY114" s="63"/>
      <c r="NZ114" s="63"/>
      <c r="OA114" s="63"/>
      <c r="OB114" s="63"/>
      <c r="OC114" s="63"/>
      <c r="OD114" s="63"/>
      <c r="OE114" s="63"/>
      <c r="OF114" s="63"/>
      <c r="OG114" s="63"/>
      <c r="OH114" s="63"/>
      <c r="OI114" s="63"/>
      <c r="OJ114" s="63"/>
      <c r="OK114" s="63"/>
      <c r="OL114" s="63"/>
      <c r="OM114" s="63"/>
      <c r="ON114" s="43" t="s">
        <v>24</v>
      </c>
    </row>
    <row r="115" spans="4:404" x14ac:dyDescent="0.2">
      <c r="D115" s="43" t="str">
        <f t="shared" si="866"/>
        <v>E-369.1 - Non Labor</v>
      </c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3"/>
      <c r="EG115" s="63"/>
      <c r="EH115" s="63"/>
      <c r="EI115" s="63"/>
      <c r="EJ115" s="63"/>
      <c r="EK115" s="63"/>
      <c r="EL115" s="63"/>
      <c r="EM115" s="63"/>
      <c r="EN115" s="63"/>
      <c r="EO115" s="63"/>
      <c r="EP115" s="63"/>
      <c r="EQ115" s="63"/>
      <c r="ER115" s="63"/>
      <c r="ES115" s="63"/>
      <c r="ET115" s="63"/>
      <c r="EU115" s="63"/>
      <c r="EV115" s="63"/>
      <c r="EW115" s="63"/>
      <c r="EX115" s="63"/>
      <c r="EY115" s="63"/>
      <c r="EZ115" s="63"/>
      <c r="FA115" s="63"/>
      <c r="FB115" s="63"/>
      <c r="FC115" s="63"/>
      <c r="FD115" s="63"/>
      <c r="FE115" s="63"/>
      <c r="FF115" s="63"/>
      <c r="FG115" s="63"/>
      <c r="FH115" s="63"/>
      <c r="FI115" s="63"/>
      <c r="FJ115" s="63"/>
      <c r="FK115" s="63"/>
      <c r="FL115" s="63"/>
      <c r="FM115" s="63"/>
      <c r="FN115" s="63"/>
      <c r="FO115" s="63"/>
      <c r="FP115" s="63"/>
      <c r="FQ115" s="63"/>
      <c r="FR115" s="63"/>
      <c r="FS115" s="63"/>
      <c r="FT115" s="63"/>
      <c r="FU115" s="63"/>
      <c r="FV115" s="63"/>
      <c r="FW115" s="63"/>
      <c r="FX115" s="63"/>
      <c r="FY115" s="63"/>
      <c r="FZ115" s="63"/>
      <c r="GA115" s="63"/>
      <c r="GB115" s="63"/>
      <c r="GC115" s="63"/>
      <c r="GD115" s="63"/>
      <c r="GE115" s="63"/>
      <c r="GF115" s="63"/>
      <c r="GG115" s="63"/>
      <c r="GH115" s="63"/>
      <c r="GI115" s="63"/>
      <c r="GJ115" s="63"/>
      <c r="GK115" s="63"/>
      <c r="GL115" s="63"/>
      <c r="GM115" s="63"/>
      <c r="GN115" s="63"/>
      <c r="GO115" s="63"/>
      <c r="GP115" s="63"/>
      <c r="GQ115" s="63"/>
      <c r="GR115" s="63"/>
      <c r="GS115" s="63"/>
      <c r="GT115" s="63"/>
      <c r="GU115" s="63"/>
      <c r="GV115" s="63"/>
      <c r="GW115" s="63"/>
      <c r="GX115" s="63"/>
      <c r="GY115" s="63"/>
      <c r="GZ115" s="63"/>
      <c r="HA115" s="63"/>
      <c r="HB115" s="63"/>
      <c r="HC115" s="63"/>
      <c r="HD115" s="63"/>
      <c r="HE115" s="63"/>
      <c r="HF115" s="63"/>
      <c r="HG115" s="63"/>
      <c r="HH115" s="63"/>
      <c r="HI115" s="63"/>
      <c r="HJ115" s="63"/>
      <c r="HK115" s="63"/>
      <c r="HL115" s="63"/>
      <c r="HM115" s="63"/>
      <c r="HN115" s="63"/>
      <c r="HO115" s="63"/>
      <c r="HP115" s="63"/>
      <c r="HQ115" s="63"/>
      <c r="HR115" s="63"/>
      <c r="HS115" s="63"/>
      <c r="HT115" s="63"/>
      <c r="HU115" s="63"/>
      <c r="HV115" s="63"/>
      <c r="HW115" s="63"/>
      <c r="HX115" s="63"/>
      <c r="HY115" s="63"/>
      <c r="HZ115" s="63"/>
      <c r="IA115" s="63"/>
      <c r="IB115" s="63"/>
      <c r="IC115" s="63"/>
      <c r="ID115" s="63"/>
      <c r="IE115" s="63"/>
      <c r="IF115" s="63"/>
      <c r="IG115" s="63"/>
      <c r="IH115" s="63"/>
      <c r="II115" s="63"/>
      <c r="IJ115" s="63"/>
      <c r="IK115" s="63"/>
      <c r="IL115" s="63"/>
      <c r="IM115" s="63"/>
      <c r="IN115" s="63"/>
      <c r="IO115" s="63"/>
      <c r="IP115" s="63"/>
      <c r="IQ115" s="63"/>
      <c r="IR115" s="63"/>
      <c r="IS115" s="63"/>
      <c r="IT115" s="63"/>
      <c r="IU115" s="63"/>
      <c r="IV115" s="63"/>
      <c r="IW115" s="63"/>
      <c r="IX115" s="63"/>
      <c r="IY115" s="63"/>
      <c r="IZ115" s="63"/>
      <c r="JA115" s="63"/>
      <c r="JB115" s="63"/>
      <c r="JC115" s="63"/>
      <c r="JD115" s="63"/>
      <c r="JE115" s="63"/>
      <c r="JF115" s="63"/>
      <c r="JG115" s="63"/>
      <c r="JH115" s="63"/>
      <c r="JI115" s="63"/>
      <c r="JJ115" s="63"/>
      <c r="JK115" s="63"/>
      <c r="JL115" s="63"/>
      <c r="JM115" s="63"/>
      <c r="JN115" s="63"/>
      <c r="JO115" s="63"/>
      <c r="JP115" s="63"/>
      <c r="JQ115" s="63"/>
      <c r="JR115" s="63"/>
      <c r="JS115" s="63"/>
      <c r="JT115" s="63"/>
      <c r="JU115" s="63"/>
      <c r="JV115" s="63"/>
      <c r="JW115" s="63"/>
      <c r="JX115" s="63"/>
      <c r="JY115" s="63"/>
      <c r="JZ115" s="63"/>
      <c r="KA115" s="63"/>
      <c r="KB115" s="63"/>
      <c r="KC115" s="63"/>
      <c r="KD115" s="63"/>
      <c r="KE115" s="63"/>
      <c r="KF115" s="63"/>
      <c r="KG115" s="63"/>
      <c r="KH115" s="63"/>
      <c r="KI115" s="63"/>
      <c r="KJ115" s="63"/>
      <c r="KK115" s="63"/>
      <c r="KL115" s="63"/>
      <c r="KM115" s="63"/>
      <c r="KN115" s="63"/>
      <c r="KO115" s="63"/>
      <c r="KP115" s="63"/>
      <c r="KQ115" s="63"/>
      <c r="KR115" s="63"/>
      <c r="KS115" s="63"/>
      <c r="KT115" s="63"/>
      <c r="KU115" s="63"/>
      <c r="KV115" s="63"/>
      <c r="KW115" s="63"/>
      <c r="KX115" s="63"/>
      <c r="KY115" s="63"/>
      <c r="KZ115" s="63"/>
      <c r="LA115" s="63"/>
      <c r="LB115" s="63"/>
      <c r="LC115" s="63"/>
      <c r="LD115" s="63"/>
      <c r="LE115" s="63"/>
      <c r="LF115" s="63"/>
      <c r="LG115" s="63"/>
      <c r="LH115" s="63"/>
      <c r="LI115" s="63"/>
      <c r="LJ115" s="63"/>
      <c r="LK115" s="63"/>
      <c r="LL115" s="63"/>
      <c r="LM115" s="63"/>
      <c r="LN115" s="63"/>
      <c r="LO115" s="63"/>
      <c r="LP115" s="63"/>
      <c r="LQ115" s="63"/>
      <c r="LR115" s="63"/>
      <c r="LS115" s="63"/>
      <c r="LT115" s="63"/>
      <c r="LU115" s="63"/>
      <c r="LV115" s="63"/>
      <c r="LW115" s="63"/>
      <c r="LX115" s="63"/>
      <c r="LY115" s="63"/>
      <c r="LZ115" s="63"/>
      <c r="MA115" s="63"/>
      <c r="MB115" s="63"/>
      <c r="MC115" s="63"/>
      <c r="MD115" s="63"/>
      <c r="ME115" s="63"/>
      <c r="MF115" s="63"/>
      <c r="MG115" s="63"/>
      <c r="MH115" s="63"/>
      <c r="MI115" s="63"/>
      <c r="MJ115" s="63"/>
      <c r="MK115" s="63"/>
      <c r="ML115" s="63"/>
      <c r="MM115" s="63"/>
      <c r="MN115" s="63"/>
      <c r="MO115" s="63"/>
      <c r="MP115" s="63"/>
      <c r="MQ115" s="63"/>
      <c r="MR115" s="63"/>
      <c r="MS115" s="63"/>
      <c r="MT115" s="63"/>
      <c r="MU115" s="63"/>
      <c r="MV115" s="63"/>
      <c r="MW115" s="63"/>
      <c r="MX115" s="63"/>
      <c r="MY115" s="63"/>
      <c r="MZ115" s="63"/>
      <c r="NA115" s="63"/>
      <c r="NB115" s="63"/>
      <c r="NC115" s="63"/>
      <c r="ND115" s="63"/>
      <c r="NE115" s="63"/>
      <c r="NF115" s="63"/>
      <c r="NG115" s="63"/>
      <c r="NH115" s="63"/>
      <c r="NI115" s="63"/>
      <c r="NJ115" s="63"/>
      <c r="NK115" s="63"/>
      <c r="NL115" s="63"/>
      <c r="NM115" s="63"/>
      <c r="NN115" s="63"/>
      <c r="NO115" s="63"/>
      <c r="NP115" s="63"/>
      <c r="NQ115" s="63"/>
      <c r="NR115" s="63"/>
      <c r="NS115" s="63"/>
      <c r="NT115" s="63"/>
      <c r="NU115" s="63"/>
      <c r="NV115" s="63"/>
      <c r="NW115" s="63"/>
      <c r="NX115" s="63"/>
      <c r="NY115" s="63"/>
      <c r="NZ115" s="63"/>
      <c r="OA115" s="63"/>
      <c r="OB115" s="63"/>
      <c r="OC115" s="63"/>
      <c r="OD115" s="63"/>
      <c r="OE115" s="63"/>
      <c r="OF115" s="63"/>
      <c r="OG115" s="63"/>
      <c r="OH115" s="63"/>
      <c r="OI115" s="63"/>
      <c r="OJ115" s="63"/>
      <c r="OK115" s="63"/>
      <c r="OL115" s="63"/>
      <c r="OM115" s="63"/>
      <c r="ON115" s="43" t="s">
        <v>24</v>
      </c>
    </row>
    <row r="116" spans="4:404" x14ac:dyDescent="0.2">
      <c r="D116" s="43" t="str">
        <f t="shared" si="866"/>
        <v>E-369.1 - Labor</v>
      </c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  <c r="DG116" s="63"/>
      <c r="DH116" s="63"/>
      <c r="DI116" s="63"/>
      <c r="DJ116" s="63"/>
      <c r="DK116" s="63"/>
      <c r="DL116" s="63"/>
      <c r="DM116" s="63"/>
      <c r="DN116" s="63"/>
      <c r="DO116" s="63"/>
      <c r="DP116" s="63"/>
      <c r="DQ116" s="63"/>
      <c r="DR116" s="63"/>
      <c r="DS116" s="63"/>
      <c r="DT116" s="63"/>
      <c r="DU116" s="63"/>
      <c r="DV116" s="63"/>
      <c r="DW116" s="63"/>
      <c r="DX116" s="63"/>
      <c r="DY116" s="63"/>
      <c r="DZ116" s="63"/>
      <c r="EA116" s="63"/>
      <c r="EB116" s="63"/>
      <c r="EC116" s="63"/>
      <c r="ED116" s="63"/>
      <c r="EE116" s="63"/>
      <c r="EF116" s="63"/>
      <c r="EG116" s="63"/>
      <c r="EH116" s="63"/>
      <c r="EI116" s="63"/>
      <c r="EJ116" s="63"/>
      <c r="EK116" s="63"/>
      <c r="EL116" s="63"/>
      <c r="EM116" s="63"/>
      <c r="EN116" s="63"/>
      <c r="EO116" s="63"/>
      <c r="EP116" s="63"/>
      <c r="EQ116" s="63"/>
      <c r="ER116" s="63"/>
      <c r="ES116" s="63"/>
      <c r="ET116" s="63"/>
      <c r="EU116" s="63"/>
      <c r="EV116" s="63"/>
      <c r="EW116" s="63"/>
      <c r="EX116" s="63"/>
      <c r="EY116" s="63"/>
      <c r="EZ116" s="63"/>
      <c r="FA116" s="63"/>
      <c r="FB116" s="63"/>
      <c r="FC116" s="63"/>
      <c r="FD116" s="63"/>
      <c r="FE116" s="63"/>
      <c r="FF116" s="63"/>
      <c r="FG116" s="63"/>
      <c r="FH116" s="63"/>
      <c r="FI116" s="63"/>
      <c r="FJ116" s="63"/>
      <c r="FK116" s="63"/>
      <c r="FL116" s="63"/>
      <c r="FM116" s="63"/>
      <c r="FN116" s="63"/>
      <c r="FO116" s="63"/>
      <c r="FP116" s="63"/>
      <c r="FQ116" s="63"/>
      <c r="FR116" s="63"/>
      <c r="FS116" s="63"/>
      <c r="FT116" s="63"/>
      <c r="FU116" s="63"/>
      <c r="FV116" s="63"/>
      <c r="FW116" s="63"/>
      <c r="FX116" s="63"/>
      <c r="FY116" s="63"/>
      <c r="FZ116" s="63"/>
      <c r="GA116" s="63"/>
      <c r="GB116" s="63"/>
      <c r="GC116" s="63"/>
      <c r="GD116" s="63"/>
      <c r="GE116" s="63"/>
      <c r="GF116" s="63"/>
      <c r="GG116" s="63"/>
      <c r="GH116" s="63"/>
      <c r="GI116" s="63"/>
      <c r="GJ116" s="63"/>
      <c r="GK116" s="63"/>
      <c r="GL116" s="63"/>
      <c r="GM116" s="63"/>
      <c r="GN116" s="63"/>
      <c r="GO116" s="63"/>
      <c r="GP116" s="63"/>
      <c r="GQ116" s="63"/>
      <c r="GR116" s="63"/>
      <c r="GS116" s="63"/>
      <c r="GT116" s="63"/>
      <c r="GU116" s="63"/>
      <c r="GV116" s="63"/>
      <c r="GW116" s="63"/>
      <c r="GX116" s="63"/>
      <c r="GY116" s="63"/>
      <c r="GZ116" s="63"/>
      <c r="HA116" s="63"/>
      <c r="HB116" s="63"/>
      <c r="HC116" s="63"/>
      <c r="HD116" s="63"/>
      <c r="HE116" s="63"/>
      <c r="HF116" s="63"/>
      <c r="HG116" s="63"/>
      <c r="HH116" s="63"/>
      <c r="HI116" s="63"/>
      <c r="HJ116" s="63"/>
      <c r="HK116" s="63"/>
      <c r="HL116" s="63"/>
      <c r="HM116" s="63"/>
      <c r="HN116" s="63"/>
      <c r="HO116" s="63"/>
      <c r="HP116" s="63"/>
      <c r="HQ116" s="63"/>
      <c r="HR116" s="63"/>
      <c r="HS116" s="63"/>
      <c r="HT116" s="63"/>
      <c r="HU116" s="63"/>
      <c r="HV116" s="63"/>
      <c r="HW116" s="63"/>
      <c r="HX116" s="63"/>
      <c r="HY116" s="63"/>
      <c r="HZ116" s="63"/>
      <c r="IA116" s="63"/>
      <c r="IB116" s="63"/>
      <c r="IC116" s="63"/>
      <c r="ID116" s="63"/>
      <c r="IE116" s="63"/>
      <c r="IF116" s="63"/>
      <c r="IG116" s="63"/>
      <c r="IH116" s="63"/>
      <c r="II116" s="63"/>
      <c r="IJ116" s="63"/>
      <c r="IK116" s="63"/>
      <c r="IL116" s="63"/>
      <c r="IM116" s="63"/>
      <c r="IN116" s="63"/>
      <c r="IO116" s="63"/>
      <c r="IP116" s="63"/>
      <c r="IQ116" s="63"/>
      <c r="IR116" s="63"/>
      <c r="IS116" s="63"/>
      <c r="IT116" s="63"/>
      <c r="IU116" s="63"/>
      <c r="IV116" s="63"/>
      <c r="IW116" s="63"/>
      <c r="IX116" s="63"/>
      <c r="IY116" s="63"/>
      <c r="IZ116" s="63"/>
      <c r="JA116" s="63"/>
      <c r="JB116" s="63"/>
      <c r="JC116" s="63"/>
      <c r="JD116" s="63"/>
      <c r="JE116" s="63"/>
      <c r="JF116" s="63"/>
      <c r="JG116" s="63"/>
      <c r="JH116" s="63"/>
      <c r="JI116" s="63"/>
      <c r="JJ116" s="63"/>
      <c r="JK116" s="63"/>
      <c r="JL116" s="63"/>
      <c r="JM116" s="63"/>
      <c r="JN116" s="63"/>
      <c r="JO116" s="63"/>
      <c r="JP116" s="63"/>
      <c r="JQ116" s="63"/>
      <c r="JR116" s="63"/>
      <c r="JS116" s="63"/>
      <c r="JT116" s="63"/>
      <c r="JU116" s="63"/>
      <c r="JV116" s="63"/>
      <c r="JW116" s="63"/>
      <c r="JX116" s="63"/>
      <c r="JY116" s="63"/>
      <c r="JZ116" s="63"/>
      <c r="KA116" s="63"/>
      <c r="KB116" s="63"/>
      <c r="KC116" s="63"/>
      <c r="KD116" s="63"/>
      <c r="KE116" s="63"/>
      <c r="KF116" s="63"/>
      <c r="KG116" s="63"/>
      <c r="KH116" s="63"/>
      <c r="KI116" s="63"/>
      <c r="KJ116" s="63"/>
      <c r="KK116" s="63"/>
      <c r="KL116" s="63"/>
      <c r="KM116" s="63"/>
      <c r="KN116" s="63"/>
      <c r="KO116" s="63"/>
      <c r="KP116" s="63"/>
      <c r="KQ116" s="63"/>
      <c r="KR116" s="63"/>
      <c r="KS116" s="63"/>
      <c r="KT116" s="63"/>
      <c r="KU116" s="63"/>
      <c r="KV116" s="63"/>
      <c r="KW116" s="63"/>
      <c r="KX116" s="63"/>
      <c r="KY116" s="63"/>
      <c r="KZ116" s="63"/>
      <c r="LA116" s="63"/>
      <c r="LB116" s="63"/>
      <c r="LC116" s="63"/>
      <c r="LD116" s="63"/>
      <c r="LE116" s="63"/>
      <c r="LF116" s="63"/>
      <c r="LG116" s="63"/>
      <c r="LH116" s="63"/>
      <c r="LI116" s="63"/>
      <c r="LJ116" s="63"/>
      <c r="LK116" s="63"/>
      <c r="LL116" s="63"/>
      <c r="LM116" s="63"/>
      <c r="LN116" s="63"/>
      <c r="LO116" s="63"/>
      <c r="LP116" s="63"/>
      <c r="LQ116" s="63"/>
      <c r="LR116" s="63"/>
      <c r="LS116" s="63"/>
      <c r="LT116" s="63"/>
      <c r="LU116" s="63"/>
      <c r="LV116" s="63"/>
      <c r="LW116" s="63"/>
      <c r="LX116" s="63"/>
      <c r="LY116" s="63"/>
      <c r="LZ116" s="63"/>
      <c r="MA116" s="63"/>
      <c r="MB116" s="63"/>
      <c r="MC116" s="63"/>
      <c r="MD116" s="63"/>
      <c r="ME116" s="63"/>
      <c r="MF116" s="63"/>
      <c r="MG116" s="63"/>
      <c r="MH116" s="63"/>
      <c r="MI116" s="63"/>
      <c r="MJ116" s="63"/>
      <c r="MK116" s="63"/>
      <c r="ML116" s="63"/>
      <c r="MM116" s="63"/>
      <c r="MN116" s="63"/>
      <c r="MO116" s="63"/>
      <c r="MP116" s="63"/>
      <c r="MQ116" s="63"/>
      <c r="MR116" s="63"/>
      <c r="MS116" s="63"/>
      <c r="MT116" s="63"/>
      <c r="MU116" s="63"/>
      <c r="MV116" s="63"/>
      <c r="MW116" s="63"/>
      <c r="MX116" s="63"/>
      <c r="MY116" s="63"/>
      <c r="MZ116" s="63"/>
      <c r="NA116" s="63"/>
      <c r="NB116" s="63"/>
      <c r="NC116" s="63"/>
      <c r="ND116" s="63"/>
      <c r="NE116" s="63"/>
      <c r="NF116" s="63"/>
      <c r="NG116" s="63"/>
      <c r="NH116" s="63"/>
      <c r="NI116" s="63"/>
      <c r="NJ116" s="63"/>
      <c r="NK116" s="63"/>
      <c r="NL116" s="63"/>
      <c r="NM116" s="63"/>
      <c r="NN116" s="63"/>
      <c r="NO116" s="63"/>
      <c r="NP116" s="63"/>
      <c r="NQ116" s="63"/>
      <c r="NR116" s="63"/>
      <c r="NS116" s="63"/>
      <c r="NT116" s="63"/>
      <c r="NU116" s="63"/>
      <c r="NV116" s="63"/>
      <c r="NW116" s="63"/>
      <c r="NX116" s="63"/>
      <c r="NY116" s="63"/>
      <c r="NZ116" s="63"/>
      <c r="OA116" s="63"/>
      <c r="OB116" s="63"/>
      <c r="OC116" s="63"/>
      <c r="OD116" s="63"/>
      <c r="OE116" s="63"/>
      <c r="OF116" s="63"/>
      <c r="OG116" s="63"/>
      <c r="OH116" s="63"/>
      <c r="OI116" s="63"/>
      <c r="OJ116" s="63"/>
      <c r="OK116" s="63"/>
      <c r="OL116" s="63"/>
      <c r="OM116" s="63"/>
      <c r="ON116" s="43" t="s">
        <v>24</v>
      </c>
    </row>
    <row r="117" spans="4:404" x14ac:dyDescent="0.2">
      <c r="D117" s="43" t="str">
        <f t="shared" si="866"/>
        <v>E-398 - Non Labor</v>
      </c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>
        <f>SUM(AF100:AH100)</f>
        <v>3806575.6756783202</v>
      </c>
      <c r="AJ117" s="63"/>
      <c r="AK117" s="63"/>
      <c r="AL117" s="63">
        <f>SUM(AI100:AK100)</f>
        <v>3834363.0533703323</v>
      </c>
      <c r="AM117" s="63"/>
      <c r="AN117" s="63"/>
      <c r="AO117" s="63">
        <f>SUM(AL100:AN100)</f>
        <v>3862353.2743589934</v>
      </c>
      <c r="AP117" s="63"/>
      <c r="AQ117" s="63"/>
      <c r="AR117" s="63">
        <f>SUM(AO100:AQ100)</f>
        <v>3890547.8193670777</v>
      </c>
      <c r="AS117" s="63"/>
      <c r="AT117" s="63"/>
      <c r="AU117" s="63">
        <f>SUM(AR100:AT100)</f>
        <v>3919095.8089537863</v>
      </c>
      <c r="AV117" s="63"/>
      <c r="AW117" s="63"/>
      <c r="AX117" s="63">
        <f>SUM(AU100:AW100)</f>
        <v>3948149.9932821137</v>
      </c>
      <c r="AY117" s="63"/>
      <c r="AZ117" s="63"/>
      <c r="BA117" s="63">
        <f>SUM(AX100:AZ100)</f>
        <v>3977419.5705653816</v>
      </c>
      <c r="BB117" s="63"/>
      <c r="BC117" s="63"/>
      <c r="BD117" s="63">
        <f>SUM(BA100:BC100)</f>
        <v>4006906.1376174763</v>
      </c>
      <c r="BE117" s="63"/>
      <c r="BF117" s="63"/>
      <c r="BG117" s="63">
        <f>SUM(BD100:BF100)</f>
        <v>4036679.8224072764</v>
      </c>
      <c r="BH117" s="63"/>
      <c r="BI117" s="63"/>
      <c r="BJ117" s="63">
        <f>SUM(BG100:BI100)</f>
        <v>4066812.4632033072</v>
      </c>
      <c r="BK117" s="63"/>
      <c r="BL117" s="63"/>
      <c r="BM117" s="63">
        <f>SUM(BJ100:BL100)</f>
        <v>4097170.0353987282</v>
      </c>
      <c r="BN117" s="63"/>
      <c r="BO117" s="63"/>
      <c r="BP117" s="63">
        <f>SUM(BM100:BO100)</f>
        <v>4127754.2180410125</v>
      </c>
      <c r="BQ117" s="63"/>
      <c r="BR117" s="63"/>
      <c r="BS117" s="63">
        <f>SUM(BP100:BR100)</f>
        <v>4158521.668466921</v>
      </c>
      <c r="BT117" s="63"/>
      <c r="BU117" s="63"/>
      <c r="BV117" s="63">
        <f>SUM(BS100:BU100)</f>
        <v>4189427.9389954936</v>
      </c>
      <c r="BW117" s="63"/>
      <c r="BX117" s="63"/>
      <c r="BY117" s="63">
        <f>SUM(BV100:BX100)</f>
        <v>4220563.9059484536</v>
      </c>
      <c r="BZ117" s="63"/>
      <c r="CA117" s="63"/>
      <c r="CB117" s="63">
        <f>SUM(BY100:CA100)</f>
        <v>4251931.276437222</v>
      </c>
      <c r="CC117" s="63"/>
      <c r="CD117" s="63"/>
      <c r="CE117" s="63">
        <f>SUM(CB100:CD100)</f>
        <v>4283391.0322028575</v>
      </c>
      <c r="CF117" s="63"/>
      <c r="CG117" s="63"/>
      <c r="CH117" s="63">
        <f>SUM(CE100:CG100)</f>
        <v>4314800.7058704467</v>
      </c>
      <c r="CI117" s="63"/>
      <c r="CJ117" s="63"/>
      <c r="CK117" s="63">
        <f>SUM(CH100:CJ100)</f>
        <v>4346440.7035015719</v>
      </c>
      <c r="CL117" s="63"/>
      <c r="CM117" s="63"/>
      <c r="CN117" s="63">
        <f>SUM(CK100:CM100)</f>
        <v>4378312.7140385844</v>
      </c>
      <c r="CO117" s="63"/>
      <c r="CP117" s="63"/>
      <c r="CQ117" s="63">
        <f>SUM(CN100:CP100)</f>
        <v>4410539.3735331818</v>
      </c>
      <c r="CR117" s="63"/>
      <c r="CS117" s="63"/>
      <c r="CT117" s="63">
        <f>SUM(CQ100:CS100)</f>
        <v>4443246.301981288</v>
      </c>
      <c r="CU117" s="63"/>
      <c r="CV117" s="63"/>
      <c r="CW117" s="63">
        <f>SUM(CT100:CV100)</f>
        <v>4476195.7729118224</v>
      </c>
      <c r="CX117" s="63"/>
      <c r="CY117" s="63"/>
      <c r="CZ117" s="63">
        <f>SUM(CW100:CY100)</f>
        <v>4509389.5849301163</v>
      </c>
      <c r="DA117" s="63"/>
      <c r="DB117" s="63"/>
      <c r="DC117" s="63"/>
      <c r="DD117" s="63"/>
      <c r="DE117" s="63"/>
      <c r="DF117" s="63"/>
      <c r="DG117" s="63"/>
      <c r="DH117" s="63"/>
      <c r="DI117" s="63"/>
      <c r="DJ117" s="63"/>
      <c r="DK117" s="63"/>
      <c r="DL117" s="63"/>
      <c r="DM117" s="63"/>
      <c r="DN117" s="63"/>
      <c r="DO117" s="63"/>
      <c r="DP117" s="63"/>
      <c r="DQ117" s="63"/>
      <c r="DR117" s="63"/>
      <c r="DS117" s="63"/>
      <c r="DT117" s="63"/>
      <c r="DU117" s="63"/>
      <c r="DV117" s="63"/>
      <c r="DW117" s="63"/>
      <c r="DX117" s="63"/>
      <c r="DY117" s="63"/>
      <c r="DZ117" s="63"/>
      <c r="EA117" s="63"/>
      <c r="EB117" s="63"/>
      <c r="EC117" s="63"/>
      <c r="ED117" s="63"/>
      <c r="EE117" s="63"/>
      <c r="EF117" s="63"/>
      <c r="EG117" s="63"/>
      <c r="EH117" s="63"/>
      <c r="EI117" s="63"/>
      <c r="EJ117" s="63"/>
      <c r="EK117" s="63"/>
      <c r="EL117" s="63"/>
      <c r="EM117" s="63"/>
      <c r="EN117" s="63"/>
      <c r="EO117" s="63"/>
      <c r="EP117" s="63"/>
      <c r="EQ117" s="63"/>
      <c r="ER117" s="63"/>
      <c r="ES117" s="63"/>
      <c r="ET117" s="63"/>
      <c r="EU117" s="63"/>
      <c r="EV117" s="63"/>
      <c r="EW117" s="63"/>
      <c r="EX117" s="63"/>
      <c r="EY117" s="63"/>
      <c r="EZ117" s="63"/>
      <c r="FA117" s="63"/>
      <c r="FB117" s="63"/>
      <c r="FC117" s="63"/>
      <c r="FD117" s="63"/>
      <c r="FE117" s="63"/>
      <c r="FF117" s="63"/>
      <c r="FG117" s="63"/>
      <c r="FH117" s="63"/>
      <c r="FI117" s="63"/>
      <c r="FJ117" s="63"/>
      <c r="FK117" s="63"/>
      <c r="FL117" s="63"/>
      <c r="FM117" s="63"/>
      <c r="FN117" s="63"/>
      <c r="FO117" s="63"/>
      <c r="FP117" s="63"/>
      <c r="FQ117" s="63"/>
      <c r="FR117" s="63"/>
      <c r="FS117" s="63"/>
      <c r="FT117" s="63"/>
      <c r="FU117" s="63"/>
      <c r="FV117" s="63"/>
      <c r="FW117" s="63"/>
      <c r="FX117" s="63"/>
      <c r="FY117" s="63"/>
      <c r="FZ117" s="63"/>
      <c r="GA117" s="63"/>
      <c r="GB117" s="63"/>
      <c r="GC117" s="63"/>
      <c r="GD117" s="63"/>
      <c r="GE117" s="63"/>
      <c r="GF117" s="63"/>
      <c r="GG117" s="63"/>
      <c r="GH117" s="63"/>
      <c r="GI117" s="63"/>
      <c r="GJ117" s="63"/>
      <c r="GK117" s="63"/>
      <c r="GL117" s="63"/>
      <c r="GM117" s="63"/>
      <c r="GN117" s="63"/>
      <c r="GO117" s="63"/>
      <c r="GP117" s="63"/>
      <c r="GQ117" s="63"/>
      <c r="GR117" s="63"/>
      <c r="GS117" s="63"/>
      <c r="GT117" s="63"/>
      <c r="GU117" s="63"/>
      <c r="GV117" s="63"/>
      <c r="GW117" s="63"/>
      <c r="GX117" s="63"/>
      <c r="GY117" s="63"/>
      <c r="GZ117" s="63"/>
      <c r="HA117" s="63"/>
      <c r="HB117" s="63"/>
      <c r="HC117" s="63"/>
      <c r="HD117" s="63"/>
      <c r="HE117" s="63"/>
      <c r="HF117" s="63"/>
      <c r="HG117" s="63"/>
      <c r="HH117" s="63"/>
      <c r="HI117" s="63"/>
      <c r="HJ117" s="63"/>
      <c r="HK117" s="63"/>
      <c r="HL117" s="63"/>
      <c r="HM117" s="63"/>
      <c r="HN117" s="63"/>
      <c r="HO117" s="63"/>
      <c r="HP117" s="63">
        <v>0</v>
      </c>
      <c r="HQ117" s="63">
        <v>0</v>
      </c>
      <c r="HR117" s="63">
        <v>0</v>
      </c>
      <c r="HS117" s="63">
        <f>SUM(HP100:HR100)</f>
        <v>0</v>
      </c>
      <c r="HT117" s="63">
        <v>0</v>
      </c>
      <c r="HU117" s="63">
        <v>0</v>
      </c>
      <c r="HV117" s="63">
        <f>SUM(HS100:HU100)</f>
        <v>0</v>
      </c>
      <c r="HW117" s="63">
        <v>0</v>
      </c>
      <c r="HX117" s="63">
        <v>0</v>
      </c>
      <c r="HY117" s="63">
        <f>SUM(HV100:HX100)</f>
        <v>0</v>
      </c>
      <c r="HZ117" s="63">
        <v>0</v>
      </c>
      <c r="IA117" s="63">
        <v>0</v>
      </c>
      <c r="IB117" s="63">
        <f>SUM(HY100:IA100)</f>
        <v>0</v>
      </c>
      <c r="IC117" s="63">
        <v>0</v>
      </c>
      <c r="ID117" s="63">
        <v>0</v>
      </c>
      <c r="IE117" s="63">
        <f>SUM(IB100:ID100)</f>
        <v>0</v>
      </c>
      <c r="IF117" s="63">
        <v>0</v>
      </c>
      <c r="IG117" s="63">
        <v>0</v>
      </c>
      <c r="IH117" s="63">
        <f>SUM(IE100:IG100)</f>
        <v>0</v>
      </c>
      <c r="II117" s="63">
        <v>0</v>
      </c>
      <c r="IJ117" s="63">
        <v>0</v>
      </c>
      <c r="IK117" s="63">
        <f>SUM(IH100:IJ100)</f>
        <v>0</v>
      </c>
      <c r="IL117" s="63">
        <v>0</v>
      </c>
      <c r="IM117" s="63">
        <v>0</v>
      </c>
      <c r="IN117" s="63">
        <f>SUM(IK100:IM100)</f>
        <v>0</v>
      </c>
      <c r="IO117" s="63">
        <v>0</v>
      </c>
      <c r="IP117" s="63">
        <v>0</v>
      </c>
      <c r="IQ117" s="63">
        <f>SUM(IN100:IP100)</f>
        <v>0</v>
      </c>
      <c r="IR117" s="63">
        <v>0</v>
      </c>
      <c r="IS117" s="63">
        <v>0</v>
      </c>
      <c r="IT117" s="63">
        <f>SUM(IQ100:IS100)</f>
        <v>0</v>
      </c>
      <c r="IU117" s="63">
        <v>0</v>
      </c>
      <c r="IV117" s="63">
        <v>0</v>
      </c>
      <c r="IW117" s="63">
        <f>SUM(IT100:IV100)</f>
        <v>0</v>
      </c>
      <c r="IX117" s="63">
        <v>0</v>
      </c>
      <c r="IY117" s="63">
        <v>0</v>
      </c>
      <c r="IZ117" s="63">
        <f>SUM(IW100:IY100)</f>
        <v>0</v>
      </c>
      <c r="JA117" s="63">
        <v>0</v>
      </c>
      <c r="JB117" s="63">
        <v>0</v>
      </c>
      <c r="JC117" s="63">
        <f>SUM(IZ100:JB100)</f>
        <v>0</v>
      </c>
      <c r="JD117" s="63">
        <v>0</v>
      </c>
      <c r="JE117" s="63">
        <v>0</v>
      </c>
      <c r="JF117" s="63">
        <f>SUM(JC100:JE100)</f>
        <v>0</v>
      </c>
      <c r="JG117" s="63">
        <v>0</v>
      </c>
      <c r="JH117" s="63">
        <v>0</v>
      </c>
      <c r="JI117" s="63">
        <f>SUM(JF100:JH100)</f>
        <v>0</v>
      </c>
      <c r="JJ117" s="63">
        <v>0</v>
      </c>
      <c r="JK117" s="63">
        <v>0</v>
      </c>
      <c r="JL117" s="63">
        <f>SUM(JI100:JK100)</f>
        <v>0</v>
      </c>
      <c r="JM117" s="63">
        <v>0</v>
      </c>
      <c r="JN117" s="63">
        <v>0</v>
      </c>
      <c r="JO117" s="63">
        <f>SUM(JL100:JN100)</f>
        <v>0</v>
      </c>
      <c r="JP117" s="63">
        <v>0</v>
      </c>
      <c r="JQ117" s="63">
        <v>0</v>
      </c>
      <c r="JR117" s="63">
        <f>SUM(JO100:JQ100)</f>
        <v>0</v>
      </c>
      <c r="JS117" s="63">
        <v>0</v>
      </c>
      <c r="JT117" s="63">
        <v>0</v>
      </c>
      <c r="JU117" s="63">
        <f>SUM(JR100:JT100)</f>
        <v>0</v>
      </c>
      <c r="JV117" s="63">
        <v>0</v>
      </c>
      <c r="JW117" s="63">
        <v>0</v>
      </c>
      <c r="JX117" s="63">
        <f>SUM(JU100:JW100)</f>
        <v>0</v>
      </c>
      <c r="JY117" s="63">
        <v>0</v>
      </c>
      <c r="JZ117" s="63">
        <v>0</v>
      </c>
      <c r="KA117" s="63">
        <f>SUM(JX100:JZ100)</f>
        <v>0</v>
      </c>
      <c r="KB117" s="63">
        <v>0</v>
      </c>
      <c r="KC117" s="63">
        <v>0</v>
      </c>
      <c r="KD117" s="63">
        <f>SUM(KA100:KC100)</f>
        <v>0</v>
      </c>
      <c r="KE117" s="63">
        <v>0</v>
      </c>
      <c r="KF117" s="63">
        <v>0</v>
      </c>
      <c r="KG117" s="63">
        <f>SUM(KD100:KF100)</f>
        <v>0</v>
      </c>
      <c r="KH117" s="63">
        <v>0</v>
      </c>
      <c r="KI117" s="63">
        <v>0</v>
      </c>
      <c r="KJ117" s="63">
        <f>SUM(KG100:KI100)</f>
        <v>0</v>
      </c>
      <c r="KK117" s="63"/>
      <c r="KL117" s="63"/>
      <c r="KM117" s="63">
        <f>SUM(KJ100:KL100)</f>
        <v>0</v>
      </c>
      <c r="KN117" s="63"/>
      <c r="KO117" s="63"/>
      <c r="KP117" s="63"/>
      <c r="KQ117" s="63"/>
      <c r="KR117" s="63"/>
      <c r="KS117" s="63"/>
      <c r="KT117" s="63"/>
      <c r="KU117" s="63"/>
      <c r="KV117" s="63"/>
      <c r="KW117" s="63"/>
      <c r="KX117" s="63"/>
      <c r="KY117" s="63"/>
      <c r="KZ117" s="63"/>
      <c r="LA117" s="63"/>
      <c r="LB117" s="63"/>
      <c r="LC117" s="63"/>
      <c r="LD117" s="63"/>
      <c r="LE117" s="63"/>
      <c r="LF117" s="63"/>
      <c r="LG117" s="63"/>
      <c r="LH117" s="63"/>
      <c r="LI117" s="63"/>
      <c r="LJ117" s="63"/>
      <c r="LK117" s="63"/>
      <c r="LL117" s="63"/>
      <c r="LM117" s="63"/>
      <c r="LN117" s="63"/>
      <c r="LO117" s="63"/>
      <c r="LP117" s="63"/>
      <c r="LQ117" s="63"/>
      <c r="LR117" s="63"/>
      <c r="LS117" s="63"/>
      <c r="LT117" s="63"/>
      <c r="LU117" s="63"/>
      <c r="LV117" s="63"/>
      <c r="LW117" s="63"/>
      <c r="LX117" s="63"/>
      <c r="LY117" s="63"/>
      <c r="LZ117" s="63"/>
      <c r="MA117" s="63"/>
      <c r="MB117" s="63"/>
      <c r="MC117" s="63"/>
      <c r="MD117" s="63"/>
      <c r="ME117" s="63"/>
      <c r="MF117" s="63"/>
      <c r="MG117" s="63"/>
      <c r="MH117" s="63"/>
      <c r="MI117" s="63"/>
      <c r="MJ117" s="63"/>
      <c r="MK117" s="63"/>
      <c r="ML117" s="63"/>
      <c r="MM117" s="63"/>
      <c r="MN117" s="63"/>
      <c r="MO117" s="63"/>
      <c r="MP117" s="63"/>
      <c r="MQ117" s="63"/>
      <c r="MR117" s="63"/>
      <c r="MS117" s="63"/>
      <c r="MT117" s="63"/>
      <c r="MU117" s="63"/>
      <c r="MV117" s="63"/>
      <c r="MW117" s="63"/>
      <c r="MX117" s="63"/>
      <c r="MY117" s="63"/>
      <c r="MZ117" s="63"/>
      <c r="NA117" s="63"/>
      <c r="NB117" s="63"/>
      <c r="NC117" s="63"/>
      <c r="ND117" s="63"/>
      <c r="NE117" s="63"/>
      <c r="NF117" s="63"/>
      <c r="NG117" s="63"/>
      <c r="NH117" s="63"/>
      <c r="NI117" s="63"/>
      <c r="NJ117" s="63"/>
      <c r="NK117" s="63"/>
      <c r="NL117" s="63"/>
      <c r="NM117" s="63"/>
      <c r="NN117" s="63"/>
      <c r="NO117" s="63"/>
      <c r="NP117" s="63"/>
      <c r="NQ117" s="63"/>
      <c r="NR117" s="63"/>
      <c r="NS117" s="63"/>
      <c r="NT117" s="63"/>
      <c r="NU117" s="63"/>
      <c r="NV117" s="63"/>
      <c r="NW117" s="63"/>
      <c r="NX117" s="63"/>
      <c r="NY117" s="63"/>
      <c r="NZ117" s="63"/>
      <c r="OA117" s="63"/>
      <c r="OB117" s="63"/>
      <c r="OC117" s="63"/>
      <c r="OD117" s="63"/>
      <c r="OE117" s="63"/>
      <c r="OF117" s="63"/>
      <c r="OG117" s="63"/>
      <c r="OH117" s="63"/>
      <c r="OI117" s="63"/>
      <c r="OJ117" s="63"/>
      <c r="OK117" s="63"/>
      <c r="OL117" s="63"/>
      <c r="OM117" s="63"/>
      <c r="ON117" s="43" t="s">
        <v>24</v>
      </c>
    </row>
    <row r="118" spans="4:404" x14ac:dyDescent="0.2">
      <c r="D118" s="43" t="str">
        <f t="shared" si="866"/>
        <v>E-398 - Labor</v>
      </c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>
        <f>SUM(AF101:AH101)</f>
        <v>6250625.0473090196</v>
      </c>
      <c r="AJ118" s="63"/>
      <c r="AK118" s="63"/>
      <c r="AL118" s="63">
        <f>SUM(AI101:AK101)</f>
        <v>6296253.5842931885</v>
      </c>
      <c r="AM118" s="63"/>
      <c r="AN118" s="63"/>
      <c r="AO118" s="63">
        <f>SUM(AL101:AN101)</f>
        <v>6342215.202108724</v>
      </c>
      <c r="AP118" s="63"/>
      <c r="AQ118" s="63"/>
      <c r="AR118" s="63">
        <f>SUM(AO101:AQ101)</f>
        <v>6388512.3321910286</v>
      </c>
      <c r="AS118" s="63"/>
      <c r="AT118" s="63"/>
      <c r="AU118" s="63">
        <f>SUM(AR101:AT101)</f>
        <v>6435389.8394217752</v>
      </c>
      <c r="AV118" s="63"/>
      <c r="AW118" s="63"/>
      <c r="AX118" s="63">
        <f>SUM(AU101:AW101)</f>
        <v>6483098.5487092678</v>
      </c>
      <c r="AY118" s="63"/>
      <c r="AZ118" s="63"/>
      <c r="BA118" s="63">
        <f>SUM(AX101:AZ101)</f>
        <v>6531160.9461180195</v>
      </c>
      <c r="BB118" s="63"/>
      <c r="BC118" s="63"/>
      <c r="BD118" s="63">
        <f>SUM(BA101:BC101)</f>
        <v>6579579.6537119886</v>
      </c>
      <c r="BE118" s="63"/>
      <c r="BF118" s="63"/>
      <c r="BG118" s="63">
        <f>SUM(BD101:BF101)</f>
        <v>6628469.8258125717</v>
      </c>
      <c r="BH118" s="63"/>
      <c r="BI118" s="63"/>
      <c r="BJ118" s="63">
        <f>SUM(BG101:BI101)</f>
        <v>6677949.4251555363</v>
      </c>
      <c r="BK118" s="63"/>
      <c r="BL118" s="63"/>
      <c r="BM118" s="63">
        <f>SUM(BJ101:BL101)</f>
        <v>6727798.375316333</v>
      </c>
      <c r="BN118" s="63"/>
      <c r="BO118" s="63"/>
      <c r="BP118" s="63">
        <f>SUM(BM101:BO101)</f>
        <v>6778019.4333913885</v>
      </c>
      <c r="BQ118" s="63"/>
      <c r="BR118" s="63"/>
      <c r="BS118" s="63">
        <f>SUM(BP101:BR101)</f>
        <v>6828541.428134013</v>
      </c>
      <c r="BT118" s="63"/>
      <c r="BU118" s="63"/>
      <c r="BV118" s="63">
        <f>SUM(BS101:BU101)</f>
        <v>6879291.3737922935</v>
      </c>
      <c r="BW118" s="63"/>
      <c r="BX118" s="63"/>
      <c r="BY118" s="63">
        <f>SUM(BV101:BX101)</f>
        <v>6930418.4947245941</v>
      </c>
      <c r="BZ118" s="63"/>
      <c r="CA118" s="63"/>
      <c r="CB118" s="63">
        <f>SUM(BY101:CA101)</f>
        <v>6981925.5941100214</v>
      </c>
      <c r="CC118" s="63"/>
      <c r="CD118" s="63"/>
      <c r="CE118" s="63">
        <f>SUM(CB101:CD101)</f>
        <v>7033584.3956484571</v>
      </c>
      <c r="CF118" s="63"/>
      <c r="CG118" s="63"/>
      <c r="CH118" s="63">
        <f>SUM(CE101:CG101)</f>
        <v>7085160.9593849592</v>
      </c>
      <c r="CI118" s="63"/>
      <c r="CJ118" s="63"/>
      <c r="CK118" s="63">
        <f>SUM(CH101:CJ101)</f>
        <v>7137115.728852313</v>
      </c>
      <c r="CL118" s="63"/>
      <c r="CM118" s="63"/>
      <c r="CN118" s="63">
        <f>SUM(CK101:CM101)</f>
        <v>7189451.477394931</v>
      </c>
      <c r="CO118" s="63"/>
      <c r="CP118" s="63"/>
      <c r="CQ118" s="63">
        <f>SUM(CN101:CP101)</f>
        <v>7242369.5807483178</v>
      </c>
      <c r="CR118" s="63"/>
      <c r="CS118" s="63"/>
      <c r="CT118" s="63">
        <f>SUM(CQ101:CS101)</f>
        <v>7296076.314462956</v>
      </c>
      <c r="CU118" s="63"/>
      <c r="CV118" s="63"/>
      <c r="CW118" s="63">
        <f>SUM(CT101:CV101)</f>
        <v>7350181.3174476353</v>
      </c>
      <c r="CX118" s="63"/>
      <c r="CY118" s="63"/>
      <c r="CZ118" s="63">
        <f>SUM(CW101:CY101)</f>
        <v>7404687.5431199353</v>
      </c>
      <c r="DA118" s="63"/>
      <c r="DB118" s="63"/>
      <c r="DC118" s="63"/>
      <c r="DD118" s="63"/>
      <c r="DE118" s="63"/>
      <c r="DF118" s="63"/>
      <c r="DG118" s="63"/>
      <c r="DH118" s="63"/>
      <c r="DI118" s="63"/>
      <c r="DJ118" s="63"/>
      <c r="DK118" s="63"/>
      <c r="DL118" s="63"/>
      <c r="DM118" s="63"/>
      <c r="DN118" s="63"/>
      <c r="DO118" s="63"/>
      <c r="DP118" s="63"/>
      <c r="DQ118" s="63"/>
      <c r="DR118" s="63"/>
      <c r="DS118" s="63"/>
      <c r="DT118" s="63"/>
      <c r="DU118" s="63"/>
      <c r="DV118" s="63"/>
      <c r="DW118" s="63"/>
      <c r="DX118" s="63"/>
      <c r="DY118" s="63"/>
      <c r="DZ118" s="63"/>
      <c r="EA118" s="63"/>
      <c r="EB118" s="63"/>
      <c r="EC118" s="63"/>
      <c r="ED118" s="63"/>
      <c r="EE118" s="63"/>
      <c r="EF118" s="63"/>
      <c r="EG118" s="63"/>
      <c r="EH118" s="63"/>
      <c r="EI118" s="63"/>
      <c r="EJ118" s="63"/>
      <c r="EK118" s="63"/>
      <c r="EL118" s="63"/>
      <c r="EM118" s="63"/>
      <c r="EN118" s="63"/>
      <c r="EO118" s="63"/>
      <c r="EP118" s="63"/>
      <c r="EQ118" s="63"/>
      <c r="ER118" s="63"/>
      <c r="ES118" s="63"/>
      <c r="ET118" s="63"/>
      <c r="EU118" s="63"/>
      <c r="EV118" s="63"/>
      <c r="EW118" s="63"/>
      <c r="EX118" s="63"/>
      <c r="EY118" s="63"/>
      <c r="EZ118" s="63"/>
      <c r="FA118" s="63"/>
      <c r="FB118" s="63"/>
      <c r="FC118" s="63"/>
      <c r="FD118" s="63"/>
      <c r="FE118" s="63"/>
      <c r="FF118" s="63"/>
      <c r="FG118" s="63"/>
      <c r="FH118" s="63"/>
      <c r="FI118" s="63"/>
      <c r="FJ118" s="63"/>
      <c r="FK118" s="63"/>
      <c r="FL118" s="63"/>
      <c r="FM118" s="63"/>
      <c r="FN118" s="63"/>
      <c r="FO118" s="63"/>
      <c r="FP118" s="63"/>
      <c r="FQ118" s="63"/>
      <c r="FR118" s="63"/>
      <c r="FS118" s="63"/>
      <c r="FT118" s="63"/>
      <c r="FU118" s="63"/>
      <c r="FV118" s="63"/>
      <c r="FW118" s="63"/>
      <c r="FX118" s="63"/>
      <c r="FY118" s="63"/>
      <c r="FZ118" s="63"/>
      <c r="GA118" s="63"/>
      <c r="GB118" s="63"/>
      <c r="GC118" s="63"/>
      <c r="GD118" s="63"/>
      <c r="GE118" s="63"/>
      <c r="GF118" s="63"/>
      <c r="GG118" s="63"/>
      <c r="GH118" s="63"/>
      <c r="GI118" s="63"/>
      <c r="GJ118" s="63"/>
      <c r="GK118" s="63"/>
      <c r="GL118" s="63"/>
      <c r="GM118" s="63"/>
      <c r="GN118" s="63"/>
      <c r="GO118" s="63"/>
      <c r="GP118" s="63"/>
      <c r="GQ118" s="63"/>
      <c r="GR118" s="63"/>
      <c r="GS118" s="63"/>
      <c r="GT118" s="63"/>
      <c r="GU118" s="63"/>
      <c r="GV118" s="63"/>
      <c r="GW118" s="63"/>
      <c r="GX118" s="63"/>
      <c r="GY118" s="63"/>
      <c r="GZ118" s="63"/>
      <c r="HA118" s="63"/>
      <c r="HB118" s="63"/>
      <c r="HC118" s="63"/>
      <c r="HD118" s="63"/>
      <c r="HE118" s="63"/>
      <c r="HF118" s="63"/>
      <c r="HG118" s="63"/>
      <c r="HH118" s="63"/>
      <c r="HI118" s="63"/>
      <c r="HJ118" s="63"/>
      <c r="HK118" s="63"/>
      <c r="HL118" s="63"/>
      <c r="HM118" s="63"/>
      <c r="HN118" s="63"/>
      <c r="HO118" s="63"/>
      <c r="HP118" s="63">
        <v>0</v>
      </c>
      <c r="HQ118" s="63">
        <v>0</v>
      </c>
      <c r="HR118" s="63">
        <v>0</v>
      </c>
      <c r="HS118" s="63">
        <f>SUM(HP101:HR101)</f>
        <v>0</v>
      </c>
      <c r="HT118" s="63">
        <v>0</v>
      </c>
      <c r="HU118" s="63">
        <v>0</v>
      </c>
      <c r="HV118" s="63">
        <f>SUM(HS101:HU101)</f>
        <v>0</v>
      </c>
      <c r="HW118" s="63">
        <v>0</v>
      </c>
      <c r="HX118" s="63">
        <v>0</v>
      </c>
      <c r="HY118" s="63">
        <f>SUM(HV101:HX101)</f>
        <v>0</v>
      </c>
      <c r="HZ118" s="63">
        <v>0</v>
      </c>
      <c r="IA118" s="63">
        <v>0</v>
      </c>
      <c r="IB118" s="63">
        <f>SUM(HY101:IA101)</f>
        <v>0</v>
      </c>
      <c r="IC118" s="63">
        <v>0</v>
      </c>
      <c r="ID118" s="63">
        <v>0</v>
      </c>
      <c r="IE118" s="63">
        <f>SUM(IB101:ID101)</f>
        <v>0</v>
      </c>
      <c r="IF118" s="63">
        <v>0</v>
      </c>
      <c r="IG118" s="63">
        <v>0</v>
      </c>
      <c r="IH118" s="63">
        <f>SUM(IE101:IG101)</f>
        <v>0</v>
      </c>
      <c r="II118" s="63">
        <v>0</v>
      </c>
      <c r="IJ118" s="63">
        <v>0</v>
      </c>
      <c r="IK118" s="63">
        <f>SUM(IH101:IJ101)</f>
        <v>0</v>
      </c>
      <c r="IL118" s="63">
        <v>0</v>
      </c>
      <c r="IM118" s="63">
        <v>0</v>
      </c>
      <c r="IN118" s="63">
        <f>SUM(IK101:IM101)</f>
        <v>0</v>
      </c>
      <c r="IO118" s="63">
        <v>0</v>
      </c>
      <c r="IP118" s="63">
        <v>0</v>
      </c>
      <c r="IQ118" s="63">
        <f>SUM(IN101:IP101)</f>
        <v>0</v>
      </c>
      <c r="IR118" s="63">
        <v>0</v>
      </c>
      <c r="IS118" s="63">
        <v>0</v>
      </c>
      <c r="IT118" s="63">
        <f>SUM(IQ101:IS101)</f>
        <v>0</v>
      </c>
      <c r="IU118" s="63">
        <v>0</v>
      </c>
      <c r="IV118" s="63">
        <v>0</v>
      </c>
      <c r="IW118" s="63">
        <f>SUM(IT101:IV101)</f>
        <v>0</v>
      </c>
      <c r="IX118" s="63">
        <v>0</v>
      </c>
      <c r="IY118" s="63">
        <v>0</v>
      </c>
      <c r="IZ118" s="63">
        <f>SUM(IW101:IY101)</f>
        <v>0</v>
      </c>
      <c r="JA118" s="63">
        <v>0</v>
      </c>
      <c r="JB118" s="63">
        <v>0</v>
      </c>
      <c r="JC118" s="63">
        <f>SUM(IZ101:JB101)</f>
        <v>0</v>
      </c>
      <c r="JD118" s="63">
        <v>0</v>
      </c>
      <c r="JE118" s="63">
        <v>0</v>
      </c>
      <c r="JF118" s="63">
        <f>SUM(JC101:JE101)</f>
        <v>0</v>
      </c>
      <c r="JG118" s="63">
        <v>0</v>
      </c>
      <c r="JH118" s="63">
        <v>0</v>
      </c>
      <c r="JI118" s="63">
        <f>SUM(JF101:JH101)</f>
        <v>0</v>
      </c>
      <c r="JJ118" s="63">
        <v>0</v>
      </c>
      <c r="JK118" s="63">
        <v>0</v>
      </c>
      <c r="JL118" s="63">
        <f>SUM(JI101:JK101)</f>
        <v>0</v>
      </c>
      <c r="JM118" s="63">
        <v>0</v>
      </c>
      <c r="JN118" s="63">
        <v>0</v>
      </c>
      <c r="JO118" s="63">
        <f>SUM(JL101:JN101)</f>
        <v>0</v>
      </c>
      <c r="JP118" s="63">
        <v>0</v>
      </c>
      <c r="JQ118" s="63">
        <v>0</v>
      </c>
      <c r="JR118" s="63">
        <f>SUM(JO101:JQ101)</f>
        <v>0</v>
      </c>
      <c r="JS118" s="63">
        <v>0</v>
      </c>
      <c r="JT118" s="63">
        <v>0</v>
      </c>
      <c r="JU118" s="63">
        <f>SUM(JR101:JT101)</f>
        <v>0</v>
      </c>
      <c r="JV118" s="63">
        <v>0</v>
      </c>
      <c r="JW118" s="63">
        <v>0</v>
      </c>
      <c r="JX118" s="63">
        <f>SUM(JU101:JW101)</f>
        <v>0</v>
      </c>
      <c r="JY118" s="63">
        <v>0</v>
      </c>
      <c r="JZ118" s="63">
        <v>0</v>
      </c>
      <c r="KA118" s="63">
        <f>SUM(JX101:JZ101)</f>
        <v>0</v>
      </c>
      <c r="KB118" s="63">
        <v>0</v>
      </c>
      <c r="KC118" s="63">
        <v>0</v>
      </c>
      <c r="KD118" s="63">
        <f>SUM(KA101:KC101)</f>
        <v>0</v>
      </c>
      <c r="KE118" s="63">
        <v>0</v>
      </c>
      <c r="KF118" s="63">
        <v>0</v>
      </c>
      <c r="KG118" s="63">
        <f>SUM(KD101:KF101)</f>
        <v>0</v>
      </c>
      <c r="KH118" s="63">
        <v>0</v>
      </c>
      <c r="KI118" s="63">
        <v>0</v>
      </c>
      <c r="KJ118" s="63">
        <f>SUM(KG101:KI101)</f>
        <v>0</v>
      </c>
      <c r="KK118" s="63"/>
      <c r="KL118" s="63"/>
      <c r="KM118" s="63">
        <f>SUM(KJ101:KL101)</f>
        <v>0</v>
      </c>
      <c r="KN118" s="63"/>
      <c r="KO118" s="63"/>
      <c r="KP118" s="63"/>
      <c r="KQ118" s="63"/>
      <c r="KR118" s="63"/>
      <c r="KS118" s="63"/>
      <c r="KT118" s="63"/>
      <c r="KU118" s="63"/>
      <c r="KV118" s="63"/>
      <c r="KW118" s="63"/>
      <c r="KX118" s="63"/>
      <c r="KY118" s="63"/>
      <c r="KZ118" s="63"/>
      <c r="LA118" s="63"/>
      <c r="LB118" s="63"/>
      <c r="LC118" s="63"/>
      <c r="LD118" s="63"/>
      <c r="LE118" s="63"/>
      <c r="LF118" s="63"/>
      <c r="LG118" s="63"/>
      <c r="LH118" s="63"/>
      <c r="LI118" s="63"/>
      <c r="LJ118" s="63"/>
      <c r="LK118" s="63"/>
      <c r="LL118" s="63"/>
      <c r="LM118" s="63"/>
      <c r="LN118" s="63"/>
      <c r="LO118" s="63"/>
      <c r="LP118" s="63"/>
      <c r="LQ118" s="63"/>
      <c r="LR118" s="63"/>
      <c r="LS118" s="63"/>
      <c r="LT118" s="63"/>
      <c r="LU118" s="63"/>
      <c r="LV118" s="63"/>
      <c r="LW118" s="63"/>
      <c r="LX118" s="63"/>
      <c r="LY118" s="63"/>
      <c r="LZ118" s="63"/>
      <c r="MA118" s="63"/>
      <c r="MB118" s="63"/>
      <c r="MC118" s="63"/>
      <c r="MD118" s="63"/>
      <c r="ME118" s="63"/>
      <c r="MF118" s="63"/>
      <c r="MG118" s="63"/>
      <c r="MH118" s="63"/>
      <c r="MI118" s="63"/>
      <c r="MJ118" s="63"/>
      <c r="MK118" s="63"/>
      <c r="ML118" s="63"/>
      <c r="MM118" s="63"/>
      <c r="MN118" s="63"/>
      <c r="MO118" s="63"/>
      <c r="MP118" s="63"/>
      <c r="MQ118" s="63"/>
      <c r="MR118" s="63"/>
      <c r="MS118" s="63"/>
      <c r="MT118" s="63"/>
      <c r="MU118" s="63"/>
      <c r="MV118" s="63"/>
      <c r="MW118" s="63"/>
      <c r="MX118" s="63"/>
      <c r="MY118" s="63"/>
      <c r="MZ118" s="63"/>
      <c r="NA118" s="63"/>
      <c r="NB118" s="63"/>
      <c r="NC118" s="63"/>
      <c r="ND118" s="63"/>
      <c r="NE118" s="63"/>
      <c r="NF118" s="63"/>
      <c r="NG118" s="63"/>
      <c r="NH118" s="63"/>
      <c r="NI118" s="63"/>
      <c r="NJ118" s="63"/>
      <c r="NK118" s="63"/>
      <c r="NL118" s="63"/>
      <c r="NM118" s="63"/>
      <c r="NN118" s="63"/>
      <c r="NO118" s="63"/>
      <c r="NP118" s="63"/>
      <c r="NQ118" s="63"/>
      <c r="NR118" s="63"/>
      <c r="NS118" s="63"/>
      <c r="NT118" s="63"/>
      <c r="NU118" s="63"/>
      <c r="NV118" s="63"/>
      <c r="NW118" s="63"/>
      <c r="NX118" s="63"/>
      <c r="NY118" s="63"/>
      <c r="NZ118" s="63"/>
      <c r="OA118" s="63"/>
      <c r="OB118" s="63"/>
      <c r="OC118" s="63"/>
      <c r="OD118" s="63"/>
      <c r="OE118" s="63"/>
      <c r="OF118" s="63"/>
      <c r="OG118" s="63"/>
      <c r="OH118" s="63"/>
      <c r="OI118" s="63"/>
      <c r="OJ118" s="63"/>
      <c r="OK118" s="63"/>
      <c r="OL118" s="63"/>
      <c r="OM118" s="63"/>
      <c r="ON118" s="43" t="s">
        <v>24</v>
      </c>
    </row>
    <row r="119" spans="4:404" x14ac:dyDescent="0.2">
      <c r="D119" s="43" t="str">
        <f t="shared" si="866"/>
        <v>C-303 - Purchased</v>
      </c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>
        <f>SUM(X102:AE102)</f>
        <v>166377.54500032394</v>
      </c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>
        <f>SUM(CF102:CM102)</f>
        <v>0</v>
      </c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  <c r="DG119" s="63"/>
      <c r="DH119" s="63"/>
      <c r="DI119" s="63"/>
      <c r="DJ119" s="63"/>
      <c r="DK119" s="63"/>
      <c r="DL119" s="63"/>
      <c r="DM119" s="63"/>
      <c r="DN119" s="63"/>
      <c r="DO119" s="63"/>
      <c r="DP119" s="63"/>
      <c r="DQ119" s="63"/>
      <c r="DR119" s="63"/>
      <c r="DS119" s="63"/>
      <c r="DT119" s="63"/>
      <c r="DU119" s="63"/>
      <c r="DV119" s="63"/>
      <c r="DW119" s="63"/>
      <c r="DX119" s="63"/>
      <c r="DY119" s="63"/>
      <c r="DZ119" s="63"/>
      <c r="EA119" s="63"/>
      <c r="EB119" s="63"/>
      <c r="EC119" s="63"/>
      <c r="ED119" s="63"/>
      <c r="EE119" s="63"/>
      <c r="EF119" s="63"/>
      <c r="EG119" s="63"/>
      <c r="EH119" s="63"/>
      <c r="EI119" s="63"/>
      <c r="EJ119" s="63"/>
      <c r="EK119" s="63"/>
      <c r="EL119" s="63"/>
      <c r="EM119" s="63"/>
      <c r="EN119" s="63"/>
      <c r="EO119" s="63"/>
      <c r="EP119" s="63"/>
      <c r="EQ119" s="63"/>
      <c r="ER119" s="63"/>
      <c r="ES119" s="63"/>
      <c r="ET119" s="63"/>
      <c r="EU119" s="63"/>
      <c r="EV119" s="63"/>
      <c r="EW119" s="63"/>
      <c r="EX119" s="63"/>
      <c r="EY119" s="63"/>
      <c r="EZ119" s="63"/>
      <c r="FA119" s="63"/>
      <c r="FB119" s="63"/>
      <c r="FC119" s="63"/>
      <c r="FD119" s="63"/>
      <c r="FE119" s="63"/>
      <c r="FF119" s="63"/>
      <c r="FG119" s="63"/>
      <c r="FH119" s="63"/>
      <c r="FI119" s="63"/>
      <c r="FJ119" s="63"/>
      <c r="FK119" s="63"/>
      <c r="FL119" s="63"/>
      <c r="FM119" s="63"/>
      <c r="FN119" s="63"/>
      <c r="FO119" s="63"/>
      <c r="FP119" s="63"/>
      <c r="FQ119" s="63"/>
      <c r="FR119" s="63"/>
      <c r="FS119" s="63"/>
      <c r="FT119" s="63"/>
      <c r="FU119" s="63"/>
      <c r="FV119" s="63"/>
      <c r="FW119" s="63"/>
      <c r="FX119" s="63"/>
      <c r="FY119" s="63"/>
      <c r="FZ119" s="63"/>
      <c r="GA119" s="63"/>
      <c r="GB119" s="63"/>
      <c r="GC119" s="63"/>
      <c r="GD119" s="63"/>
      <c r="GE119" s="63"/>
      <c r="GF119" s="63"/>
      <c r="GG119" s="63"/>
      <c r="GH119" s="63"/>
      <c r="GI119" s="63"/>
      <c r="GJ119" s="63"/>
      <c r="GK119" s="63"/>
      <c r="GL119" s="63"/>
      <c r="GM119" s="63"/>
      <c r="GN119" s="63"/>
      <c r="GO119" s="63"/>
      <c r="GP119" s="63"/>
      <c r="GQ119" s="63"/>
      <c r="GR119" s="63"/>
      <c r="GS119" s="63"/>
      <c r="GT119" s="63"/>
      <c r="GU119" s="63"/>
      <c r="GV119" s="63"/>
      <c r="GW119" s="63"/>
      <c r="GX119" s="63"/>
      <c r="GY119" s="63"/>
      <c r="GZ119" s="63"/>
      <c r="HA119" s="63"/>
      <c r="HB119" s="63"/>
      <c r="HC119" s="63"/>
      <c r="HD119" s="63"/>
      <c r="HE119" s="63"/>
      <c r="HF119" s="63"/>
      <c r="HG119" s="63"/>
      <c r="HH119" s="63"/>
      <c r="HI119" s="63"/>
      <c r="HJ119" s="63"/>
      <c r="HK119" s="63"/>
      <c r="HL119" s="63"/>
      <c r="HM119" s="63"/>
      <c r="HN119" s="63"/>
      <c r="HO119" s="63"/>
      <c r="HP119" s="63"/>
      <c r="HQ119" s="63"/>
      <c r="HR119" s="63"/>
      <c r="HS119" s="63"/>
      <c r="HT119" s="63"/>
      <c r="HU119" s="63"/>
      <c r="HV119" s="63"/>
      <c r="HW119" s="63"/>
      <c r="HX119" s="63"/>
      <c r="HY119" s="63"/>
      <c r="HZ119" s="63"/>
      <c r="IA119" s="63"/>
      <c r="IB119" s="63"/>
      <c r="IC119" s="63"/>
      <c r="ID119" s="63"/>
      <c r="IE119" s="63"/>
      <c r="IF119" s="63"/>
      <c r="IG119" s="63"/>
      <c r="IH119" s="63"/>
      <c r="II119" s="63"/>
      <c r="IJ119" s="63"/>
      <c r="IK119" s="63"/>
      <c r="IL119" s="63"/>
      <c r="IM119" s="63"/>
      <c r="IN119" s="63"/>
      <c r="IO119" s="63"/>
      <c r="IP119" s="63"/>
      <c r="IQ119" s="63"/>
      <c r="IR119" s="63"/>
      <c r="IS119" s="63"/>
      <c r="IT119" s="63"/>
      <c r="IU119" s="63"/>
      <c r="IV119" s="63"/>
      <c r="IW119" s="63"/>
      <c r="IX119" s="63"/>
      <c r="IY119" s="63"/>
      <c r="IZ119" s="63"/>
      <c r="JA119" s="63"/>
      <c r="JB119" s="63"/>
      <c r="JC119" s="63"/>
      <c r="JD119" s="63"/>
      <c r="JE119" s="63"/>
      <c r="JF119" s="63"/>
      <c r="JG119" s="63"/>
      <c r="JH119" s="63"/>
      <c r="JI119" s="63"/>
      <c r="JJ119" s="63"/>
      <c r="JK119" s="63"/>
      <c r="JL119" s="63"/>
      <c r="JM119" s="63"/>
      <c r="JN119" s="63"/>
      <c r="JO119" s="63"/>
      <c r="JP119" s="63"/>
      <c r="JQ119" s="63"/>
      <c r="JR119" s="63"/>
      <c r="JS119" s="63"/>
      <c r="JT119" s="63"/>
      <c r="JU119" s="63"/>
      <c r="JV119" s="63"/>
      <c r="JW119" s="63"/>
      <c r="JX119" s="63"/>
      <c r="JY119" s="63"/>
      <c r="JZ119" s="63"/>
      <c r="KA119" s="63"/>
      <c r="KB119" s="63"/>
      <c r="KC119" s="63"/>
      <c r="KD119" s="63"/>
      <c r="KE119" s="63"/>
      <c r="KF119" s="63"/>
      <c r="KG119" s="63"/>
      <c r="KH119" s="63"/>
      <c r="KI119" s="63"/>
      <c r="KJ119" s="63"/>
      <c r="KK119" s="63"/>
      <c r="KL119" s="63"/>
      <c r="KM119" s="63"/>
      <c r="KN119" s="63"/>
      <c r="KO119" s="63"/>
      <c r="KP119" s="63"/>
      <c r="KQ119" s="63"/>
      <c r="KR119" s="63"/>
      <c r="KS119" s="63"/>
      <c r="KT119" s="63"/>
      <c r="KU119" s="63"/>
      <c r="KV119" s="63"/>
      <c r="KW119" s="63"/>
      <c r="KX119" s="63"/>
      <c r="KY119" s="63"/>
      <c r="KZ119" s="63"/>
      <c r="LA119" s="63"/>
      <c r="LB119" s="63"/>
      <c r="LC119" s="63"/>
      <c r="LD119" s="63"/>
      <c r="LE119" s="63"/>
      <c r="LF119" s="63"/>
      <c r="LG119" s="63"/>
      <c r="LH119" s="63"/>
      <c r="LI119" s="63"/>
      <c r="LJ119" s="63"/>
      <c r="LK119" s="63"/>
      <c r="LL119" s="63"/>
      <c r="LM119" s="63"/>
      <c r="LN119" s="63"/>
      <c r="LO119" s="63"/>
      <c r="LP119" s="63"/>
      <c r="LQ119" s="63"/>
      <c r="LR119" s="63"/>
      <c r="LS119" s="63"/>
      <c r="LT119" s="63"/>
      <c r="LU119" s="63"/>
      <c r="LV119" s="63"/>
      <c r="LW119" s="63"/>
      <c r="LX119" s="63"/>
      <c r="LY119" s="63"/>
      <c r="LZ119" s="63"/>
      <c r="MA119" s="63"/>
      <c r="MB119" s="63"/>
      <c r="MC119" s="63"/>
      <c r="MD119" s="63"/>
      <c r="ME119" s="63"/>
      <c r="MF119" s="63"/>
      <c r="MG119" s="63"/>
      <c r="MH119" s="63"/>
      <c r="MI119" s="63"/>
      <c r="MJ119" s="63"/>
      <c r="MK119" s="63"/>
      <c r="ML119" s="63"/>
      <c r="MM119" s="63"/>
      <c r="MN119" s="63"/>
      <c r="MO119" s="63"/>
      <c r="MP119" s="63"/>
      <c r="MQ119" s="63"/>
      <c r="MR119" s="63"/>
      <c r="MS119" s="63"/>
      <c r="MT119" s="63"/>
      <c r="MU119" s="63"/>
      <c r="MV119" s="63"/>
      <c r="MW119" s="63"/>
      <c r="MX119" s="63"/>
      <c r="MY119" s="63"/>
      <c r="MZ119" s="63"/>
      <c r="NA119" s="63"/>
      <c r="NB119" s="63"/>
      <c r="NC119" s="63"/>
      <c r="ND119" s="63"/>
      <c r="NE119" s="63"/>
      <c r="NF119" s="63"/>
      <c r="NG119" s="63"/>
      <c r="NH119" s="63"/>
      <c r="NI119" s="63"/>
      <c r="NJ119" s="63"/>
      <c r="NK119" s="63"/>
      <c r="NL119" s="63"/>
      <c r="NM119" s="63"/>
      <c r="NN119" s="63"/>
      <c r="NO119" s="63"/>
      <c r="NP119" s="63"/>
      <c r="NQ119" s="63"/>
      <c r="NR119" s="63"/>
      <c r="NS119" s="63"/>
      <c r="NT119" s="63"/>
      <c r="NU119" s="63"/>
      <c r="NV119" s="63"/>
      <c r="NW119" s="63"/>
      <c r="NX119" s="63"/>
      <c r="NY119" s="63"/>
      <c r="NZ119" s="63"/>
      <c r="OA119" s="63"/>
      <c r="OB119" s="63"/>
      <c r="OC119" s="63"/>
      <c r="OD119" s="63"/>
      <c r="OE119" s="63"/>
      <c r="OF119" s="63"/>
      <c r="OG119" s="63"/>
      <c r="OH119" s="63"/>
      <c r="OI119" s="63"/>
      <c r="OJ119" s="63"/>
      <c r="OK119" s="63"/>
      <c r="OL119" s="63"/>
      <c r="OM119" s="63"/>
      <c r="ON119" s="43" t="s">
        <v>24</v>
      </c>
    </row>
    <row r="120" spans="4:404" x14ac:dyDescent="0.2">
      <c r="D120" s="43" t="str">
        <f t="shared" si="866"/>
        <v>C-303 - SDS</v>
      </c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>
        <f>SUM(X103:AE103)</f>
        <v>14543010.042195316</v>
      </c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>
        <f>SUM(CF103:CM103)</f>
        <v>0</v>
      </c>
      <c r="CO120" s="63"/>
      <c r="CP120" s="63"/>
      <c r="CQ120" s="63"/>
      <c r="CR120" s="63"/>
      <c r="CS120" s="63"/>
      <c r="CT120" s="63"/>
      <c r="CU120" s="63"/>
      <c r="CV120" s="63"/>
      <c r="CW120" s="63"/>
      <c r="CX120" s="63"/>
      <c r="CY120" s="63"/>
      <c r="CZ120" s="63"/>
      <c r="DA120" s="63"/>
      <c r="DB120" s="63"/>
      <c r="DC120" s="63"/>
      <c r="DD120" s="63"/>
      <c r="DE120" s="63"/>
      <c r="DF120" s="63"/>
      <c r="DG120" s="63"/>
      <c r="DH120" s="63"/>
      <c r="DI120" s="63"/>
      <c r="DJ120" s="63"/>
      <c r="DK120" s="63"/>
      <c r="DL120" s="63"/>
      <c r="DM120" s="63"/>
      <c r="DN120" s="63"/>
      <c r="DO120" s="63"/>
      <c r="DP120" s="63"/>
      <c r="DQ120" s="63"/>
      <c r="DR120" s="63"/>
      <c r="DS120" s="63"/>
      <c r="DT120" s="63"/>
      <c r="DU120" s="63"/>
      <c r="DV120" s="63"/>
      <c r="DW120" s="63"/>
      <c r="DX120" s="63"/>
      <c r="DY120" s="63"/>
      <c r="DZ120" s="63"/>
      <c r="EA120" s="63"/>
      <c r="EB120" s="63"/>
      <c r="EC120" s="63"/>
      <c r="ED120" s="63"/>
      <c r="EE120" s="63"/>
      <c r="EF120" s="63"/>
      <c r="EG120" s="63"/>
      <c r="EH120" s="63"/>
      <c r="EI120" s="63"/>
      <c r="EJ120" s="63"/>
      <c r="EK120" s="63"/>
      <c r="EL120" s="63"/>
      <c r="EM120" s="63"/>
      <c r="EN120" s="63"/>
      <c r="EO120" s="63"/>
      <c r="EP120" s="63"/>
      <c r="EQ120" s="63"/>
      <c r="ER120" s="63"/>
      <c r="ES120" s="63"/>
      <c r="ET120" s="63"/>
      <c r="EU120" s="63"/>
      <c r="EV120" s="63"/>
      <c r="EW120" s="63"/>
      <c r="EX120" s="63"/>
      <c r="EY120" s="63"/>
      <c r="EZ120" s="63"/>
      <c r="FA120" s="63"/>
      <c r="FB120" s="63"/>
      <c r="FC120" s="63"/>
      <c r="FD120" s="63"/>
      <c r="FE120" s="63"/>
      <c r="FF120" s="63"/>
      <c r="FG120" s="63"/>
      <c r="FH120" s="63"/>
      <c r="FI120" s="63"/>
      <c r="FJ120" s="63"/>
      <c r="FK120" s="63"/>
      <c r="FL120" s="63"/>
      <c r="FM120" s="63"/>
      <c r="FN120" s="63"/>
      <c r="FO120" s="63"/>
      <c r="FP120" s="63"/>
      <c r="FQ120" s="63"/>
      <c r="FR120" s="63"/>
      <c r="FS120" s="63"/>
      <c r="FT120" s="63"/>
      <c r="FU120" s="63"/>
      <c r="FV120" s="63"/>
      <c r="FW120" s="63"/>
      <c r="FX120" s="63"/>
      <c r="FY120" s="63"/>
      <c r="FZ120" s="63"/>
      <c r="GA120" s="63"/>
      <c r="GB120" s="63"/>
      <c r="GC120" s="63"/>
      <c r="GD120" s="63"/>
      <c r="GE120" s="63"/>
      <c r="GF120" s="63"/>
      <c r="GG120" s="63"/>
      <c r="GH120" s="63"/>
      <c r="GI120" s="63"/>
      <c r="GJ120" s="63"/>
      <c r="GK120" s="63"/>
      <c r="GL120" s="63"/>
      <c r="GM120" s="63"/>
      <c r="GN120" s="63"/>
      <c r="GO120" s="63"/>
      <c r="GP120" s="63"/>
      <c r="GQ120" s="63"/>
      <c r="GR120" s="63"/>
      <c r="GS120" s="63"/>
      <c r="GT120" s="63"/>
      <c r="GU120" s="63"/>
      <c r="GV120" s="63"/>
      <c r="GW120" s="63"/>
      <c r="GX120" s="63"/>
      <c r="GY120" s="63"/>
      <c r="GZ120" s="63"/>
      <c r="HA120" s="63"/>
      <c r="HB120" s="63"/>
      <c r="HC120" s="63"/>
      <c r="HD120" s="63"/>
      <c r="HE120" s="63"/>
      <c r="HF120" s="63"/>
      <c r="HG120" s="63"/>
      <c r="HH120" s="63"/>
      <c r="HI120" s="63"/>
      <c r="HJ120" s="63"/>
      <c r="HK120" s="63"/>
      <c r="HL120" s="63"/>
      <c r="HM120" s="63"/>
      <c r="HN120" s="63"/>
      <c r="HO120" s="63"/>
      <c r="HP120" s="63"/>
      <c r="HQ120" s="63"/>
      <c r="HR120" s="63"/>
      <c r="HS120" s="63"/>
      <c r="HT120" s="63"/>
      <c r="HU120" s="63"/>
      <c r="HV120" s="63"/>
      <c r="HW120" s="63"/>
      <c r="HX120" s="63"/>
      <c r="HY120" s="63"/>
      <c r="HZ120" s="63"/>
      <c r="IA120" s="63"/>
      <c r="IB120" s="63"/>
      <c r="IC120" s="63"/>
      <c r="ID120" s="63"/>
      <c r="IE120" s="63"/>
      <c r="IF120" s="63"/>
      <c r="IG120" s="63"/>
      <c r="IH120" s="63"/>
      <c r="II120" s="63"/>
      <c r="IJ120" s="63"/>
      <c r="IK120" s="63"/>
      <c r="IL120" s="63"/>
      <c r="IM120" s="63"/>
      <c r="IN120" s="63"/>
      <c r="IO120" s="63"/>
      <c r="IP120" s="63"/>
      <c r="IQ120" s="63"/>
      <c r="IR120" s="63"/>
      <c r="IS120" s="63"/>
      <c r="IT120" s="63"/>
      <c r="IU120" s="63"/>
      <c r="IV120" s="63"/>
      <c r="IW120" s="63"/>
      <c r="IX120" s="63"/>
      <c r="IY120" s="63"/>
      <c r="IZ120" s="63"/>
      <c r="JA120" s="63"/>
      <c r="JB120" s="63"/>
      <c r="JC120" s="63"/>
      <c r="JD120" s="63"/>
      <c r="JE120" s="63"/>
      <c r="JF120" s="63"/>
      <c r="JG120" s="63"/>
      <c r="JH120" s="63"/>
      <c r="JI120" s="63"/>
      <c r="JJ120" s="63"/>
      <c r="JK120" s="63"/>
      <c r="JL120" s="63"/>
      <c r="JM120" s="63"/>
      <c r="JN120" s="63"/>
      <c r="JO120" s="63"/>
      <c r="JP120" s="63"/>
      <c r="JQ120" s="63"/>
      <c r="JR120" s="63"/>
      <c r="JS120" s="63"/>
      <c r="JT120" s="63"/>
      <c r="JU120" s="63"/>
      <c r="JV120" s="63"/>
      <c r="JW120" s="63"/>
      <c r="JX120" s="63"/>
      <c r="JY120" s="63"/>
      <c r="JZ120" s="63"/>
      <c r="KA120" s="63"/>
      <c r="KB120" s="63"/>
      <c r="KC120" s="63"/>
      <c r="KD120" s="63"/>
      <c r="KE120" s="63"/>
      <c r="KF120" s="63"/>
      <c r="KG120" s="63"/>
      <c r="KH120" s="63"/>
      <c r="KI120" s="63"/>
      <c r="KJ120" s="63"/>
      <c r="KK120" s="63"/>
      <c r="KL120" s="63"/>
      <c r="KM120" s="63"/>
      <c r="KN120" s="63"/>
      <c r="KO120" s="63"/>
      <c r="KP120" s="63"/>
      <c r="KQ120" s="63"/>
      <c r="KR120" s="63"/>
      <c r="KS120" s="63"/>
      <c r="KT120" s="63"/>
      <c r="KU120" s="63"/>
      <c r="KV120" s="63"/>
      <c r="KW120" s="63"/>
      <c r="KX120" s="63"/>
      <c r="KY120" s="63"/>
      <c r="KZ120" s="63"/>
      <c r="LA120" s="63"/>
      <c r="LB120" s="63"/>
      <c r="LC120" s="63"/>
      <c r="LD120" s="63"/>
      <c r="LE120" s="63"/>
      <c r="LF120" s="63"/>
      <c r="LG120" s="63"/>
      <c r="LH120" s="63"/>
      <c r="LI120" s="63"/>
      <c r="LJ120" s="63"/>
      <c r="LK120" s="63"/>
      <c r="LL120" s="63"/>
      <c r="LM120" s="63"/>
      <c r="LN120" s="63"/>
      <c r="LO120" s="63"/>
      <c r="LP120" s="63"/>
      <c r="LQ120" s="63"/>
      <c r="LR120" s="63"/>
      <c r="LS120" s="63"/>
      <c r="LT120" s="63"/>
      <c r="LU120" s="63"/>
      <c r="LV120" s="63"/>
      <c r="LW120" s="63"/>
      <c r="LX120" s="63"/>
      <c r="LY120" s="63"/>
      <c r="LZ120" s="63"/>
      <c r="MA120" s="63"/>
      <c r="MB120" s="63"/>
      <c r="MC120" s="63"/>
      <c r="MD120" s="63"/>
      <c r="ME120" s="63"/>
      <c r="MF120" s="63"/>
      <c r="MG120" s="63"/>
      <c r="MH120" s="63"/>
      <c r="MI120" s="63"/>
      <c r="MJ120" s="63"/>
      <c r="MK120" s="63"/>
      <c r="ML120" s="63"/>
      <c r="MM120" s="63"/>
      <c r="MN120" s="63"/>
      <c r="MO120" s="63"/>
      <c r="MP120" s="63"/>
      <c r="MQ120" s="63"/>
      <c r="MR120" s="63"/>
      <c r="MS120" s="63"/>
      <c r="MT120" s="63"/>
      <c r="MU120" s="63"/>
      <c r="MV120" s="63"/>
      <c r="MW120" s="63"/>
      <c r="MX120" s="63"/>
      <c r="MY120" s="63"/>
      <c r="MZ120" s="63"/>
      <c r="NA120" s="63"/>
      <c r="NB120" s="63"/>
      <c r="NC120" s="63"/>
      <c r="ND120" s="63"/>
      <c r="NE120" s="63"/>
      <c r="NF120" s="63"/>
      <c r="NG120" s="63"/>
      <c r="NH120" s="63"/>
      <c r="NI120" s="63"/>
      <c r="NJ120" s="63"/>
      <c r="NK120" s="63"/>
      <c r="NL120" s="63"/>
      <c r="NM120" s="63"/>
      <c r="NN120" s="63"/>
      <c r="NO120" s="63"/>
      <c r="NP120" s="63"/>
      <c r="NQ120" s="63"/>
      <c r="NR120" s="63"/>
      <c r="NS120" s="63"/>
      <c r="NT120" s="63"/>
      <c r="NU120" s="63"/>
      <c r="NV120" s="63"/>
      <c r="NW120" s="63"/>
      <c r="NX120" s="63"/>
      <c r="NY120" s="63"/>
      <c r="NZ120" s="63"/>
      <c r="OA120" s="63"/>
      <c r="OB120" s="63"/>
      <c r="OC120" s="63"/>
      <c r="OD120" s="63"/>
      <c r="OE120" s="63"/>
      <c r="OF120" s="63"/>
      <c r="OG120" s="63"/>
      <c r="OH120" s="63"/>
      <c r="OI120" s="63"/>
      <c r="OJ120" s="63"/>
      <c r="OK120" s="63"/>
      <c r="OL120" s="63"/>
      <c r="OM120" s="63"/>
      <c r="ON120" s="43" t="s">
        <v>24</v>
      </c>
    </row>
    <row r="121" spans="4:404" x14ac:dyDescent="0.2"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  <c r="AX121" s="66"/>
      <c r="AY121" s="66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66"/>
      <c r="BQ121" s="66"/>
      <c r="BR121" s="66"/>
      <c r="BS121" s="66"/>
      <c r="BT121" s="66"/>
      <c r="BU121" s="66"/>
      <c r="BV121" s="66"/>
      <c r="BW121" s="66"/>
      <c r="BX121" s="66"/>
      <c r="BY121" s="66"/>
      <c r="BZ121" s="66"/>
      <c r="CA121" s="66"/>
      <c r="CB121" s="66"/>
      <c r="CC121" s="66"/>
      <c r="CD121" s="66"/>
      <c r="CE121" s="66"/>
      <c r="CF121" s="66"/>
      <c r="CG121" s="66"/>
      <c r="CH121" s="66"/>
      <c r="CI121" s="66"/>
      <c r="CJ121" s="66"/>
      <c r="CK121" s="66"/>
      <c r="CL121" s="66"/>
      <c r="CM121" s="66"/>
      <c r="CN121" s="66"/>
      <c r="CO121" s="66"/>
      <c r="CP121" s="66"/>
      <c r="CQ121" s="66"/>
      <c r="CR121" s="66"/>
      <c r="CS121" s="66"/>
      <c r="CT121" s="66"/>
      <c r="CU121" s="66"/>
      <c r="CV121" s="66"/>
      <c r="CW121" s="66"/>
      <c r="CX121" s="66"/>
      <c r="CY121" s="66"/>
      <c r="CZ121" s="66"/>
      <c r="DA121" s="66"/>
      <c r="DB121" s="66"/>
      <c r="DC121" s="66"/>
      <c r="DD121" s="66"/>
      <c r="DE121" s="66"/>
      <c r="DF121" s="66"/>
      <c r="DG121" s="66"/>
      <c r="DH121" s="66"/>
      <c r="DI121" s="66"/>
      <c r="DJ121" s="66"/>
      <c r="DK121" s="66"/>
      <c r="DL121" s="66"/>
      <c r="DM121" s="66"/>
      <c r="DN121" s="66"/>
      <c r="DO121" s="66"/>
      <c r="DP121" s="66"/>
      <c r="DQ121" s="66"/>
      <c r="DR121" s="66"/>
      <c r="DS121" s="66"/>
      <c r="DT121" s="66"/>
      <c r="DU121" s="66"/>
      <c r="DV121" s="66"/>
      <c r="DW121" s="66"/>
      <c r="DX121" s="66"/>
      <c r="DY121" s="66"/>
      <c r="DZ121" s="66"/>
      <c r="EA121" s="66"/>
      <c r="EB121" s="66"/>
      <c r="EC121" s="66"/>
      <c r="ED121" s="66"/>
      <c r="EE121" s="66"/>
      <c r="EF121" s="66"/>
      <c r="EG121" s="66"/>
      <c r="EH121" s="66"/>
      <c r="EI121" s="66"/>
      <c r="EJ121" s="66"/>
      <c r="EK121" s="66"/>
      <c r="EL121" s="66"/>
      <c r="EM121" s="66"/>
      <c r="EN121" s="66"/>
      <c r="EO121" s="66"/>
      <c r="EP121" s="66"/>
      <c r="EQ121" s="66"/>
      <c r="ER121" s="66"/>
      <c r="ES121" s="66"/>
      <c r="ET121" s="66"/>
      <c r="EU121" s="66"/>
      <c r="EV121" s="66"/>
      <c r="EW121" s="66"/>
      <c r="EX121" s="66"/>
      <c r="EY121" s="66"/>
      <c r="EZ121" s="66"/>
      <c r="FA121" s="66"/>
      <c r="FB121" s="66"/>
      <c r="FC121" s="66"/>
      <c r="FD121" s="66"/>
      <c r="FE121" s="66"/>
      <c r="FF121" s="66"/>
      <c r="FG121" s="66"/>
      <c r="FH121" s="66"/>
      <c r="FI121" s="66"/>
      <c r="FJ121" s="66"/>
      <c r="FK121" s="66"/>
      <c r="FL121" s="66"/>
      <c r="FM121" s="66"/>
      <c r="FN121" s="66"/>
      <c r="FO121" s="66"/>
      <c r="FP121" s="66"/>
      <c r="FQ121" s="66"/>
      <c r="FR121" s="66"/>
      <c r="FS121" s="66"/>
      <c r="FT121" s="66"/>
      <c r="FU121" s="66"/>
      <c r="FV121" s="66"/>
      <c r="FW121" s="66"/>
      <c r="FX121" s="66"/>
      <c r="FY121" s="66"/>
      <c r="FZ121" s="66"/>
      <c r="GA121" s="66"/>
      <c r="GB121" s="66"/>
      <c r="GC121" s="66"/>
      <c r="GD121" s="66"/>
      <c r="GE121" s="66"/>
      <c r="GF121" s="66"/>
      <c r="GG121" s="66"/>
      <c r="GH121" s="66"/>
      <c r="GI121" s="66"/>
      <c r="GJ121" s="66"/>
      <c r="GK121" s="66"/>
      <c r="GL121" s="66"/>
      <c r="GM121" s="66"/>
      <c r="GN121" s="66"/>
      <c r="GO121" s="66"/>
      <c r="GP121" s="66"/>
      <c r="GQ121" s="66"/>
      <c r="GR121" s="66"/>
      <c r="GS121" s="66"/>
      <c r="GT121" s="66"/>
      <c r="GU121" s="66"/>
      <c r="GV121" s="66"/>
      <c r="GW121" s="66"/>
      <c r="GX121" s="66"/>
      <c r="GY121" s="66"/>
      <c r="GZ121" s="66"/>
      <c r="HA121" s="66"/>
      <c r="HB121" s="66"/>
      <c r="HC121" s="66"/>
      <c r="HD121" s="66"/>
      <c r="HE121" s="66"/>
      <c r="HF121" s="66"/>
      <c r="HG121" s="66"/>
      <c r="HH121" s="66"/>
      <c r="HI121" s="66"/>
      <c r="HJ121" s="66"/>
      <c r="HK121" s="66"/>
      <c r="HL121" s="66"/>
      <c r="HM121" s="66"/>
      <c r="HN121" s="66"/>
      <c r="HO121" s="66"/>
      <c r="HP121" s="66"/>
      <c r="HQ121" s="66"/>
      <c r="HR121" s="66"/>
      <c r="HS121" s="66"/>
      <c r="HT121" s="66"/>
      <c r="HU121" s="66"/>
      <c r="HV121" s="66"/>
      <c r="HW121" s="66"/>
      <c r="HX121" s="66"/>
      <c r="HY121" s="66"/>
      <c r="HZ121" s="66"/>
      <c r="IA121" s="66"/>
      <c r="IB121" s="66"/>
      <c r="IC121" s="66"/>
      <c r="ID121" s="66"/>
      <c r="IE121" s="66"/>
      <c r="IF121" s="66"/>
      <c r="IG121" s="66"/>
      <c r="IH121" s="66"/>
      <c r="II121" s="66"/>
      <c r="IJ121" s="66"/>
      <c r="IK121" s="66"/>
      <c r="IL121" s="66"/>
      <c r="IM121" s="66"/>
      <c r="IN121" s="66"/>
      <c r="IO121" s="66"/>
      <c r="IP121" s="66"/>
      <c r="IQ121" s="66"/>
      <c r="IR121" s="66"/>
      <c r="IS121" s="66"/>
      <c r="IT121" s="66"/>
      <c r="IU121" s="66"/>
      <c r="IV121" s="66"/>
      <c r="IW121" s="66"/>
      <c r="IX121" s="66"/>
      <c r="IY121" s="66"/>
      <c r="IZ121" s="66"/>
      <c r="JA121" s="66"/>
      <c r="JB121" s="66"/>
      <c r="JC121" s="66"/>
      <c r="JD121" s="66"/>
      <c r="JE121" s="66"/>
      <c r="JF121" s="66"/>
      <c r="JG121" s="66"/>
      <c r="JH121" s="66"/>
      <c r="JI121" s="66"/>
      <c r="JJ121" s="66"/>
      <c r="JK121" s="66"/>
      <c r="JL121" s="66"/>
      <c r="JM121" s="66"/>
      <c r="JN121" s="66"/>
      <c r="JO121" s="66"/>
      <c r="JP121" s="66"/>
      <c r="JQ121" s="66"/>
      <c r="JR121" s="66"/>
      <c r="JS121" s="66"/>
      <c r="JT121" s="66"/>
      <c r="JU121" s="66"/>
      <c r="JV121" s="66"/>
      <c r="JW121" s="66"/>
      <c r="JX121" s="66"/>
      <c r="JY121" s="66"/>
      <c r="JZ121" s="66"/>
      <c r="KA121" s="66"/>
      <c r="KB121" s="66"/>
      <c r="KC121" s="66"/>
      <c r="KD121" s="66"/>
      <c r="KE121" s="66"/>
      <c r="KF121" s="66"/>
      <c r="KG121" s="66"/>
      <c r="KH121" s="66"/>
      <c r="KI121" s="66"/>
      <c r="KJ121" s="66"/>
      <c r="KK121" s="66"/>
      <c r="KL121" s="66"/>
      <c r="KM121" s="66"/>
      <c r="KN121" s="66"/>
      <c r="KO121" s="66"/>
      <c r="KP121" s="66"/>
      <c r="KQ121" s="66"/>
      <c r="KR121" s="66"/>
      <c r="KS121" s="66"/>
      <c r="KT121" s="66"/>
      <c r="KU121" s="66"/>
      <c r="KV121" s="66"/>
      <c r="KW121" s="66"/>
      <c r="KX121" s="66"/>
      <c r="KY121" s="66"/>
      <c r="KZ121" s="66"/>
      <c r="LA121" s="66"/>
      <c r="LB121" s="66"/>
      <c r="LC121" s="66"/>
      <c r="LD121" s="66"/>
      <c r="LE121" s="66"/>
      <c r="LF121" s="66"/>
      <c r="LG121" s="66"/>
      <c r="LH121" s="66"/>
      <c r="LI121" s="66"/>
      <c r="LJ121" s="66"/>
      <c r="LK121" s="66"/>
      <c r="LL121" s="66"/>
      <c r="LM121" s="66"/>
      <c r="LN121" s="66"/>
      <c r="LO121" s="66"/>
      <c r="LP121" s="66"/>
      <c r="LQ121" s="66"/>
      <c r="LR121" s="66"/>
      <c r="LS121" s="66"/>
      <c r="LT121" s="66"/>
      <c r="LU121" s="66"/>
      <c r="LV121" s="66"/>
      <c r="LW121" s="66"/>
      <c r="LX121" s="66"/>
      <c r="LY121" s="66"/>
      <c r="LZ121" s="66"/>
      <c r="MA121" s="66"/>
      <c r="MB121" s="66"/>
      <c r="MC121" s="66"/>
      <c r="MD121" s="66"/>
      <c r="ME121" s="66"/>
      <c r="MF121" s="66"/>
      <c r="MG121" s="66"/>
      <c r="MH121" s="66"/>
      <c r="MI121" s="66"/>
      <c r="MJ121" s="66"/>
      <c r="MK121" s="66"/>
      <c r="ML121" s="66"/>
      <c r="MM121" s="66"/>
      <c r="MN121" s="66"/>
      <c r="MO121" s="66"/>
      <c r="MP121" s="66"/>
      <c r="MQ121" s="66"/>
      <c r="MR121" s="66"/>
      <c r="MS121" s="66"/>
      <c r="MT121" s="66"/>
      <c r="MU121" s="66"/>
      <c r="MV121" s="66"/>
      <c r="MW121" s="66"/>
      <c r="MX121" s="66"/>
      <c r="MY121" s="66"/>
      <c r="MZ121" s="66"/>
      <c r="NA121" s="66"/>
      <c r="NB121" s="66"/>
      <c r="NC121" s="66"/>
      <c r="ND121" s="66"/>
      <c r="NE121" s="66"/>
      <c r="NF121" s="66"/>
      <c r="NG121" s="66"/>
      <c r="NH121" s="66"/>
      <c r="NI121" s="66"/>
      <c r="NJ121" s="66"/>
      <c r="NK121" s="66"/>
      <c r="NL121" s="66"/>
      <c r="NM121" s="66"/>
      <c r="NN121" s="66"/>
      <c r="NO121" s="66"/>
      <c r="NP121" s="66"/>
      <c r="NQ121" s="66"/>
      <c r="NR121" s="66"/>
      <c r="NS121" s="66"/>
      <c r="NT121" s="66"/>
      <c r="NU121" s="66"/>
      <c r="NV121" s="66"/>
      <c r="NW121" s="66"/>
      <c r="NX121" s="66"/>
      <c r="NY121" s="66"/>
      <c r="NZ121" s="66"/>
      <c r="OA121" s="66"/>
      <c r="OB121" s="66"/>
      <c r="OC121" s="66"/>
      <c r="OD121" s="66"/>
      <c r="OE121" s="66"/>
      <c r="OF121" s="66"/>
      <c r="OG121" s="66"/>
      <c r="OH121" s="66"/>
      <c r="OI121" s="66"/>
      <c r="OJ121" s="66"/>
      <c r="OK121" s="66"/>
      <c r="OL121" s="66"/>
      <c r="OM121" s="66"/>
      <c r="ON121" s="43" t="s">
        <v>24</v>
      </c>
    </row>
    <row r="122" spans="4:404" s="64" customFormat="1" x14ac:dyDescent="0.2">
      <c r="F122" s="65" t="s">
        <v>31</v>
      </c>
      <c r="G122" s="65" t="s">
        <v>32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  <c r="AX122" s="66"/>
      <c r="AY122" s="66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6"/>
      <c r="CA122" s="66"/>
      <c r="CB122" s="66"/>
      <c r="CC122" s="66"/>
      <c r="CD122" s="66"/>
      <c r="CE122" s="66"/>
      <c r="CF122" s="66"/>
      <c r="CG122" s="66"/>
      <c r="CH122" s="66"/>
      <c r="CI122" s="66"/>
      <c r="CJ122" s="66"/>
      <c r="CK122" s="66"/>
      <c r="CL122" s="66"/>
      <c r="CM122" s="66"/>
      <c r="CN122" s="66"/>
      <c r="CO122" s="66"/>
      <c r="CP122" s="66"/>
      <c r="CQ122" s="66"/>
      <c r="CR122" s="66"/>
      <c r="CS122" s="66"/>
      <c r="CT122" s="66"/>
      <c r="CU122" s="66"/>
      <c r="CV122" s="66"/>
      <c r="CW122" s="66"/>
      <c r="CX122" s="66"/>
      <c r="CY122" s="66"/>
      <c r="CZ122" s="66"/>
      <c r="DA122" s="66"/>
      <c r="DB122" s="66"/>
      <c r="DC122" s="66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  <c r="DO122" s="66"/>
      <c r="DP122" s="66"/>
      <c r="DQ122" s="66"/>
      <c r="DR122" s="66"/>
      <c r="DS122" s="66"/>
      <c r="DT122" s="66"/>
      <c r="DU122" s="66"/>
      <c r="DV122" s="66"/>
      <c r="DW122" s="66"/>
      <c r="DX122" s="66"/>
      <c r="DY122" s="66"/>
      <c r="DZ122" s="66"/>
      <c r="EA122" s="66"/>
      <c r="EB122" s="66"/>
      <c r="EC122" s="66"/>
      <c r="ED122" s="66"/>
      <c r="EE122" s="66"/>
      <c r="EF122" s="66"/>
      <c r="EG122" s="66"/>
      <c r="EH122" s="66"/>
      <c r="EI122" s="66"/>
      <c r="EJ122" s="66"/>
      <c r="EK122" s="66"/>
      <c r="EL122" s="66"/>
      <c r="EM122" s="66"/>
      <c r="EN122" s="66"/>
      <c r="EO122" s="66"/>
      <c r="EP122" s="66"/>
      <c r="EQ122" s="66"/>
      <c r="ER122" s="66"/>
      <c r="ES122" s="66"/>
      <c r="ET122" s="66"/>
      <c r="EU122" s="66"/>
      <c r="EV122" s="66"/>
      <c r="EW122" s="66"/>
      <c r="EX122" s="66"/>
      <c r="EY122" s="66"/>
      <c r="EZ122" s="66"/>
      <c r="FA122" s="66"/>
      <c r="FB122" s="66"/>
      <c r="FC122" s="66"/>
      <c r="FD122" s="66"/>
      <c r="FE122" s="66"/>
      <c r="FF122" s="66"/>
      <c r="FG122" s="66"/>
      <c r="FH122" s="66"/>
      <c r="FI122" s="66"/>
      <c r="FJ122" s="66"/>
      <c r="FK122" s="66"/>
      <c r="FL122" s="66"/>
      <c r="FM122" s="66"/>
      <c r="FN122" s="66"/>
      <c r="FO122" s="66"/>
      <c r="FP122" s="66"/>
      <c r="FQ122" s="66"/>
      <c r="FR122" s="66"/>
      <c r="FS122" s="66"/>
      <c r="FT122" s="66"/>
      <c r="FU122" s="66"/>
      <c r="FV122" s="66"/>
      <c r="FW122" s="66"/>
      <c r="FX122" s="66"/>
      <c r="FY122" s="66"/>
      <c r="FZ122" s="66"/>
      <c r="GA122" s="66"/>
      <c r="GB122" s="66"/>
      <c r="GC122" s="66"/>
      <c r="GD122" s="66"/>
      <c r="GE122" s="66"/>
      <c r="GF122" s="66"/>
      <c r="GG122" s="66"/>
      <c r="GH122" s="66"/>
      <c r="GI122" s="66"/>
      <c r="GJ122" s="66"/>
      <c r="GK122" s="66"/>
      <c r="GL122" s="66"/>
      <c r="GM122" s="66"/>
      <c r="GN122" s="66"/>
      <c r="GO122" s="66"/>
      <c r="GP122" s="66"/>
      <c r="GQ122" s="66"/>
      <c r="GR122" s="66"/>
      <c r="GS122" s="66"/>
      <c r="GT122" s="66"/>
      <c r="GU122" s="66"/>
      <c r="GV122" s="66"/>
      <c r="GW122" s="66"/>
      <c r="GX122" s="66"/>
      <c r="GY122" s="66"/>
      <c r="GZ122" s="66"/>
      <c r="HA122" s="66"/>
      <c r="HB122" s="66"/>
      <c r="HC122" s="66"/>
      <c r="HD122" s="66"/>
      <c r="HE122" s="66"/>
      <c r="HF122" s="66"/>
      <c r="HG122" s="66"/>
      <c r="HH122" s="66"/>
      <c r="HI122" s="66"/>
      <c r="HJ122" s="66"/>
      <c r="HK122" s="66"/>
      <c r="HL122" s="66"/>
      <c r="HM122" s="66"/>
      <c r="HN122" s="66"/>
      <c r="HO122" s="66"/>
      <c r="HP122" s="66"/>
      <c r="HQ122" s="66"/>
      <c r="HR122" s="66"/>
      <c r="HS122" s="66"/>
      <c r="HT122" s="66"/>
      <c r="HU122" s="66"/>
      <c r="HV122" s="66"/>
      <c r="HW122" s="66"/>
      <c r="HX122" s="66"/>
      <c r="HY122" s="66"/>
      <c r="HZ122" s="66"/>
      <c r="IA122" s="66"/>
      <c r="IB122" s="66"/>
      <c r="IC122" s="66"/>
      <c r="ID122" s="66"/>
      <c r="IE122" s="66"/>
      <c r="IF122" s="66"/>
      <c r="IG122" s="66"/>
      <c r="IH122" s="66"/>
      <c r="II122" s="66"/>
      <c r="IJ122" s="66"/>
      <c r="IK122" s="66"/>
      <c r="IL122" s="66"/>
      <c r="IM122" s="66"/>
      <c r="IN122" s="66"/>
      <c r="IO122" s="66"/>
      <c r="IP122" s="66"/>
      <c r="IQ122" s="66"/>
      <c r="IR122" s="66"/>
      <c r="IS122" s="66"/>
      <c r="IT122" s="66"/>
      <c r="IU122" s="66"/>
      <c r="IV122" s="66"/>
      <c r="IW122" s="66"/>
      <c r="IX122" s="66"/>
      <c r="IY122" s="66"/>
      <c r="IZ122" s="66"/>
      <c r="JA122" s="66"/>
      <c r="JB122" s="66"/>
      <c r="JC122" s="66"/>
      <c r="JD122" s="66"/>
      <c r="JE122" s="66"/>
      <c r="JF122" s="66"/>
      <c r="JG122" s="66"/>
      <c r="JH122" s="66"/>
      <c r="JI122" s="66"/>
      <c r="JJ122" s="66"/>
      <c r="JK122" s="66"/>
      <c r="JL122" s="66"/>
      <c r="JM122" s="66"/>
      <c r="JN122" s="66"/>
      <c r="JO122" s="66"/>
      <c r="JP122" s="66"/>
      <c r="JQ122" s="66"/>
      <c r="JR122" s="66"/>
      <c r="JS122" s="66"/>
      <c r="JT122" s="66"/>
      <c r="JU122" s="66"/>
      <c r="JV122" s="66"/>
      <c r="JW122" s="66"/>
      <c r="JX122" s="66"/>
      <c r="JY122" s="66"/>
      <c r="JZ122" s="66"/>
      <c r="KA122" s="66"/>
      <c r="KB122" s="66"/>
      <c r="KC122" s="66"/>
      <c r="KD122" s="66"/>
      <c r="KE122" s="66"/>
      <c r="KF122" s="66"/>
      <c r="KG122" s="66"/>
      <c r="KH122" s="66"/>
      <c r="KI122" s="66"/>
      <c r="KJ122" s="66"/>
      <c r="KK122" s="66"/>
      <c r="KL122" s="66"/>
      <c r="KM122" s="66"/>
      <c r="KN122" s="66"/>
      <c r="KO122" s="66"/>
      <c r="KP122" s="66"/>
      <c r="KQ122" s="66"/>
      <c r="KR122" s="66"/>
      <c r="KS122" s="66"/>
      <c r="KT122" s="66"/>
      <c r="KU122" s="66"/>
      <c r="KV122" s="66"/>
      <c r="KW122" s="66"/>
      <c r="KX122" s="66"/>
      <c r="KY122" s="66"/>
      <c r="KZ122" s="66"/>
      <c r="LA122" s="66"/>
      <c r="LB122" s="66"/>
      <c r="LC122" s="66"/>
      <c r="LD122" s="66"/>
      <c r="LE122" s="66"/>
      <c r="LF122" s="66"/>
      <c r="LG122" s="66"/>
      <c r="LH122" s="66"/>
      <c r="LI122" s="66"/>
      <c r="LJ122" s="66"/>
      <c r="LK122" s="66"/>
      <c r="LL122" s="66"/>
      <c r="LM122" s="66"/>
      <c r="LN122" s="66"/>
      <c r="LO122" s="66"/>
      <c r="LP122" s="66"/>
      <c r="LQ122" s="66"/>
      <c r="LR122" s="66"/>
      <c r="LS122" s="66"/>
      <c r="LT122" s="66"/>
      <c r="LU122" s="66"/>
      <c r="LV122" s="66"/>
      <c r="LW122" s="66"/>
      <c r="LX122" s="66"/>
      <c r="LY122" s="66"/>
      <c r="LZ122" s="66"/>
      <c r="MA122" s="66"/>
      <c r="MB122" s="66"/>
      <c r="MC122" s="66"/>
      <c r="MD122" s="66"/>
      <c r="ME122" s="66"/>
      <c r="MF122" s="66"/>
      <c r="MG122" s="66"/>
      <c r="MH122" s="66"/>
      <c r="MI122" s="66"/>
      <c r="MJ122" s="66"/>
      <c r="MK122" s="66"/>
      <c r="ML122" s="66"/>
      <c r="MM122" s="66"/>
      <c r="MN122" s="66"/>
      <c r="MO122" s="66"/>
      <c r="MP122" s="66"/>
      <c r="MQ122" s="66"/>
      <c r="MR122" s="66"/>
      <c r="MS122" s="66"/>
      <c r="MT122" s="66"/>
      <c r="MU122" s="66"/>
      <c r="MV122" s="66"/>
      <c r="MW122" s="66"/>
      <c r="MX122" s="66"/>
      <c r="MY122" s="66"/>
      <c r="MZ122" s="66"/>
      <c r="NA122" s="66"/>
      <c r="NB122" s="66"/>
      <c r="NC122" s="66"/>
      <c r="ND122" s="66"/>
      <c r="NE122" s="66"/>
      <c r="NF122" s="66"/>
      <c r="NG122" s="66"/>
      <c r="NH122" s="66"/>
      <c r="NI122" s="66"/>
      <c r="NJ122" s="66"/>
      <c r="NK122" s="66"/>
      <c r="NL122" s="66"/>
      <c r="NM122" s="66"/>
      <c r="NN122" s="66"/>
      <c r="NO122" s="66"/>
      <c r="NP122" s="66"/>
      <c r="NQ122" s="66"/>
      <c r="NR122" s="66"/>
      <c r="NS122" s="66"/>
      <c r="NT122" s="66"/>
      <c r="NU122" s="66"/>
      <c r="NV122" s="66"/>
      <c r="NW122" s="66"/>
      <c r="NX122" s="66"/>
      <c r="NY122" s="66"/>
      <c r="NZ122" s="66"/>
      <c r="OA122" s="66"/>
      <c r="OB122" s="66"/>
      <c r="OC122" s="66"/>
      <c r="OD122" s="66"/>
      <c r="OE122" s="66"/>
      <c r="OF122" s="66"/>
      <c r="OG122" s="66"/>
      <c r="OH122" s="66"/>
      <c r="OI122" s="66"/>
      <c r="OJ122" s="66"/>
      <c r="OK122" s="66"/>
      <c r="OL122" s="66"/>
      <c r="OM122" s="66"/>
      <c r="ON122" s="43" t="s">
        <v>24</v>
      </c>
    </row>
    <row r="123" spans="4:404" x14ac:dyDescent="0.2">
      <c r="D123" s="67" t="str">
        <f>+"Checks "&amp;D113</f>
        <v>Checks E-368 - Non Labor</v>
      </c>
      <c r="F123" s="68">
        <f>+SUM(H123:OM123)</f>
        <v>0</v>
      </c>
      <c r="G123" s="67" t="str">
        <f t="shared" ref="G123:G130" si="867">+IF(ROUND(SUM($H113:$OM113),0)&lt;&gt;ROUND(SUM($H96:$OM96),0),"Total error","Ok")</f>
        <v>Ok</v>
      </c>
      <c r="H123" s="68">
        <f>+IF(ROUND(SUM($H113:H113),0)&gt;ROUND(SUM($H96:H96),0),1,0)</f>
        <v>0</v>
      </c>
      <c r="I123" s="68">
        <f>+IF(ROUND(SUM($H113:I113),0)&gt;ROUND(SUM($H96:I96),0),1,0)</f>
        <v>0</v>
      </c>
      <c r="J123" s="68">
        <f>+IF(ROUND(SUM($H113:J113),0)&gt;ROUND(SUM($H96:J96),0),1,0)</f>
        <v>0</v>
      </c>
      <c r="K123" s="68">
        <f>+IF(ROUND(SUM($H113:K113),0)&gt;ROUND(SUM($H96:K96),0),1,0)</f>
        <v>0</v>
      </c>
      <c r="L123" s="68">
        <f>+IF(ROUND(SUM($H113:L113),0)&gt;ROUND(SUM($H96:L96),0),1,0)</f>
        <v>0</v>
      </c>
      <c r="M123" s="68">
        <f>+IF(ROUND(SUM($H113:M113),0)&gt;ROUND(SUM($H96:M96),0),1,0)</f>
        <v>0</v>
      </c>
      <c r="N123" s="68">
        <f>+IF(ROUND(SUM($H113:N113),0)&gt;ROUND(SUM($H96:N96),0),1,0)</f>
        <v>0</v>
      </c>
      <c r="O123" s="68">
        <f>+IF(ROUND(SUM($H113:O113),0)&gt;ROUND(SUM($H96:O96),0),1,0)</f>
        <v>0</v>
      </c>
      <c r="P123" s="68">
        <f>+IF(ROUND(SUM($H113:P113),0)&gt;ROUND(SUM($H96:P96),0),1,0)</f>
        <v>0</v>
      </c>
      <c r="Q123" s="68">
        <f>+IF(ROUND(SUM($H113:Q113),0)&gt;ROUND(SUM($H96:Q96),0),1,0)</f>
        <v>0</v>
      </c>
      <c r="R123" s="68">
        <f>+IF(ROUND(SUM($H113:R113),0)&gt;ROUND(SUM($H96:R96),0),1,0)</f>
        <v>0</v>
      </c>
      <c r="S123" s="68">
        <f>+IF(ROUND(SUM($H113:S113),0)&gt;ROUND(SUM($H96:S96),0),1,0)</f>
        <v>0</v>
      </c>
      <c r="T123" s="68">
        <f>+IF(ROUND(SUM($H113:T113),0)&gt;ROUND(SUM($H96:T96),0),1,0)</f>
        <v>0</v>
      </c>
      <c r="U123" s="68">
        <f>+IF(ROUND(SUM($H113:U113),0)&gt;ROUND(SUM($H96:U96),0),1,0)</f>
        <v>0</v>
      </c>
      <c r="V123" s="68">
        <f>+IF(ROUND(SUM($H113:V113),0)&gt;ROUND(SUM($H96:V96),0),1,0)</f>
        <v>0</v>
      </c>
      <c r="W123" s="68">
        <f>+IF(ROUND(SUM($H113:W113),0)&gt;ROUND(SUM($H96:W96),0),1,0)</f>
        <v>0</v>
      </c>
      <c r="X123" s="68">
        <f>+IF(ROUND(SUM($H113:X113),0)&gt;ROUND(SUM($H96:X96),0),1,0)</f>
        <v>0</v>
      </c>
      <c r="Y123" s="68">
        <f>+IF(ROUND(SUM($H113:Y113),0)&gt;ROUND(SUM($H96:Y96),0),1,0)</f>
        <v>0</v>
      </c>
      <c r="Z123" s="68">
        <f>+IF(ROUND(SUM($H113:Z113),0)&gt;ROUND(SUM($H96:Z96),0),1,0)</f>
        <v>0</v>
      </c>
      <c r="AA123" s="68">
        <f>+IF(ROUND(SUM($H113:AA113),0)&gt;ROUND(SUM($H96:AA96),0),1,0)</f>
        <v>0</v>
      </c>
      <c r="AB123" s="68">
        <f>+IF(ROUND(SUM($H113:AB113),0)&gt;ROUND(SUM($H96:AB96),0),1,0)</f>
        <v>0</v>
      </c>
      <c r="AC123" s="68">
        <f>+IF(ROUND(SUM($H113:AC113),0)&gt;ROUND(SUM($H96:AC96),0),1,0)</f>
        <v>0</v>
      </c>
      <c r="AD123" s="68">
        <f>+IF(ROUND(SUM($H113:AD113),0)&gt;ROUND(SUM($H96:AD96),0),1,0)</f>
        <v>0</v>
      </c>
      <c r="AE123" s="68">
        <f>+IF(ROUND(SUM($H113:AE113),0)&gt;ROUND(SUM($H96:AE96),0),1,0)</f>
        <v>0</v>
      </c>
      <c r="AF123" s="68">
        <f>+IF(ROUND(SUM($H113:AF113),0)&gt;ROUND(SUM($H96:AF96),0),1,0)</f>
        <v>0</v>
      </c>
      <c r="AG123" s="68">
        <f>+IF(ROUND(SUM($H113:AG113),0)&gt;ROUND(SUM($H96:AG96),0),1,0)</f>
        <v>0</v>
      </c>
      <c r="AH123" s="68">
        <f>+IF(ROUND(SUM($H113:AH113),0)&gt;ROUND(SUM($H96:AH96),0),1,0)</f>
        <v>0</v>
      </c>
      <c r="AI123" s="68">
        <f>+IF(ROUND(SUM($H113:AI113),0)&gt;ROUND(SUM($H96:AI96),0),1,0)</f>
        <v>0</v>
      </c>
      <c r="AJ123" s="68">
        <f>+IF(ROUND(SUM($H113:AJ113),0)&gt;ROUND(SUM($H96:AJ96),0),1,0)</f>
        <v>0</v>
      </c>
      <c r="AK123" s="68">
        <f>+IF(ROUND(SUM($H113:AK113),0)&gt;ROUND(SUM($H96:AK96),0),1,0)</f>
        <v>0</v>
      </c>
      <c r="AL123" s="68">
        <f>+IF(ROUND(SUM($H113:AL113),0)&gt;ROUND(SUM($H96:AL96),0),1,0)</f>
        <v>0</v>
      </c>
      <c r="AM123" s="68">
        <f>+IF(ROUND(SUM($H113:AM113),0)&gt;ROUND(SUM($H96:AM96),0),1,0)</f>
        <v>0</v>
      </c>
      <c r="AN123" s="68">
        <f>+IF(ROUND(SUM($H113:AN113),0)&gt;ROUND(SUM($H96:AN96),0),1,0)</f>
        <v>0</v>
      </c>
      <c r="AO123" s="68">
        <f>+IF(ROUND(SUM($H113:AO113),0)&gt;ROUND(SUM($H96:AO96),0),1,0)</f>
        <v>0</v>
      </c>
      <c r="AP123" s="68">
        <f>+IF(ROUND(SUM($H113:AP113),0)&gt;ROUND(SUM($H96:AP96),0),1,0)</f>
        <v>0</v>
      </c>
      <c r="AQ123" s="68">
        <f>+IF(ROUND(SUM($H113:AQ113),0)&gt;ROUND(SUM($H96:AQ96),0),1,0)</f>
        <v>0</v>
      </c>
      <c r="AR123" s="68">
        <f>+IF(ROUND(SUM($H113:AR113),0)&gt;ROUND(SUM($H96:AR96),0),1,0)</f>
        <v>0</v>
      </c>
      <c r="AS123" s="68">
        <f>+IF(ROUND(SUM($H113:AS113),0)&gt;ROUND(SUM($H96:AS96),0),1,0)</f>
        <v>0</v>
      </c>
      <c r="AT123" s="68">
        <f>+IF(ROUND(SUM($H113:AT113),0)&gt;ROUND(SUM($H96:AT96),0),1,0)</f>
        <v>0</v>
      </c>
      <c r="AU123" s="68">
        <f>+IF(ROUND(SUM($H113:AU113),0)&gt;ROUND(SUM($H96:AU96),0),1,0)</f>
        <v>0</v>
      </c>
      <c r="AV123" s="68">
        <f>+IF(ROUND(SUM($H113:AV113),0)&gt;ROUND(SUM($H96:AV96),0),1,0)</f>
        <v>0</v>
      </c>
      <c r="AW123" s="68">
        <f>+IF(ROUND(SUM($H113:AW113),0)&gt;ROUND(SUM($H96:AW96),0),1,0)</f>
        <v>0</v>
      </c>
      <c r="AX123" s="68">
        <f>+IF(ROUND(SUM($H113:AX113),0)&gt;ROUND(SUM($H96:AX96),0),1,0)</f>
        <v>0</v>
      </c>
      <c r="AY123" s="68">
        <f>+IF(ROUND(SUM($H113:AY113),0)&gt;ROUND(SUM($H96:AY96),0),1,0)</f>
        <v>0</v>
      </c>
      <c r="AZ123" s="68">
        <f>+IF(ROUND(SUM($H113:AZ113),0)&gt;ROUND(SUM($H96:AZ96),0),1,0)</f>
        <v>0</v>
      </c>
      <c r="BA123" s="68">
        <f>+IF(ROUND(SUM($H113:BA113),0)&gt;ROUND(SUM($H96:BA96),0),1,0)</f>
        <v>0</v>
      </c>
      <c r="BB123" s="68">
        <f>+IF(ROUND(SUM($H113:BB113),0)&gt;ROUND(SUM($H96:BB96),0),1,0)</f>
        <v>0</v>
      </c>
      <c r="BC123" s="68">
        <f>+IF(ROUND(SUM($H113:BC113),0)&gt;ROUND(SUM($H96:BC96),0),1,0)</f>
        <v>0</v>
      </c>
      <c r="BD123" s="68">
        <f>+IF(ROUND(SUM($H113:BD113),0)&gt;ROUND(SUM($H96:BD96),0),1,0)</f>
        <v>0</v>
      </c>
      <c r="BE123" s="68">
        <f>+IF(ROUND(SUM($H113:BE113),0)&gt;ROUND(SUM($H96:BE96),0),1,0)</f>
        <v>0</v>
      </c>
      <c r="BF123" s="68">
        <f>+IF(ROUND(SUM($H113:BF113),0)&gt;ROUND(SUM($H96:BF96),0),1,0)</f>
        <v>0</v>
      </c>
      <c r="BG123" s="68">
        <f>+IF(ROUND(SUM($H113:BG113),0)&gt;ROUND(SUM($H96:BG96),0),1,0)</f>
        <v>0</v>
      </c>
      <c r="BH123" s="68">
        <f>+IF(ROUND(SUM($H113:BH113),0)&gt;ROUND(SUM($H96:BH96),0),1,0)</f>
        <v>0</v>
      </c>
      <c r="BI123" s="68">
        <f>+IF(ROUND(SUM($H113:BI113),0)&gt;ROUND(SUM($H96:BI96),0),1,0)</f>
        <v>0</v>
      </c>
      <c r="BJ123" s="68">
        <f>+IF(ROUND(SUM($H113:BJ113),0)&gt;ROUND(SUM($H96:BJ96),0),1,0)</f>
        <v>0</v>
      </c>
      <c r="BK123" s="68">
        <f>+IF(ROUND(SUM($H113:BK113),0)&gt;ROUND(SUM($H96:BK96),0),1,0)</f>
        <v>0</v>
      </c>
      <c r="BL123" s="68">
        <f>+IF(ROUND(SUM($H113:BL113),0)&gt;ROUND(SUM($H96:BL96),0),1,0)</f>
        <v>0</v>
      </c>
      <c r="BM123" s="68">
        <f>+IF(ROUND(SUM($H113:BM113),0)&gt;ROUND(SUM($H96:BM96),0),1,0)</f>
        <v>0</v>
      </c>
      <c r="BN123" s="68">
        <f>+IF(ROUND(SUM($H113:BN113),0)&gt;ROUND(SUM($H96:BN96),0),1,0)</f>
        <v>0</v>
      </c>
      <c r="BO123" s="68">
        <f>+IF(ROUND(SUM($H113:BO113),0)&gt;ROUND(SUM($H96:BO96),0),1,0)</f>
        <v>0</v>
      </c>
      <c r="BP123" s="68">
        <f>+IF(ROUND(SUM($H113:BP113),0)&gt;ROUND(SUM($H96:BP96),0),1,0)</f>
        <v>0</v>
      </c>
      <c r="BQ123" s="68">
        <f>+IF(ROUND(SUM($H113:BQ113),0)&gt;ROUND(SUM($H96:BQ96),0),1,0)</f>
        <v>0</v>
      </c>
      <c r="BR123" s="68">
        <f>+IF(ROUND(SUM($H113:BR113),0)&gt;ROUND(SUM($H96:BR96),0),1,0)</f>
        <v>0</v>
      </c>
      <c r="BS123" s="68">
        <f>+IF(ROUND(SUM($H113:BS113),0)&gt;ROUND(SUM($H96:BS96),0),1,0)</f>
        <v>0</v>
      </c>
      <c r="BT123" s="68">
        <f>+IF(ROUND(SUM($H113:BT113),0)&gt;ROUND(SUM($H96:BT96),0),1,0)</f>
        <v>0</v>
      </c>
      <c r="BU123" s="68">
        <f>+IF(ROUND(SUM($H113:BU113),0)&gt;ROUND(SUM($H96:BU96),0),1,0)</f>
        <v>0</v>
      </c>
      <c r="BV123" s="68">
        <f>+IF(ROUND(SUM($H113:BV113),0)&gt;ROUND(SUM($H96:BV96),0),1,0)</f>
        <v>0</v>
      </c>
      <c r="BW123" s="68">
        <f>+IF(ROUND(SUM($H113:BW113),0)&gt;ROUND(SUM($H96:BW96),0),1,0)</f>
        <v>0</v>
      </c>
      <c r="BX123" s="68">
        <f>+IF(ROUND(SUM($H113:BX113),0)&gt;ROUND(SUM($H96:BX96),0),1,0)</f>
        <v>0</v>
      </c>
      <c r="BY123" s="68">
        <f>+IF(ROUND(SUM($H113:BY113),0)&gt;ROUND(SUM($H96:BY96),0),1,0)</f>
        <v>0</v>
      </c>
      <c r="BZ123" s="68">
        <f>+IF(ROUND(SUM($H113:BZ113),0)&gt;ROUND(SUM($H96:BZ96),0),1,0)</f>
        <v>0</v>
      </c>
      <c r="CA123" s="68">
        <f>+IF(ROUND(SUM($H113:CA113),0)&gt;ROUND(SUM($H96:CA96),0),1,0)</f>
        <v>0</v>
      </c>
      <c r="CB123" s="68">
        <f>+IF(ROUND(SUM($H113:CB113),0)&gt;ROUND(SUM($H96:CB96),0),1,0)</f>
        <v>0</v>
      </c>
      <c r="CC123" s="68">
        <f>+IF(ROUND(SUM($H113:CC113),0)&gt;ROUND(SUM($H96:CC96),0),1,0)</f>
        <v>0</v>
      </c>
      <c r="CD123" s="68">
        <f>+IF(ROUND(SUM($H113:CD113),0)&gt;ROUND(SUM($H96:CD96),0),1,0)</f>
        <v>0</v>
      </c>
      <c r="CE123" s="68">
        <f>+IF(ROUND(SUM($H113:CE113),0)&gt;ROUND(SUM($H96:CE96),0),1,0)</f>
        <v>0</v>
      </c>
      <c r="CF123" s="68">
        <f>+IF(ROUND(SUM($H113:CF113),0)&gt;ROUND(SUM($H96:CF96),0),1,0)</f>
        <v>0</v>
      </c>
      <c r="CG123" s="68">
        <f>+IF(ROUND(SUM($H113:CG113),0)&gt;ROUND(SUM($H96:CG96),0),1,0)</f>
        <v>0</v>
      </c>
      <c r="CH123" s="68">
        <f>+IF(ROUND(SUM($H113:CH113),0)&gt;ROUND(SUM($H96:CH96),0),1,0)</f>
        <v>0</v>
      </c>
      <c r="CI123" s="68">
        <f>+IF(ROUND(SUM($H113:CI113),0)&gt;ROUND(SUM($H96:CI96),0),1,0)</f>
        <v>0</v>
      </c>
      <c r="CJ123" s="68">
        <f>+IF(ROUND(SUM($H113:CJ113),0)&gt;ROUND(SUM($H96:CJ96),0),1,0)</f>
        <v>0</v>
      </c>
      <c r="CK123" s="68">
        <f>+IF(ROUND(SUM($H113:CK113),0)&gt;ROUND(SUM($H96:CK96),0),1,0)</f>
        <v>0</v>
      </c>
      <c r="CL123" s="68">
        <f>+IF(ROUND(SUM($H113:CL113),0)&gt;ROUND(SUM($H96:CL96),0),1,0)</f>
        <v>0</v>
      </c>
      <c r="CM123" s="68">
        <f>+IF(ROUND(SUM($H113:CM113),0)&gt;ROUND(SUM($H96:CM96),0),1,0)</f>
        <v>0</v>
      </c>
      <c r="CN123" s="68">
        <f>+IF(ROUND(SUM($H113:CN113),0)&gt;ROUND(SUM($H96:CN96),0),1,0)</f>
        <v>0</v>
      </c>
      <c r="CO123" s="68">
        <f>+IF(ROUND(SUM($H113:CO113),0)&gt;ROUND(SUM($H96:CO96),0),1,0)</f>
        <v>0</v>
      </c>
      <c r="CP123" s="68">
        <f>+IF(ROUND(SUM($H113:CP113),0)&gt;ROUND(SUM($H96:CP96),0),1,0)</f>
        <v>0</v>
      </c>
      <c r="CQ123" s="68">
        <f>+IF(ROUND(SUM($H113:CQ113),0)&gt;ROUND(SUM($H96:CQ96),0),1,0)</f>
        <v>0</v>
      </c>
      <c r="CR123" s="68">
        <f>+IF(ROUND(SUM($H113:CR113),0)&gt;ROUND(SUM($H96:CR96),0),1,0)</f>
        <v>0</v>
      </c>
      <c r="CS123" s="68">
        <f>+IF(ROUND(SUM($H113:CS113),0)&gt;ROUND(SUM($H96:CS96),0),1,0)</f>
        <v>0</v>
      </c>
      <c r="CT123" s="68">
        <f>+IF(ROUND(SUM($H113:CT113),0)&gt;ROUND(SUM($H96:CT96),0),1,0)</f>
        <v>0</v>
      </c>
      <c r="CU123" s="68">
        <f>+IF(ROUND(SUM($H113:CU113),0)&gt;ROUND(SUM($H96:CU96),0),1,0)</f>
        <v>0</v>
      </c>
      <c r="CV123" s="68">
        <f>+IF(ROUND(SUM($H113:CV113),0)&gt;ROUND(SUM($H96:CV96),0),1,0)</f>
        <v>0</v>
      </c>
      <c r="CW123" s="68">
        <f>+IF(ROUND(SUM($H113:CW113),0)&gt;ROUND(SUM($H96:CW96),0),1,0)</f>
        <v>0</v>
      </c>
      <c r="CX123" s="68">
        <f>+IF(ROUND(SUM($H113:CX113),0)&gt;ROUND(SUM($H96:CX96),0),1,0)</f>
        <v>0</v>
      </c>
      <c r="CY123" s="68">
        <f>+IF(ROUND(SUM($H113:CY113),0)&gt;ROUND(SUM($H96:CY96),0),1,0)</f>
        <v>0</v>
      </c>
      <c r="CZ123" s="68">
        <f>+IF(ROUND(SUM($H113:CZ113),0)&gt;ROUND(SUM($H96:CZ96),0),1,0)</f>
        <v>0</v>
      </c>
      <c r="DA123" s="68">
        <f>+IF(ROUND(SUM($H113:DA113),0)&gt;ROUND(SUM($H96:DA96),0),1,0)</f>
        <v>0</v>
      </c>
      <c r="DB123" s="68">
        <f>+IF(ROUND(SUM($H113:DB113),0)&gt;ROUND(SUM($H96:DB96),0),1,0)</f>
        <v>0</v>
      </c>
      <c r="DC123" s="68">
        <f>+IF(ROUND(SUM($H113:DC113),0)&gt;ROUND(SUM($H96:DC96),0),1,0)</f>
        <v>0</v>
      </c>
      <c r="DD123" s="68">
        <f>+IF(ROUND(SUM($H113:DD113),0)&gt;ROUND(SUM($H96:DD96),0),1,0)</f>
        <v>0</v>
      </c>
      <c r="DE123" s="68">
        <f>+IF(ROUND(SUM($H113:DE113),0)&gt;ROUND(SUM($H96:DE96),0),1,0)</f>
        <v>0</v>
      </c>
      <c r="DF123" s="68">
        <f>+IF(ROUND(SUM($H113:DF113),0)&gt;ROUND(SUM($H96:DF96),0),1,0)</f>
        <v>0</v>
      </c>
      <c r="DG123" s="68">
        <f>+IF(ROUND(SUM($H113:DG113),0)&gt;ROUND(SUM($H96:DG96),0),1,0)</f>
        <v>0</v>
      </c>
      <c r="DH123" s="68">
        <f>+IF(ROUND(SUM($H113:DH113),0)&gt;ROUND(SUM($H96:DH96),0),1,0)</f>
        <v>0</v>
      </c>
      <c r="DI123" s="68">
        <f>+IF(ROUND(SUM($H113:DI113),0)&gt;ROUND(SUM($H96:DI96),0),1,0)</f>
        <v>0</v>
      </c>
      <c r="DJ123" s="68">
        <f>+IF(ROUND(SUM($H113:DJ113),0)&gt;ROUND(SUM($H96:DJ96),0),1,0)</f>
        <v>0</v>
      </c>
      <c r="DK123" s="68">
        <f>+IF(ROUND(SUM($H113:DK113),0)&gt;ROUND(SUM($H96:DK96),0),1,0)</f>
        <v>0</v>
      </c>
      <c r="DL123" s="68">
        <f>+IF(ROUND(SUM($H113:DL113),0)&gt;ROUND(SUM($H96:DL96),0),1,0)</f>
        <v>0</v>
      </c>
      <c r="DM123" s="68">
        <f>+IF(ROUND(SUM($H113:DM113),0)&gt;ROUND(SUM($H96:DM96),0),1,0)</f>
        <v>0</v>
      </c>
      <c r="DN123" s="68">
        <f>+IF(ROUND(SUM($H113:DN113),0)&gt;ROUND(SUM($H96:DN96),0),1,0)</f>
        <v>0</v>
      </c>
      <c r="DO123" s="68">
        <f>+IF(ROUND(SUM($H113:DO113),0)&gt;ROUND(SUM($H96:DO96),0),1,0)</f>
        <v>0</v>
      </c>
      <c r="DP123" s="68">
        <f>+IF(ROUND(SUM($H113:DP113),0)&gt;ROUND(SUM($H96:DP96),0),1,0)</f>
        <v>0</v>
      </c>
      <c r="DQ123" s="68">
        <f>+IF(ROUND(SUM($H113:DQ113),0)&gt;ROUND(SUM($H96:DQ96),0),1,0)</f>
        <v>0</v>
      </c>
      <c r="DR123" s="68">
        <f>+IF(ROUND(SUM($H113:DR113),0)&gt;ROUND(SUM($H96:DR96),0),1,0)</f>
        <v>0</v>
      </c>
      <c r="DS123" s="68">
        <f>+IF(ROUND(SUM($H113:DS113),0)&gt;ROUND(SUM($H96:DS96),0),1,0)</f>
        <v>0</v>
      </c>
      <c r="DT123" s="68">
        <f>+IF(ROUND(SUM($H113:DT113),0)&gt;ROUND(SUM($H96:DT96),0),1,0)</f>
        <v>0</v>
      </c>
      <c r="DU123" s="68">
        <f>+IF(ROUND(SUM($H113:DU113),0)&gt;ROUND(SUM($H96:DU96),0),1,0)</f>
        <v>0</v>
      </c>
      <c r="DV123" s="68">
        <f>+IF(ROUND(SUM($H113:DV113),0)&gt;ROUND(SUM($H96:DV96),0),1,0)</f>
        <v>0</v>
      </c>
      <c r="DW123" s="68">
        <f>+IF(ROUND(SUM($H113:DW113),0)&gt;ROUND(SUM($H96:DW96),0),1,0)</f>
        <v>0</v>
      </c>
      <c r="DX123" s="68">
        <f>+IF(ROUND(SUM($H113:DX113),0)&gt;ROUND(SUM($H96:DX96),0),1,0)</f>
        <v>0</v>
      </c>
      <c r="DY123" s="68">
        <f>+IF(ROUND(SUM($H113:DY113),0)&gt;ROUND(SUM($H96:DY96),0),1,0)</f>
        <v>0</v>
      </c>
      <c r="DZ123" s="68">
        <f>+IF(ROUND(SUM($H113:DZ113),0)&gt;ROUND(SUM($H96:DZ96),0),1,0)</f>
        <v>0</v>
      </c>
      <c r="EA123" s="68">
        <f>+IF(ROUND(SUM($H113:EA113),0)&gt;ROUND(SUM($H96:EA96),0),1,0)</f>
        <v>0</v>
      </c>
      <c r="EB123" s="68">
        <f>+IF(ROUND(SUM($H113:EB113),0)&gt;ROUND(SUM($H96:EB96),0),1,0)</f>
        <v>0</v>
      </c>
      <c r="EC123" s="68">
        <f>+IF(ROUND(SUM($H113:EC113),0)&gt;ROUND(SUM($H96:EC96),0),1,0)</f>
        <v>0</v>
      </c>
      <c r="ED123" s="68">
        <f>+IF(ROUND(SUM($H113:ED113),0)&gt;ROUND(SUM($H96:ED96),0),1,0)</f>
        <v>0</v>
      </c>
      <c r="EE123" s="68">
        <f>+IF(ROUND(SUM($H113:EE113),0)&gt;ROUND(SUM($H96:EE96),0),1,0)</f>
        <v>0</v>
      </c>
      <c r="EF123" s="68">
        <f>+IF(ROUND(SUM($H113:EF113),0)&gt;ROUND(SUM($H96:EF96),0),1,0)</f>
        <v>0</v>
      </c>
      <c r="EG123" s="68">
        <f>+IF(ROUND(SUM($H113:EG113),0)&gt;ROUND(SUM($H96:EG96),0),1,0)</f>
        <v>0</v>
      </c>
      <c r="EH123" s="68">
        <f>+IF(ROUND(SUM($H113:EH113),0)&gt;ROUND(SUM($H96:EH96),0),1,0)</f>
        <v>0</v>
      </c>
      <c r="EI123" s="68">
        <f>+IF(ROUND(SUM($H113:EI113),0)&gt;ROUND(SUM($H96:EI96),0),1,0)</f>
        <v>0</v>
      </c>
      <c r="EJ123" s="68">
        <f>+IF(ROUND(SUM($H113:EJ113),0)&gt;ROUND(SUM($H96:EJ96),0),1,0)</f>
        <v>0</v>
      </c>
      <c r="EK123" s="68">
        <f>+IF(ROUND(SUM($H113:EK113),0)&gt;ROUND(SUM($H96:EK96),0),1,0)</f>
        <v>0</v>
      </c>
      <c r="EL123" s="68">
        <f>+IF(ROUND(SUM($H113:EL113),0)&gt;ROUND(SUM($H96:EL96),0),1,0)</f>
        <v>0</v>
      </c>
      <c r="EM123" s="68">
        <f>+IF(ROUND(SUM($H113:EM113),0)&gt;ROUND(SUM($H96:EM96),0),1,0)</f>
        <v>0</v>
      </c>
      <c r="EN123" s="68">
        <f>+IF(ROUND(SUM($H113:EN113),0)&gt;ROUND(SUM($H96:EN96),0),1,0)</f>
        <v>0</v>
      </c>
      <c r="EO123" s="68">
        <f>+IF(ROUND(SUM($H113:EO113),0)&gt;ROUND(SUM($H96:EO96),0),1,0)</f>
        <v>0</v>
      </c>
      <c r="EP123" s="68">
        <f>+IF(ROUND(SUM($H113:EP113),0)&gt;ROUND(SUM($H96:EP96),0),1,0)</f>
        <v>0</v>
      </c>
      <c r="EQ123" s="68">
        <f>+IF(ROUND(SUM($H113:EQ113),0)&gt;ROUND(SUM($H96:EQ96),0),1,0)</f>
        <v>0</v>
      </c>
      <c r="ER123" s="68">
        <f>+IF(ROUND(SUM($H113:ER113),0)&gt;ROUND(SUM($H96:ER96),0),1,0)</f>
        <v>0</v>
      </c>
      <c r="ES123" s="68">
        <f>+IF(ROUND(SUM($H113:ES113),0)&gt;ROUND(SUM($H96:ES96),0),1,0)</f>
        <v>0</v>
      </c>
      <c r="ET123" s="68">
        <f>+IF(ROUND(SUM($H113:ET113),0)&gt;ROUND(SUM($H96:ET96),0),1,0)</f>
        <v>0</v>
      </c>
      <c r="EU123" s="68">
        <f>+IF(ROUND(SUM($H113:EU113),0)&gt;ROUND(SUM($H96:EU96),0),1,0)</f>
        <v>0</v>
      </c>
      <c r="EV123" s="68">
        <f>+IF(ROUND(SUM($H113:EV113),0)&gt;ROUND(SUM($H96:EV96),0),1,0)</f>
        <v>0</v>
      </c>
      <c r="EW123" s="68">
        <f>+IF(ROUND(SUM($H113:EW113),0)&gt;ROUND(SUM($H96:EW96),0),1,0)</f>
        <v>0</v>
      </c>
      <c r="EX123" s="68">
        <f>+IF(ROUND(SUM($H113:EX113),0)&gt;ROUND(SUM($H96:EX96),0),1,0)</f>
        <v>0</v>
      </c>
      <c r="EY123" s="68">
        <f>+IF(ROUND(SUM($H113:EY113),0)&gt;ROUND(SUM($H96:EY96),0),1,0)</f>
        <v>0</v>
      </c>
      <c r="EZ123" s="68">
        <f>+IF(ROUND(SUM($H113:EZ113),0)&gt;ROUND(SUM($H96:EZ96),0),1,0)</f>
        <v>0</v>
      </c>
      <c r="FA123" s="68">
        <f>+IF(ROUND(SUM($H113:FA113),0)&gt;ROUND(SUM($H96:FA96),0),1,0)</f>
        <v>0</v>
      </c>
      <c r="FB123" s="68">
        <f>+IF(ROUND(SUM($H113:FB113),0)&gt;ROUND(SUM($H96:FB96),0),1,0)</f>
        <v>0</v>
      </c>
      <c r="FC123" s="68">
        <f>+IF(ROUND(SUM($H113:FC113),0)&gt;ROUND(SUM($H96:FC96),0),1,0)</f>
        <v>0</v>
      </c>
      <c r="FD123" s="68">
        <f>+IF(ROUND(SUM($H113:FD113),0)&gt;ROUND(SUM($H96:FD96),0),1,0)</f>
        <v>0</v>
      </c>
      <c r="FE123" s="68">
        <f>+IF(ROUND(SUM($H113:FE113),0)&gt;ROUND(SUM($H96:FE96),0),1,0)</f>
        <v>0</v>
      </c>
      <c r="FF123" s="68">
        <f>+IF(ROUND(SUM($H113:FF113),0)&gt;ROUND(SUM($H96:FF96),0),1,0)</f>
        <v>0</v>
      </c>
      <c r="FG123" s="68">
        <f>+IF(ROUND(SUM($H113:FG113),0)&gt;ROUND(SUM($H96:FG96),0),1,0)</f>
        <v>0</v>
      </c>
      <c r="FH123" s="68">
        <f>+IF(ROUND(SUM($H113:FH113),0)&gt;ROUND(SUM($H96:FH96),0),1,0)</f>
        <v>0</v>
      </c>
      <c r="FI123" s="68">
        <f>+IF(ROUND(SUM($H113:FI113),0)&gt;ROUND(SUM($H96:FI96),0),1,0)</f>
        <v>0</v>
      </c>
      <c r="FJ123" s="68">
        <f>+IF(ROUND(SUM($H113:FJ113),0)&gt;ROUND(SUM($H96:FJ96),0),1,0)</f>
        <v>0</v>
      </c>
      <c r="FK123" s="68">
        <f>+IF(ROUND(SUM($H113:FK113),0)&gt;ROUND(SUM($H96:FK96),0),1,0)</f>
        <v>0</v>
      </c>
      <c r="FL123" s="68">
        <f>+IF(ROUND(SUM($H113:FL113),0)&gt;ROUND(SUM($H96:FL96),0),1,0)</f>
        <v>0</v>
      </c>
      <c r="FM123" s="68">
        <f>+IF(ROUND(SUM($H113:FM113),0)&gt;ROUND(SUM($H96:FM96),0),1,0)</f>
        <v>0</v>
      </c>
      <c r="FN123" s="68">
        <f>+IF(ROUND(SUM($H113:FN113),0)&gt;ROUND(SUM($H96:FN96),0),1,0)</f>
        <v>0</v>
      </c>
      <c r="FO123" s="68">
        <f>+IF(ROUND(SUM($H113:FO113),0)&gt;ROUND(SUM($H96:FO96),0),1,0)</f>
        <v>0</v>
      </c>
      <c r="FP123" s="68">
        <f>+IF(ROUND(SUM($H113:FP113),0)&gt;ROUND(SUM($H96:FP96),0),1,0)</f>
        <v>0</v>
      </c>
      <c r="FQ123" s="68">
        <f>+IF(ROUND(SUM($H113:FQ113),0)&gt;ROUND(SUM($H96:FQ96),0),1,0)</f>
        <v>0</v>
      </c>
      <c r="FR123" s="68">
        <f>+IF(ROUND(SUM($H113:FR113),0)&gt;ROUND(SUM($H96:FR96),0),1,0)</f>
        <v>0</v>
      </c>
      <c r="FS123" s="68">
        <f>+IF(ROUND(SUM($H113:FS113),0)&gt;ROUND(SUM($H96:FS96),0),1,0)</f>
        <v>0</v>
      </c>
      <c r="FT123" s="68">
        <f>+IF(ROUND(SUM($H113:FT113),0)&gt;ROUND(SUM($H96:FT96),0),1,0)</f>
        <v>0</v>
      </c>
      <c r="FU123" s="68">
        <f>+IF(ROUND(SUM($H113:FU113),0)&gt;ROUND(SUM($H96:FU96),0),1,0)</f>
        <v>0</v>
      </c>
      <c r="FV123" s="68">
        <f>+IF(ROUND(SUM($H113:FV113),0)&gt;ROUND(SUM($H96:FV96),0),1,0)</f>
        <v>0</v>
      </c>
      <c r="FW123" s="68">
        <f>+IF(ROUND(SUM($H113:FW113),0)&gt;ROUND(SUM($H96:FW96),0),1,0)</f>
        <v>0</v>
      </c>
      <c r="FX123" s="68">
        <f>+IF(ROUND(SUM($H113:FX113),0)&gt;ROUND(SUM($H96:FX96),0),1,0)</f>
        <v>0</v>
      </c>
      <c r="FY123" s="68">
        <f>+IF(ROUND(SUM($H113:FY113),0)&gt;ROUND(SUM($H96:FY96),0),1,0)</f>
        <v>0</v>
      </c>
      <c r="FZ123" s="68">
        <f>+IF(ROUND(SUM($H113:FZ113),0)&gt;ROUND(SUM($H96:FZ96),0),1,0)</f>
        <v>0</v>
      </c>
      <c r="GA123" s="68">
        <f>+IF(ROUND(SUM($H113:GA113),0)&gt;ROUND(SUM($H96:GA96),0),1,0)</f>
        <v>0</v>
      </c>
      <c r="GB123" s="68">
        <f>+IF(ROUND(SUM($H113:GB113),0)&gt;ROUND(SUM($H96:GB96),0),1,0)</f>
        <v>0</v>
      </c>
      <c r="GC123" s="68">
        <f>+IF(ROUND(SUM($H113:GC113),0)&gt;ROUND(SUM($H96:GC96),0),1,0)</f>
        <v>0</v>
      </c>
      <c r="GD123" s="68">
        <f>+IF(ROUND(SUM($H113:GD113),0)&gt;ROUND(SUM($H96:GD96),0),1,0)</f>
        <v>0</v>
      </c>
      <c r="GE123" s="68">
        <f>+IF(ROUND(SUM($H113:GE113),0)&gt;ROUND(SUM($H96:GE96),0),1,0)</f>
        <v>0</v>
      </c>
      <c r="GF123" s="68">
        <f>+IF(ROUND(SUM($H113:GF113),0)&gt;ROUND(SUM($H96:GF96),0),1,0)</f>
        <v>0</v>
      </c>
      <c r="GG123" s="68">
        <f>+IF(ROUND(SUM($H113:GG113),0)&gt;ROUND(SUM($H96:GG96),0),1,0)</f>
        <v>0</v>
      </c>
      <c r="GH123" s="68">
        <f>+IF(ROUND(SUM($H113:GH113),0)&gt;ROUND(SUM($H96:GH96),0),1,0)</f>
        <v>0</v>
      </c>
      <c r="GI123" s="68">
        <f>+IF(ROUND(SUM($H113:GI113),0)&gt;ROUND(SUM($H96:GI96),0),1,0)</f>
        <v>0</v>
      </c>
      <c r="GJ123" s="68">
        <f>+IF(ROUND(SUM($H113:GJ113),0)&gt;ROUND(SUM($H96:GJ96),0),1,0)</f>
        <v>0</v>
      </c>
      <c r="GK123" s="68">
        <f>+IF(ROUND(SUM($H113:GK113),0)&gt;ROUND(SUM($H96:GK96),0),1,0)</f>
        <v>0</v>
      </c>
      <c r="GL123" s="68">
        <f>+IF(ROUND(SUM($H113:GL113),0)&gt;ROUND(SUM($H96:GL96),0),1,0)</f>
        <v>0</v>
      </c>
      <c r="GM123" s="68">
        <f>+IF(ROUND(SUM($H113:GM113),0)&gt;ROUND(SUM($H96:GM96),0),1,0)</f>
        <v>0</v>
      </c>
      <c r="GN123" s="68">
        <f>+IF(ROUND(SUM($H113:GN113),0)&gt;ROUND(SUM($H96:GN96),0),1,0)</f>
        <v>0</v>
      </c>
      <c r="GO123" s="68">
        <f>+IF(ROUND(SUM($H113:GO113),0)&gt;ROUND(SUM($H96:GO96),0),1,0)</f>
        <v>0</v>
      </c>
      <c r="GP123" s="68">
        <f>+IF(ROUND(SUM($H113:GP113),0)&gt;ROUND(SUM($H96:GP96),0),1,0)</f>
        <v>0</v>
      </c>
      <c r="GQ123" s="68">
        <f>+IF(ROUND(SUM($H113:GQ113),0)&gt;ROUND(SUM($H96:GQ96),0),1,0)</f>
        <v>0</v>
      </c>
      <c r="GR123" s="68">
        <f>+IF(ROUND(SUM($H113:GR113),0)&gt;ROUND(SUM($H96:GR96),0),1,0)</f>
        <v>0</v>
      </c>
      <c r="GS123" s="68">
        <f>+IF(ROUND(SUM($H113:GS113),0)&gt;ROUND(SUM($H96:GS96),0),1,0)</f>
        <v>0</v>
      </c>
      <c r="GT123" s="68">
        <f>+IF(ROUND(SUM($H113:GT113),0)&gt;ROUND(SUM($H96:GT96),0),1,0)</f>
        <v>0</v>
      </c>
      <c r="GU123" s="68">
        <f>+IF(ROUND(SUM($H113:GU113),0)&gt;ROUND(SUM($H96:GU96),0),1,0)</f>
        <v>0</v>
      </c>
      <c r="GV123" s="68">
        <f>+IF(ROUND(SUM($H113:GV113),0)&gt;ROUND(SUM($H96:GV96),0),1,0)</f>
        <v>0</v>
      </c>
      <c r="GW123" s="68">
        <f>+IF(ROUND(SUM($H113:GW113),0)&gt;ROUND(SUM($H96:GW96),0),1,0)</f>
        <v>0</v>
      </c>
      <c r="GX123" s="68">
        <f>+IF(ROUND(SUM($H113:GX113),0)&gt;ROUND(SUM($H96:GX96),0),1,0)</f>
        <v>0</v>
      </c>
      <c r="GY123" s="68">
        <f>+IF(ROUND(SUM($H113:GY113),0)&gt;ROUND(SUM($H96:GY96),0),1,0)</f>
        <v>0</v>
      </c>
      <c r="GZ123" s="68">
        <f>+IF(ROUND(SUM($H113:GZ113),0)&gt;ROUND(SUM($H96:GZ96),0),1,0)</f>
        <v>0</v>
      </c>
      <c r="HA123" s="68">
        <f>+IF(ROUND(SUM($H113:HA113),0)&gt;ROUND(SUM($H96:HA96),0),1,0)</f>
        <v>0</v>
      </c>
      <c r="HB123" s="68">
        <f>+IF(ROUND(SUM($H113:HB113),0)&gt;ROUND(SUM($H96:HB96),0),1,0)</f>
        <v>0</v>
      </c>
      <c r="HC123" s="68">
        <f>+IF(ROUND(SUM($H113:HC113),0)&gt;ROUND(SUM($H96:HC96),0),1,0)</f>
        <v>0</v>
      </c>
      <c r="HD123" s="68">
        <f>+IF(ROUND(SUM($H113:HD113),0)&gt;ROUND(SUM($H96:HD96),0),1,0)</f>
        <v>0</v>
      </c>
      <c r="HE123" s="68">
        <f>+IF(ROUND(SUM($H113:HE113),0)&gt;ROUND(SUM($H96:HE96),0),1,0)</f>
        <v>0</v>
      </c>
      <c r="HF123" s="68">
        <f>+IF(ROUND(SUM($H113:HF113),0)&gt;ROUND(SUM($H96:HF96),0),1,0)</f>
        <v>0</v>
      </c>
      <c r="HG123" s="68">
        <f>+IF(ROUND(SUM($H113:HG113),0)&gt;ROUND(SUM($H96:HG96),0),1,0)</f>
        <v>0</v>
      </c>
      <c r="HH123" s="68">
        <f>+IF(ROUND(SUM($H113:HH113),0)&gt;ROUND(SUM($H96:HH96),0),1,0)</f>
        <v>0</v>
      </c>
      <c r="HI123" s="68">
        <f>+IF(ROUND(SUM($H113:HI113),0)&gt;ROUND(SUM($H96:HI96),0),1,0)</f>
        <v>0</v>
      </c>
      <c r="HJ123" s="68">
        <f>+IF(ROUND(SUM($H113:HJ113),0)&gt;ROUND(SUM($H96:HJ96),0),1,0)</f>
        <v>0</v>
      </c>
      <c r="HK123" s="68">
        <f>+IF(ROUND(SUM($H113:HK113),0)&gt;ROUND(SUM($H96:HK96),0),1,0)</f>
        <v>0</v>
      </c>
      <c r="HL123" s="68">
        <f>+IF(ROUND(SUM($H113:HL113),0)&gt;ROUND(SUM($H96:HL96),0),1,0)</f>
        <v>0</v>
      </c>
      <c r="HM123" s="68">
        <f>+IF(ROUND(SUM($H113:HM113),0)&gt;ROUND(SUM($H96:HM96),0),1,0)</f>
        <v>0</v>
      </c>
      <c r="HN123" s="68">
        <f>+IF(ROUND(SUM($H113:HN113),0)&gt;ROUND(SUM($H96:HN96),0),1,0)</f>
        <v>0</v>
      </c>
      <c r="HO123" s="68">
        <f>+IF(ROUND(SUM($H113:HO113),0)&gt;ROUND(SUM($H96:HO96),0),1,0)</f>
        <v>0</v>
      </c>
      <c r="HP123" s="68">
        <f>+IF(ROUND(SUM($H113:HP113),0)&gt;ROUND(SUM($H96:HP96),0),1,0)</f>
        <v>0</v>
      </c>
      <c r="HQ123" s="68">
        <f>+IF(ROUND(SUM($H113:HQ113),0)&gt;ROUND(SUM($H96:HQ96),0),1,0)</f>
        <v>0</v>
      </c>
      <c r="HR123" s="68">
        <f>+IF(ROUND(SUM($H113:HR113),0)&gt;ROUND(SUM($H96:HR96),0),1,0)</f>
        <v>0</v>
      </c>
      <c r="HS123" s="68">
        <f>+IF(ROUND(SUM($H113:HS113),0)&gt;ROUND(SUM($H96:HS96),0),1,0)</f>
        <v>0</v>
      </c>
      <c r="HT123" s="68">
        <f>+IF(ROUND(SUM($H113:HT113),0)&gt;ROUND(SUM($H96:HT96),0),1,0)</f>
        <v>0</v>
      </c>
      <c r="HU123" s="68">
        <f>+IF(ROUND(SUM($H113:HU113),0)&gt;ROUND(SUM($H96:HU96),0),1,0)</f>
        <v>0</v>
      </c>
      <c r="HV123" s="68">
        <f>+IF(ROUND(SUM($H113:HV113),0)&gt;ROUND(SUM($H96:HV96),0),1,0)</f>
        <v>0</v>
      </c>
      <c r="HW123" s="68">
        <f>+IF(ROUND(SUM($H113:HW113),0)&gt;ROUND(SUM($H96:HW96),0),1,0)</f>
        <v>0</v>
      </c>
      <c r="HX123" s="68">
        <f>+IF(ROUND(SUM($H113:HX113),0)&gt;ROUND(SUM($H96:HX96),0),1,0)</f>
        <v>0</v>
      </c>
      <c r="HY123" s="68">
        <f>+IF(ROUND(SUM($H113:HY113),0)&gt;ROUND(SUM($H96:HY96),0),1,0)</f>
        <v>0</v>
      </c>
      <c r="HZ123" s="68">
        <f>+IF(ROUND(SUM($H113:HZ113),0)&gt;ROUND(SUM($H96:HZ96),0),1,0)</f>
        <v>0</v>
      </c>
      <c r="IA123" s="68">
        <f>+IF(ROUND(SUM($H113:IA113),0)&gt;ROUND(SUM($H96:IA96),0),1,0)</f>
        <v>0</v>
      </c>
      <c r="IB123" s="68">
        <f>+IF(ROUND(SUM($H113:IB113),0)&gt;ROUND(SUM($H96:IB96),0),1,0)</f>
        <v>0</v>
      </c>
      <c r="IC123" s="68">
        <f>+IF(ROUND(SUM($H113:IC113),0)&gt;ROUND(SUM($H96:IC96),0),1,0)</f>
        <v>0</v>
      </c>
      <c r="ID123" s="68">
        <f>+IF(ROUND(SUM($H113:ID113),0)&gt;ROUND(SUM($H96:ID96),0),1,0)</f>
        <v>0</v>
      </c>
      <c r="IE123" s="68">
        <f>+IF(ROUND(SUM($H113:IE113),0)&gt;ROUND(SUM($H96:IE96),0),1,0)</f>
        <v>0</v>
      </c>
      <c r="IF123" s="68">
        <f>+IF(ROUND(SUM($H113:IF113),0)&gt;ROUND(SUM($H96:IF96),0),1,0)</f>
        <v>0</v>
      </c>
      <c r="IG123" s="68">
        <f>+IF(ROUND(SUM($H113:IG113),0)&gt;ROUND(SUM($H96:IG96),0),1,0)</f>
        <v>0</v>
      </c>
      <c r="IH123" s="68">
        <f>+IF(ROUND(SUM($H113:IH113),0)&gt;ROUND(SUM($H96:IH96),0),1,0)</f>
        <v>0</v>
      </c>
      <c r="II123" s="68">
        <f>+IF(ROUND(SUM($H113:II113),0)&gt;ROUND(SUM($H96:II96),0),1,0)</f>
        <v>0</v>
      </c>
      <c r="IJ123" s="68">
        <f>+IF(ROUND(SUM($H113:IJ113),0)&gt;ROUND(SUM($H96:IJ96),0),1,0)</f>
        <v>0</v>
      </c>
      <c r="IK123" s="68">
        <f>+IF(ROUND(SUM($H113:IK113),0)&gt;ROUND(SUM($H96:IK96),0),1,0)</f>
        <v>0</v>
      </c>
      <c r="IL123" s="68">
        <f>+IF(ROUND(SUM($H113:IL113),0)&gt;ROUND(SUM($H96:IL96),0),1,0)</f>
        <v>0</v>
      </c>
      <c r="IM123" s="68">
        <f>+IF(ROUND(SUM($H113:IM113),0)&gt;ROUND(SUM($H96:IM96),0),1,0)</f>
        <v>0</v>
      </c>
      <c r="IN123" s="68">
        <f>+IF(ROUND(SUM($H113:IN113),0)&gt;ROUND(SUM($H96:IN96),0),1,0)</f>
        <v>0</v>
      </c>
      <c r="IO123" s="68">
        <f>+IF(ROUND(SUM($H113:IO113),0)&gt;ROUND(SUM($H96:IO96),0),1,0)</f>
        <v>0</v>
      </c>
      <c r="IP123" s="68">
        <f>+IF(ROUND(SUM($H113:IP113),0)&gt;ROUND(SUM($H96:IP96),0),1,0)</f>
        <v>0</v>
      </c>
      <c r="IQ123" s="68">
        <f>+IF(ROUND(SUM($H113:IQ113),0)&gt;ROUND(SUM($H96:IQ96),0),1,0)</f>
        <v>0</v>
      </c>
      <c r="IR123" s="68">
        <f>+IF(ROUND(SUM($H113:IR113),0)&gt;ROUND(SUM($H96:IR96),0),1,0)</f>
        <v>0</v>
      </c>
      <c r="IS123" s="68">
        <f>+IF(ROUND(SUM($H113:IS113),0)&gt;ROUND(SUM($H96:IS96),0),1,0)</f>
        <v>0</v>
      </c>
      <c r="IT123" s="68">
        <f>+IF(ROUND(SUM($H113:IT113),0)&gt;ROUND(SUM($H96:IT96),0),1,0)</f>
        <v>0</v>
      </c>
      <c r="IU123" s="68">
        <f>+IF(ROUND(SUM($H113:IU113),0)&gt;ROUND(SUM($H96:IU96),0),1,0)</f>
        <v>0</v>
      </c>
      <c r="IV123" s="68">
        <f>+IF(ROUND(SUM($H113:IV113),0)&gt;ROUND(SUM($H96:IV96),0),1,0)</f>
        <v>0</v>
      </c>
      <c r="IW123" s="68">
        <f>+IF(ROUND(SUM($H113:IW113),0)&gt;ROUND(SUM($H96:IW96),0),1,0)</f>
        <v>0</v>
      </c>
      <c r="IX123" s="68">
        <f>+IF(ROUND(SUM($H113:IX113),0)&gt;ROUND(SUM($H96:IX96),0),1,0)</f>
        <v>0</v>
      </c>
      <c r="IY123" s="68">
        <f>+IF(ROUND(SUM($H113:IY113),0)&gt;ROUND(SUM($H96:IY96),0),1,0)</f>
        <v>0</v>
      </c>
      <c r="IZ123" s="68">
        <f>+IF(ROUND(SUM($H113:IZ113),0)&gt;ROUND(SUM($H96:IZ96),0),1,0)</f>
        <v>0</v>
      </c>
      <c r="JA123" s="68">
        <f>+IF(ROUND(SUM($H113:JA113),0)&gt;ROUND(SUM($H96:JA96),0),1,0)</f>
        <v>0</v>
      </c>
      <c r="JB123" s="68">
        <f>+IF(ROUND(SUM($H113:JB113),0)&gt;ROUND(SUM($H96:JB96),0),1,0)</f>
        <v>0</v>
      </c>
      <c r="JC123" s="68">
        <f>+IF(ROUND(SUM($H113:JC113),0)&gt;ROUND(SUM($H96:JC96),0),1,0)</f>
        <v>0</v>
      </c>
      <c r="JD123" s="68">
        <f>+IF(ROUND(SUM($H113:JD113),0)&gt;ROUND(SUM($H96:JD96),0),1,0)</f>
        <v>0</v>
      </c>
      <c r="JE123" s="68">
        <f>+IF(ROUND(SUM($H113:JE113),0)&gt;ROUND(SUM($H96:JE96),0),1,0)</f>
        <v>0</v>
      </c>
      <c r="JF123" s="68">
        <f>+IF(ROUND(SUM($H113:JF113),0)&gt;ROUND(SUM($H96:JF96),0),1,0)</f>
        <v>0</v>
      </c>
      <c r="JG123" s="68">
        <f>+IF(ROUND(SUM($H113:JG113),0)&gt;ROUND(SUM($H96:JG96),0),1,0)</f>
        <v>0</v>
      </c>
      <c r="JH123" s="68">
        <f>+IF(ROUND(SUM($H113:JH113),0)&gt;ROUND(SUM($H96:JH96),0),1,0)</f>
        <v>0</v>
      </c>
      <c r="JI123" s="68">
        <f>+IF(ROUND(SUM($H113:JI113),0)&gt;ROUND(SUM($H96:JI96),0),1,0)</f>
        <v>0</v>
      </c>
      <c r="JJ123" s="68">
        <f>+IF(ROUND(SUM($H113:JJ113),0)&gt;ROUND(SUM($H96:JJ96),0),1,0)</f>
        <v>0</v>
      </c>
      <c r="JK123" s="68">
        <f>+IF(ROUND(SUM($H113:JK113),0)&gt;ROUND(SUM($H96:JK96),0),1,0)</f>
        <v>0</v>
      </c>
      <c r="JL123" s="68">
        <f>+IF(ROUND(SUM($H113:JL113),0)&gt;ROUND(SUM($H96:JL96),0),1,0)</f>
        <v>0</v>
      </c>
      <c r="JM123" s="68">
        <f>+IF(ROUND(SUM($H113:JM113),0)&gt;ROUND(SUM($H96:JM96),0),1,0)</f>
        <v>0</v>
      </c>
      <c r="JN123" s="68">
        <f>+IF(ROUND(SUM($H113:JN113),0)&gt;ROUND(SUM($H96:JN96),0),1,0)</f>
        <v>0</v>
      </c>
      <c r="JO123" s="68">
        <f>+IF(ROUND(SUM($H113:JO113),0)&gt;ROUND(SUM($H96:JO96),0),1,0)</f>
        <v>0</v>
      </c>
      <c r="JP123" s="68">
        <f>+IF(ROUND(SUM($H113:JP113),0)&gt;ROUND(SUM($H96:JP96),0),1,0)</f>
        <v>0</v>
      </c>
      <c r="JQ123" s="68">
        <f>+IF(ROUND(SUM($H113:JQ113),0)&gt;ROUND(SUM($H96:JQ96),0),1,0)</f>
        <v>0</v>
      </c>
      <c r="JR123" s="68">
        <f>+IF(ROUND(SUM($H113:JR113),0)&gt;ROUND(SUM($H96:JR96),0),1,0)</f>
        <v>0</v>
      </c>
      <c r="JS123" s="68">
        <f>+IF(ROUND(SUM($H113:JS113),0)&gt;ROUND(SUM($H96:JS96),0),1,0)</f>
        <v>0</v>
      </c>
      <c r="JT123" s="68">
        <f>+IF(ROUND(SUM($H113:JT113),0)&gt;ROUND(SUM($H96:JT96),0),1,0)</f>
        <v>0</v>
      </c>
      <c r="JU123" s="68">
        <f>+IF(ROUND(SUM($H113:JU113),0)&gt;ROUND(SUM($H96:JU96),0),1,0)</f>
        <v>0</v>
      </c>
      <c r="JV123" s="68">
        <f>+IF(ROUND(SUM($H113:JV113),0)&gt;ROUND(SUM($H96:JV96),0),1,0)</f>
        <v>0</v>
      </c>
      <c r="JW123" s="68">
        <f>+IF(ROUND(SUM($H113:JW113),0)&gt;ROUND(SUM($H96:JW96),0),1,0)</f>
        <v>0</v>
      </c>
      <c r="JX123" s="68">
        <f>+IF(ROUND(SUM($H113:JX113),0)&gt;ROUND(SUM($H96:JX96),0),1,0)</f>
        <v>0</v>
      </c>
      <c r="JY123" s="68">
        <f>+IF(ROUND(SUM($H113:JY113),0)&gt;ROUND(SUM($H96:JY96),0),1,0)</f>
        <v>0</v>
      </c>
      <c r="JZ123" s="68">
        <f>+IF(ROUND(SUM($H113:JZ113),0)&gt;ROUND(SUM($H96:JZ96),0),1,0)</f>
        <v>0</v>
      </c>
      <c r="KA123" s="68">
        <f>+IF(ROUND(SUM($H113:KA113),0)&gt;ROUND(SUM($H96:KA96),0),1,0)</f>
        <v>0</v>
      </c>
      <c r="KB123" s="68">
        <f>+IF(ROUND(SUM($H113:KB113),0)&gt;ROUND(SUM($H96:KB96),0),1,0)</f>
        <v>0</v>
      </c>
      <c r="KC123" s="68">
        <f>+IF(ROUND(SUM($H113:KC113),0)&gt;ROUND(SUM($H96:KC96),0),1,0)</f>
        <v>0</v>
      </c>
      <c r="KD123" s="68">
        <f>+IF(ROUND(SUM($H113:KD113),0)&gt;ROUND(SUM($H96:KD96),0),1,0)</f>
        <v>0</v>
      </c>
      <c r="KE123" s="68">
        <f>+IF(ROUND(SUM($H113:KE113),0)&gt;ROUND(SUM($H96:KE96),0),1,0)</f>
        <v>0</v>
      </c>
      <c r="KF123" s="68">
        <f>+IF(ROUND(SUM($H113:KF113),0)&gt;ROUND(SUM($H96:KF96),0),1,0)</f>
        <v>0</v>
      </c>
      <c r="KG123" s="68">
        <f>+IF(ROUND(SUM($H113:KG113),0)&gt;ROUND(SUM($H96:KG96),0),1,0)</f>
        <v>0</v>
      </c>
      <c r="KH123" s="68">
        <f>+IF(ROUND(SUM($H113:KH113),0)&gt;ROUND(SUM($H96:KH96),0),1,0)</f>
        <v>0</v>
      </c>
      <c r="KI123" s="68">
        <f>+IF(ROUND(SUM($H113:KI113),0)&gt;ROUND(SUM($H96:KI96),0),1,0)</f>
        <v>0</v>
      </c>
      <c r="KJ123" s="68">
        <f>+IF(ROUND(SUM($H113:KJ113),0)&gt;ROUND(SUM($H96:KJ96),0),1,0)</f>
        <v>0</v>
      </c>
      <c r="KK123" s="68">
        <f>+IF(ROUND(SUM($H113:KK113),0)&gt;ROUND(SUM($H96:KK96),0),1,0)</f>
        <v>0</v>
      </c>
      <c r="KL123" s="68">
        <f>+IF(ROUND(SUM($H113:KL113),0)&gt;ROUND(SUM($H96:KL96),0),1,0)</f>
        <v>0</v>
      </c>
      <c r="KM123" s="68">
        <f>+IF(ROUND(SUM($H113:KM113),0)&gt;ROUND(SUM($H96:KM96),0),1,0)</f>
        <v>0</v>
      </c>
      <c r="KN123" s="68">
        <f>+IF(ROUND(SUM($H113:KN113),0)&gt;ROUND(SUM($H96:KN96),0),1,0)</f>
        <v>0</v>
      </c>
      <c r="KO123" s="68">
        <f>+IF(ROUND(SUM($H113:KO113),0)&gt;ROUND(SUM($H96:KO96),0),1,0)</f>
        <v>0</v>
      </c>
      <c r="KP123" s="68">
        <f>+IF(ROUND(SUM($H113:KP113),0)&gt;ROUND(SUM($H96:KP96),0),1,0)</f>
        <v>0</v>
      </c>
      <c r="KQ123" s="68">
        <f>+IF(ROUND(SUM($H113:KQ113),0)&gt;ROUND(SUM($H96:KQ96),0),1,0)</f>
        <v>0</v>
      </c>
      <c r="KR123" s="68">
        <f>+IF(ROUND(SUM($H113:KR113),0)&gt;ROUND(SUM($H96:KR96),0),1,0)</f>
        <v>0</v>
      </c>
      <c r="KS123" s="68">
        <f>+IF(ROUND(SUM($H113:KS113),0)&gt;ROUND(SUM($H96:KS96),0),1,0)</f>
        <v>0</v>
      </c>
      <c r="KT123" s="68">
        <f>+IF(ROUND(SUM($H113:KT113),0)&gt;ROUND(SUM($H96:KT96),0),1,0)</f>
        <v>0</v>
      </c>
      <c r="KU123" s="68">
        <f>+IF(ROUND(SUM($H113:KU113),0)&gt;ROUND(SUM($H96:KU96),0),1,0)</f>
        <v>0</v>
      </c>
      <c r="KV123" s="68">
        <f>+IF(ROUND(SUM($H113:KV113),0)&gt;ROUND(SUM($H96:KV96),0),1,0)</f>
        <v>0</v>
      </c>
      <c r="KW123" s="68">
        <f>+IF(ROUND(SUM($H113:KW113),0)&gt;ROUND(SUM($H96:KW96),0),1,0)</f>
        <v>0</v>
      </c>
      <c r="KX123" s="68">
        <f>+IF(ROUND(SUM($H113:KX113),0)&gt;ROUND(SUM($H96:KX96),0),1,0)</f>
        <v>0</v>
      </c>
      <c r="KY123" s="68">
        <f>+IF(ROUND(SUM($H113:KY113),0)&gt;ROUND(SUM($H96:KY96),0),1,0)</f>
        <v>0</v>
      </c>
      <c r="KZ123" s="68">
        <f>+IF(ROUND(SUM($H113:KZ113),0)&gt;ROUND(SUM($H96:KZ96),0),1,0)</f>
        <v>0</v>
      </c>
      <c r="LA123" s="68">
        <f>+IF(ROUND(SUM($H113:LA113),0)&gt;ROUND(SUM($H96:LA96),0),1,0)</f>
        <v>0</v>
      </c>
      <c r="LB123" s="68">
        <f>+IF(ROUND(SUM($H113:LB113),0)&gt;ROUND(SUM($H96:LB96),0),1,0)</f>
        <v>0</v>
      </c>
      <c r="LC123" s="68">
        <f>+IF(ROUND(SUM($H113:LC113),0)&gt;ROUND(SUM($H96:LC96),0),1,0)</f>
        <v>0</v>
      </c>
      <c r="LD123" s="68">
        <f>+IF(ROUND(SUM($H113:LD113),0)&gt;ROUND(SUM($H96:LD96),0),1,0)</f>
        <v>0</v>
      </c>
      <c r="LE123" s="68">
        <f>+IF(ROUND(SUM($H113:LE113),0)&gt;ROUND(SUM($H96:LE96),0),1,0)</f>
        <v>0</v>
      </c>
      <c r="LF123" s="68">
        <f>+IF(ROUND(SUM($H113:LF113),0)&gt;ROUND(SUM($H96:LF96),0),1,0)</f>
        <v>0</v>
      </c>
      <c r="LG123" s="68">
        <f>+IF(ROUND(SUM($H113:LG113),0)&gt;ROUND(SUM($H96:LG96),0),1,0)</f>
        <v>0</v>
      </c>
      <c r="LH123" s="68">
        <f>+IF(ROUND(SUM($H113:LH113),0)&gt;ROUND(SUM($H96:LH96),0),1,0)</f>
        <v>0</v>
      </c>
      <c r="LI123" s="68">
        <f>+IF(ROUND(SUM($H113:LI113),0)&gt;ROUND(SUM($H96:LI96),0),1,0)</f>
        <v>0</v>
      </c>
      <c r="LJ123" s="68">
        <f>+IF(ROUND(SUM($H113:LJ113),0)&gt;ROUND(SUM($H96:LJ96),0),1,0)</f>
        <v>0</v>
      </c>
      <c r="LK123" s="68">
        <f>+IF(ROUND(SUM($H113:LK113),0)&gt;ROUND(SUM($H96:LK96),0),1,0)</f>
        <v>0</v>
      </c>
      <c r="LL123" s="68">
        <f>+IF(ROUND(SUM($H113:LL113),0)&gt;ROUND(SUM($H96:LL96),0),1,0)</f>
        <v>0</v>
      </c>
      <c r="LM123" s="68">
        <f>+IF(ROUND(SUM($H113:LM113),0)&gt;ROUND(SUM($H96:LM96),0),1,0)</f>
        <v>0</v>
      </c>
      <c r="LN123" s="68">
        <f>+IF(ROUND(SUM($H113:LN113),0)&gt;ROUND(SUM($H96:LN96),0),1,0)</f>
        <v>0</v>
      </c>
      <c r="LO123" s="68">
        <f>+IF(ROUND(SUM($H113:LO113),0)&gt;ROUND(SUM($H96:LO96),0),1,0)</f>
        <v>0</v>
      </c>
      <c r="LP123" s="68">
        <f>+IF(ROUND(SUM($H113:LP113),0)&gt;ROUND(SUM($H96:LP96),0),1,0)</f>
        <v>0</v>
      </c>
      <c r="LQ123" s="68">
        <f>+IF(ROUND(SUM($H113:LQ113),0)&gt;ROUND(SUM($H96:LQ96),0),1,0)</f>
        <v>0</v>
      </c>
      <c r="LR123" s="68">
        <f>+IF(ROUND(SUM($H113:LR113),0)&gt;ROUND(SUM($H96:LR96),0),1,0)</f>
        <v>0</v>
      </c>
      <c r="LS123" s="68">
        <f>+IF(ROUND(SUM($H113:LS113),0)&gt;ROUND(SUM($H96:LS96),0),1,0)</f>
        <v>0</v>
      </c>
      <c r="LT123" s="68">
        <f>+IF(ROUND(SUM($H113:LT113),0)&gt;ROUND(SUM($H96:LT96),0),1,0)</f>
        <v>0</v>
      </c>
      <c r="LU123" s="68">
        <f>+IF(ROUND(SUM($H113:LU113),0)&gt;ROUND(SUM($H96:LU96),0),1,0)</f>
        <v>0</v>
      </c>
      <c r="LV123" s="68">
        <f>+IF(ROUND(SUM($H113:LV113),0)&gt;ROUND(SUM($H96:LV96),0),1,0)</f>
        <v>0</v>
      </c>
      <c r="LW123" s="68">
        <f>+IF(ROUND(SUM($H113:LW113),0)&gt;ROUND(SUM($H96:LW96),0),1,0)</f>
        <v>0</v>
      </c>
      <c r="LX123" s="68">
        <f>+IF(ROUND(SUM($H113:LX113),0)&gt;ROUND(SUM($H96:LX96),0),1,0)</f>
        <v>0</v>
      </c>
      <c r="LY123" s="68">
        <f>+IF(ROUND(SUM($H113:LY113),0)&gt;ROUND(SUM($H96:LY96),0),1,0)</f>
        <v>0</v>
      </c>
      <c r="LZ123" s="68">
        <f>+IF(ROUND(SUM($H113:LZ113),0)&gt;ROUND(SUM($H96:LZ96),0),1,0)</f>
        <v>0</v>
      </c>
      <c r="MA123" s="68">
        <f>+IF(ROUND(SUM($H113:MA113),0)&gt;ROUND(SUM($H96:MA96),0),1,0)</f>
        <v>0</v>
      </c>
      <c r="MB123" s="68">
        <f>+IF(ROUND(SUM($H113:MB113),0)&gt;ROUND(SUM($H96:MB96),0),1,0)</f>
        <v>0</v>
      </c>
      <c r="MC123" s="68">
        <f>+IF(ROUND(SUM($H113:MC113),0)&gt;ROUND(SUM($H96:MC96),0),1,0)</f>
        <v>0</v>
      </c>
      <c r="MD123" s="68">
        <f>+IF(ROUND(SUM($H113:MD113),0)&gt;ROUND(SUM($H96:MD96),0),1,0)</f>
        <v>0</v>
      </c>
      <c r="ME123" s="68">
        <f>+IF(ROUND(SUM($H113:ME113),0)&gt;ROUND(SUM($H96:ME96),0),1,0)</f>
        <v>0</v>
      </c>
      <c r="MF123" s="68">
        <f>+IF(ROUND(SUM($H113:MF113),0)&gt;ROUND(SUM($H96:MF96),0),1,0)</f>
        <v>0</v>
      </c>
      <c r="MG123" s="68">
        <f>+IF(ROUND(SUM($H113:MG113),0)&gt;ROUND(SUM($H96:MG96),0),1,0)</f>
        <v>0</v>
      </c>
      <c r="MH123" s="68">
        <f>+IF(ROUND(SUM($H113:MH113),0)&gt;ROUND(SUM($H96:MH96),0),1,0)</f>
        <v>0</v>
      </c>
      <c r="MI123" s="68">
        <f>+IF(ROUND(SUM($H113:MI113),0)&gt;ROUND(SUM($H96:MI96),0),1,0)</f>
        <v>0</v>
      </c>
      <c r="MJ123" s="68">
        <f>+IF(ROUND(SUM($H113:MJ113),0)&gt;ROUND(SUM($H96:MJ96),0),1,0)</f>
        <v>0</v>
      </c>
      <c r="MK123" s="68">
        <f>+IF(ROUND(SUM($H113:MK113),0)&gt;ROUND(SUM($H96:MK96),0),1,0)</f>
        <v>0</v>
      </c>
      <c r="ML123" s="68">
        <f>+IF(ROUND(SUM($H113:ML113),0)&gt;ROUND(SUM($H96:ML96),0),1,0)</f>
        <v>0</v>
      </c>
      <c r="MM123" s="68">
        <f>+IF(ROUND(SUM($H113:MM113),0)&gt;ROUND(SUM($H96:MM96),0),1,0)</f>
        <v>0</v>
      </c>
      <c r="MN123" s="68">
        <f>+IF(ROUND(SUM($H113:MN113),0)&gt;ROUND(SUM($H96:MN96),0),1,0)</f>
        <v>0</v>
      </c>
      <c r="MO123" s="68">
        <f>+IF(ROUND(SUM($H113:MO113),0)&gt;ROUND(SUM($H96:MO96),0),1,0)</f>
        <v>0</v>
      </c>
      <c r="MP123" s="68">
        <f>+IF(ROUND(SUM($H113:MP113),0)&gt;ROUND(SUM($H96:MP96),0),1,0)</f>
        <v>0</v>
      </c>
      <c r="MQ123" s="68">
        <f>+IF(ROUND(SUM($H113:MQ113),0)&gt;ROUND(SUM($H96:MQ96),0),1,0)</f>
        <v>0</v>
      </c>
      <c r="MR123" s="68">
        <f>+IF(ROUND(SUM($H113:MR113),0)&gt;ROUND(SUM($H96:MR96),0),1,0)</f>
        <v>0</v>
      </c>
      <c r="MS123" s="68">
        <f>+IF(ROUND(SUM($H113:MS113),0)&gt;ROUND(SUM($H96:MS96),0),1,0)</f>
        <v>0</v>
      </c>
      <c r="MT123" s="68">
        <f>+IF(ROUND(SUM($H113:MT113),0)&gt;ROUND(SUM($H96:MT96),0),1,0)</f>
        <v>0</v>
      </c>
      <c r="MU123" s="68">
        <f>+IF(ROUND(SUM($H113:MU113),0)&gt;ROUND(SUM($H96:MU96),0),1,0)</f>
        <v>0</v>
      </c>
      <c r="MV123" s="68">
        <f>+IF(ROUND(SUM($H113:MV113),0)&gt;ROUND(SUM($H96:MV96),0),1,0)</f>
        <v>0</v>
      </c>
      <c r="MW123" s="68">
        <f>+IF(ROUND(SUM($H113:MW113),0)&gt;ROUND(SUM($H96:MW96),0),1,0)</f>
        <v>0</v>
      </c>
      <c r="MX123" s="68">
        <f>+IF(ROUND(SUM($H113:MX113),0)&gt;ROUND(SUM($H96:MX96),0),1,0)</f>
        <v>0</v>
      </c>
      <c r="MY123" s="68">
        <f>+IF(ROUND(SUM($H113:MY113),0)&gt;ROUND(SUM($H96:MY96),0),1,0)</f>
        <v>0</v>
      </c>
      <c r="MZ123" s="68">
        <f>+IF(ROUND(SUM($H113:MZ113),0)&gt;ROUND(SUM($H96:MZ96),0),1,0)</f>
        <v>0</v>
      </c>
      <c r="NA123" s="68">
        <f>+IF(ROUND(SUM($H113:NA113),0)&gt;ROUND(SUM($H96:NA96),0),1,0)</f>
        <v>0</v>
      </c>
      <c r="NB123" s="68">
        <f>+IF(ROUND(SUM($H113:NB113),0)&gt;ROUND(SUM($H96:NB96),0),1,0)</f>
        <v>0</v>
      </c>
      <c r="NC123" s="68">
        <f>+IF(ROUND(SUM($H113:NC113),0)&gt;ROUND(SUM($H96:NC96),0),1,0)</f>
        <v>0</v>
      </c>
      <c r="ND123" s="68">
        <f>+IF(ROUND(SUM($H113:ND113),0)&gt;ROUND(SUM($H96:ND96),0),1,0)</f>
        <v>0</v>
      </c>
      <c r="NE123" s="68">
        <f>+IF(ROUND(SUM($H113:NE113),0)&gt;ROUND(SUM($H96:NE96),0),1,0)</f>
        <v>0</v>
      </c>
      <c r="NF123" s="68">
        <f>+IF(ROUND(SUM($H113:NF113),0)&gt;ROUND(SUM($H96:NF96),0),1,0)</f>
        <v>0</v>
      </c>
      <c r="NG123" s="68">
        <f>+IF(ROUND(SUM($H113:NG113),0)&gt;ROUND(SUM($H96:NG96),0),1,0)</f>
        <v>0</v>
      </c>
      <c r="NH123" s="68">
        <f>+IF(ROUND(SUM($H113:NH113),0)&gt;ROUND(SUM($H96:NH96),0),1,0)</f>
        <v>0</v>
      </c>
      <c r="NI123" s="68">
        <f>+IF(ROUND(SUM($H113:NI113),0)&gt;ROUND(SUM($H96:NI96),0),1,0)</f>
        <v>0</v>
      </c>
      <c r="NJ123" s="68">
        <f>+IF(ROUND(SUM($H113:NJ113),0)&gt;ROUND(SUM($H96:NJ96),0),1,0)</f>
        <v>0</v>
      </c>
      <c r="NK123" s="68">
        <f>+IF(ROUND(SUM($H113:NK113),0)&gt;ROUND(SUM($H96:NK96),0),1,0)</f>
        <v>0</v>
      </c>
      <c r="NL123" s="68">
        <f>+IF(ROUND(SUM($H113:NL113),0)&gt;ROUND(SUM($H96:NL96),0),1,0)</f>
        <v>0</v>
      </c>
      <c r="NM123" s="68">
        <f>+IF(ROUND(SUM($H113:NM113),0)&gt;ROUND(SUM($H96:NM96),0),1,0)</f>
        <v>0</v>
      </c>
      <c r="NN123" s="68">
        <f>+IF(ROUND(SUM($H113:NN113),0)&gt;ROUND(SUM($H96:NN96),0),1,0)</f>
        <v>0</v>
      </c>
      <c r="NO123" s="68">
        <f>+IF(ROUND(SUM($H113:NO113),0)&gt;ROUND(SUM($H96:NO96),0),1,0)</f>
        <v>0</v>
      </c>
      <c r="NP123" s="68">
        <f>+IF(ROUND(SUM($H113:NP113),0)&gt;ROUND(SUM($H96:NP96),0),1,0)</f>
        <v>0</v>
      </c>
      <c r="NQ123" s="68">
        <f>+IF(ROUND(SUM($H113:NQ113),0)&gt;ROUND(SUM($H96:NQ96),0),1,0)</f>
        <v>0</v>
      </c>
      <c r="NR123" s="68">
        <f>+IF(ROUND(SUM($H113:NR113),0)&gt;ROUND(SUM($H96:NR96),0),1,0)</f>
        <v>0</v>
      </c>
      <c r="NS123" s="68">
        <f>+IF(ROUND(SUM($H113:NS113),0)&gt;ROUND(SUM($H96:NS96),0),1,0)</f>
        <v>0</v>
      </c>
      <c r="NT123" s="68">
        <f>+IF(ROUND(SUM($H113:NT113),0)&gt;ROUND(SUM($H96:NT96),0),1,0)</f>
        <v>0</v>
      </c>
      <c r="NU123" s="68">
        <f>+IF(ROUND(SUM($H113:NU113),0)&gt;ROUND(SUM($H96:NU96),0),1,0)</f>
        <v>0</v>
      </c>
      <c r="NV123" s="68">
        <f>+IF(ROUND(SUM($H113:NV113),0)&gt;ROUND(SUM($H96:NV96),0),1,0)</f>
        <v>0</v>
      </c>
      <c r="NW123" s="68">
        <f>+IF(ROUND(SUM($H113:NW113),0)&gt;ROUND(SUM($H96:NW96),0),1,0)</f>
        <v>0</v>
      </c>
      <c r="NX123" s="68">
        <f>+IF(ROUND(SUM($H113:NX113),0)&gt;ROUND(SUM($H96:NX96),0),1,0)</f>
        <v>0</v>
      </c>
      <c r="NY123" s="68">
        <f>+IF(ROUND(SUM($H113:NY113),0)&gt;ROUND(SUM($H96:NY96),0),1,0)</f>
        <v>0</v>
      </c>
      <c r="NZ123" s="68">
        <f>+IF(ROUND(SUM($H113:NZ113),0)&gt;ROUND(SUM($H96:NZ96),0),1,0)</f>
        <v>0</v>
      </c>
      <c r="OA123" s="68">
        <f>+IF(ROUND(SUM($H113:OA113),0)&gt;ROUND(SUM($H96:OA96),0),1,0)</f>
        <v>0</v>
      </c>
      <c r="OB123" s="68">
        <f>+IF(ROUND(SUM($H113:OB113),0)&gt;ROUND(SUM($H96:OB96),0),1,0)</f>
        <v>0</v>
      </c>
      <c r="OC123" s="68">
        <f>+IF(ROUND(SUM($H113:OC113),0)&gt;ROUND(SUM($H96:OC96),0),1,0)</f>
        <v>0</v>
      </c>
      <c r="OD123" s="68">
        <f>+IF(ROUND(SUM($H113:OD113),0)&gt;ROUND(SUM($H96:OD96),0),1,0)</f>
        <v>0</v>
      </c>
      <c r="OE123" s="68">
        <f>+IF(ROUND(SUM($H113:OE113),0)&gt;ROUND(SUM($H96:OE96),0),1,0)</f>
        <v>0</v>
      </c>
      <c r="OF123" s="68">
        <f>+IF(ROUND(SUM($H113:OF113),0)&gt;ROUND(SUM($H96:OF96),0),1,0)</f>
        <v>0</v>
      </c>
      <c r="OG123" s="68">
        <f>+IF(ROUND(SUM($H113:OG113),0)&gt;ROUND(SUM($H96:OG96),0),1,0)</f>
        <v>0</v>
      </c>
      <c r="OH123" s="68">
        <f>+IF(ROUND(SUM($H113:OH113),0)&gt;ROUND(SUM($H96:OH96),0),1,0)</f>
        <v>0</v>
      </c>
      <c r="OI123" s="68">
        <f>+IF(ROUND(SUM($H113:OI113),0)&gt;ROUND(SUM($H96:OI96),0),1,0)</f>
        <v>0</v>
      </c>
      <c r="OJ123" s="68">
        <f>+IF(ROUND(SUM($H113:OJ113),0)&gt;ROUND(SUM($H96:OJ96),0),1,0)</f>
        <v>0</v>
      </c>
      <c r="OK123" s="68">
        <f>+IF(ROUND(SUM($H113:OK113),0)&gt;ROUND(SUM($H96:OK96),0),1,0)</f>
        <v>0</v>
      </c>
      <c r="OL123" s="68">
        <f>+IF(ROUND(SUM($H113:OL113),0)&gt;ROUND(SUM($H96:OL96),0),1,0)</f>
        <v>0</v>
      </c>
      <c r="OM123" s="68">
        <f>+IF(ROUND(SUM($H113:OM113),0)&gt;ROUND(SUM($H96:OM96),0),1,0)</f>
        <v>0</v>
      </c>
      <c r="ON123" s="43" t="s">
        <v>24</v>
      </c>
    </row>
    <row r="124" spans="4:404" x14ac:dyDescent="0.2">
      <c r="D124" s="67" t="str">
        <f>+"Checks "&amp;D114</f>
        <v>Checks E-368 - Labor</v>
      </c>
      <c r="F124" s="68">
        <f t="shared" ref="F124:F130" si="868">+SUM(H124:OM124)</f>
        <v>0</v>
      </c>
      <c r="G124" s="67" t="str">
        <f t="shared" si="867"/>
        <v>Ok</v>
      </c>
      <c r="H124" s="68">
        <f>+IF(ROUND(SUM($H114:H114),0)&gt;ROUND(SUM($H97:H97),0),1,0)</f>
        <v>0</v>
      </c>
      <c r="I124" s="68">
        <f>+IF(ROUND(SUM($H114:I114),0)&gt;ROUND(SUM($H97:I97),0),1,0)</f>
        <v>0</v>
      </c>
      <c r="J124" s="68">
        <f>+IF(ROUND(SUM($H114:J114),0)&gt;ROUND(SUM($H97:J97),0),1,0)</f>
        <v>0</v>
      </c>
      <c r="K124" s="68">
        <f>+IF(ROUND(SUM($H114:K114),0)&gt;ROUND(SUM($H97:K97),0),1,0)</f>
        <v>0</v>
      </c>
      <c r="L124" s="68">
        <f>+IF(ROUND(SUM($H114:L114),0)&gt;ROUND(SUM($H97:L97),0),1,0)</f>
        <v>0</v>
      </c>
      <c r="M124" s="68">
        <f>+IF(ROUND(SUM($H114:M114),0)&gt;ROUND(SUM($H97:M97),0),1,0)</f>
        <v>0</v>
      </c>
      <c r="N124" s="68">
        <f>+IF(ROUND(SUM($H114:N114),0)&gt;ROUND(SUM($H97:N97),0),1,0)</f>
        <v>0</v>
      </c>
      <c r="O124" s="68">
        <f>+IF(ROUND(SUM($H114:O114),0)&gt;ROUND(SUM($H97:O97),0),1,0)</f>
        <v>0</v>
      </c>
      <c r="P124" s="68">
        <f>+IF(ROUND(SUM($H114:P114),0)&gt;ROUND(SUM($H97:P97),0),1,0)</f>
        <v>0</v>
      </c>
      <c r="Q124" s="68">
        <f>+IF(ROUND(SUM($H114:Q114),0)&gt;ROUND(SUM($H97:Q97),0),1,0)</f>
        <v>0</v>
      </c>
      <c r="R124" s="68">
        <f>+IF(ROUND(SUM($H114:R114),0)&gt;ROUND(SUM($H97:R97),0),1,0)</f>
        <v>0</v>
      </c>
      <c r="S124" s="68">
        <f>+IF(ROUND(SUM($H114:S114),0)&gt;ROUND(SUM($H97:S97),0),1,0)</f>
        <v>0</v>
      </c>
      <c r="T124" s="68">
        <f>+IF(ROUND(SUM($H114:T114),0)&gt;ROUND(SUM($H97:T97),0),1,0)</f>
        <v>0</v>
      </c>
      <c r="U124" s="68">
        <f>+IF(ROUND(SUM($H114:U114),0)&gt;ROUND(SUM($H97:U97),0),1,0)</f>
        <v>0</v>
      </c>
      <c r="V124" s="68">
        <f>+IF(ROUND(SUM($H114:V114),0)&gt;ROUND(SUM($H97:V97),0),1,0)</f>
        <v>0</v>
      </c>
      <c r="W124" s="68">
        <f>+IF(ROUND(SUM($H114:W114),0)&gt;ROUND(SUM($H97:W97),0),1,0)</f>
        <v>0</v>
      </c>
      <c r="X124" s="68">
        <f>+IF(ROUND(SUM($H114:X114),0)&gt;ROUND(SUM($H97:X97),0),1,0)</f>
        <v>0</v>
      </c>
      <c r="Y124" s="68">
        <f>+IF(ROUND(SUM($H114:Y114),0)&gt;ROUND(SUM($H97:Y97),0),1,0)</f>
        <v>0</v>
      </c>
      <c r="Z124" s="68">
        <f>+IF(ROUND(SUM($H114:Z114),0)&gt;ROUND(SUM($H97:Z97),0),1,0)</f>
        <v>0</v>
      </c>
      <c r="AA124" s="68">
        <f>+IF(ROUND(SUM($H114:AA114),0)&gt;ROUND(SUM($H97:AA97),0),1,0)</f>
        <v>0</v>
      </c>
      <c r="AB124" s="68">
        <f>+IF(ROUND(SUM($H114:AB114),0)&gt;ROUND(SUM($H97:AB97),0),1,0)</f>
        <v>0</v>
      </c>
      <c r="AC124" s="68">
        <f>+IF(ROUND(SUM($H114:AC114),0)&gt;ROUND(SUM($H97:AC97),0),1,0)</f>
        <v>0</v>
      </c>
      <c r="AD124" s="68">
        <f>+IF(ROUND(SUM($H114:AD114),0)&gt;ROUND(SUM($H97:AD97),0),1,0)</f>
        <v>0</v>
      </c>
      <c r="AE124" s="68">
        <f>+IF(ROUND(SUM($H114:AE114),0)&gt;ROUND(SUM($H97:AE97),0),1,0)</f>
        <v>0</v>
      </c>
      <c r="AF124" s="68">
        <f>+IF(ROUND(SUM($H114:AF114),0)&gt;ROUND(SUM($H97:AF97),0),1,0)</f>
        <v>0</v>
      </c>
      <c r="AG124" s="68">
        <f>+IF(ROUND(SUM($H114:AG114),0)&gt;ROUND(SUM($H97:AG97),0),1,0)</f>
        <v>0</v>
      </c>
      <c r="AH124" s="68">
        <f>+IF(ROUND(SUM($H114:AH114),0)&gt;ROUND(SUM($H97:AH97),0),1,0)</f>
        <v>0</v>
      </c>
      <c r="AI124" s="68">
        <f>+IF(ROUND(SUM($H114:AI114),0)&gt;ROUND(SUM($H97:AI97),0),1,0)</f>
        <v>0</v>
      </c>
      <c r="AJ124" s="68">
        <f>+IF(ROUND(SUM($H114:AJ114),0)&gt;ROUND(SUM($H97:AJ97),0),1,0)</f>
        <v>0</v>
      </c>
      <c r="AK124" s="68">
        <f>+IF(ROUND(SUM($H114:AK114),0)&gt;ROUND(SUM($H97:AK97),0),1,0)</f>
        <v>0</v>
      </c>
      <c r="AL124" s="68">
        <f>+IF(ROUND(SUM($H114:AL114),0)&gt;ROUND(SUM($H97:AL97),0),1,0)</f>
        <v>0</v>
      </c>
      <c r="AM124" s="68">
        <f>+IF(ROUND(SUM($H114:AM114),0)&gt;ROUND(SUM($H97:AM97),0),1,0)</f>
        <v>0</v>
      </c>
      <c r="AN124" s="68">
        <f>+IF(ROUND(SUM($H114:AN114),0)&gt;ROUND(SUM($H97:AN97),0),1,0)</f>
        <v>0</v>
      </c>
      <c r="AO124" s="68">
        <f>+IF(ROUND(SUM($H114:AO114),0)&gt;ROUND(SUM($H97:AO97),0),1,0)</f>
        <v>0</v>
      </c>
      <c r="AP124" s="68">
        <f>+IF(ROUND(SUM($H114:AP114),0)&gt;ROUND(SUM($H97:AP97),0),1,0)</f>
        <v>0</v>
      </c>
      <c r="AQ124" s="68">
        <f>+IF(ROUND(SUM($H114:AQ114),0)&gt;ROUND(SUM($H97:AQ97),0),1,0)</f>
        <v>0</v>
      </c>
      <c r="AR124" s="68">
        <f>+IF(ROUND(SUM($H114:AR114),0)&gt;ROUND(SUM($H97:AR97),0),1,0)</f>
        <v>0</v>
      </c>
      <c r="AS124" s="68">
        <f>+IF(ROUND(SUM($H114:AS114),0)&gt;ROUND(SUM($H97:AS97),0),1,0)</f>
        <v>0</v>
      </c>
      <c r="AT124" s="68">
        <f>+IF(ROUND(SUM($H114:AT114),0)&gt;ROUND(SUM($H97:AT97),0),1,0)</f>
        <v>0</v>
      </c>
      <c r="AU124" s="68">
        <f>+IF(ROUND(SUM($H114:AU114),0)&gt;ROUND(SUM($H97:AU97),0),1,0)</f>
        <v>0</v>
      </c>
      <c r="AV124" s="68">
        <f>+IF(ROUND(SUM($H114:AV114),0)&gt;ROUND(SUM($H97:AV97),0),1,0)</f>
        <v>0</v>
      </c>
      <c r="AW124" s="68">
        <f>+IF(ROUND(SUM($H114:AW114),0)&gt;ROUND(SUM($H97:AW97),0),1,0)</f>
        <v>0</v>
      </c>
      <c r="AX124" s="68">
        <f>+IF(ROUND(SUM($H114:AX114),0)&gt;ROUND(SUM($H97:AX97),0),1,0)</f>
        <v>0</v>
      </c>
      <c r="AY124" s="68">
        <f>+IF(ROUND(SUM($H114:AY114),0)&gt;ROUND(SUM($H97:AY97),0),1,0)</f>
        <v>0</v>
      </c>
      <c r="AZ124" s="68">
        <f>+IF(ROUND(SUM($H114:AZ114),0)&gt;ROUND(SUM($H97:AZ97),0),1,0)</f>
        <v>0</v>
      </c>
      <c r="BA124" s="68">
        <f>+IF(ROUND(SUM($H114:BA114),0)&gt;ROUND(SUM($H97:BA97),0),1,0)</f>
        <v>0</v>
      </c>
      <c r="BB124" s="68">
        <f>+IF(ROUND(SUM($H114:BB114),0)&gt;ROUND(SUM($H97:BB97),0),1,0)</f>
        <v>0</v>
      </c>
      <c r="BC124" s="68">
        <f>+IF(ROUND(SUM($H114:BC114),0)&gt;ROUND(SUM($H97:BC97),0),1,0)</f>
        <v>0</v>
      </c>
      <c r="BD124" s="68">
        <f>+IF(ROUND(SUM($H114:BD114),0)&gt;ROUND(SUM($H97:BD97),0),1,0)</f>
        <v>0</v>
      </c>
      <c r="BE124" s="68">
        <f>+IF(ROUND(SUM($H114:BE114),0)&gt;ROUND(SUM($H97:BE97),0),1,0)</f>
        <v>0</v>
      </c>
      <c r="BF124" s="68">
        <f>+IF(ROUND(SUM($H114:BF114),0)&gt;ROUND(SUM($H97:BF97),0),1,0)</f>
        <v>0</v>
      </c>
      <c r="BG124" s="68">
        <f>+IF(ROUND(SUM($H114:BG114),0)&gt;ROUND(SUM($H97:BG97),0),1,0)</f>
        <v>0</v>
      </c>
      <c r="BH124" s="68">
        <f>+IF(ROUND(SUM($H114:BH114),0)&gt;ROUND(SUM($H97:BH97),0),1,0)</f>
        <v>0</v>
      </c>
      <c r="BI124" s="68">
        <f>+IF(ROUND(SUM($H114:BI114),0)&gt;ROUND(SUM($H97:BI97),0),1,0)</f>
        <v>0</v>
      </c>
      <c r="BJ124" s="68">
        <f>+IF(ROUND(SUM($H114:BJ114),0)&gt;ROUND(SUM($H97:BJ97),0),1,0)</f>
        <v>0</v>
      </c>
      <c r="BK124" s="68">
        <f>+IF(ROUND(SUM($H114:BK114),0)&gt;ROUND(SUM($H97:BK97),0),1,0)</f>
        <v>0</v>
      </c>
      <c r="BL124" s="68">
        <f>+IF(ROUND(SUM($H114:BL114),0)&gt;ROUND(SUM($H97:BL97),0),1,0)</f>
        <v>0</v>
      </c>
      <c r="BM124" s="68">
        <f>+IF(ROUND(SUM($H114:BM114),0)&gt;ROUND(SUM($H97:BM97),0),1,0)</f>
        <v>0</v>
      </c>
      <c r="BN124" s="68">
        <f>+IF(ROUND(SUM($H114:BN114),0)&gt;ROUND(SUM($H97:BN97),0),1,0)</f>
        <v>0</v>
      </c>
      <c r="BO124" s="68">
        <f>+IF(ROUND(SUM($H114:BO114),0)&gt;ROUND(SUM($H97:BO97),0),1,0)</f>
        <v>0</v>
      </c>
      <c r="BP124" s="68">
        <f>+IF(ROUND(SUM($H114:BP114),0)&gt;ROUND(SUM($H97:BP97),0),1,0)</f>
        <v>0</v>
      </c>
      <c r="BQ124" s="68">
        <f>+IF(ROUND(SUM($H114:BQ114),0)&gt;ROUND(SUM($H97:BQ97),0),1,0)</f>
        <v>0</v>
      </c>
      <c r="BR124" s="68">
        <f>+IF(ROUND(SUM($H114:BR114),0)&gt;ROUND(SUM($H97:BR97),0),1,0)</f>
        <v>0</v>
      </c>
      <c r="BS124" s="68">
        <f>+IF(ROUND(SUM($H114:BS114),0)&gt;ROUND(SUM($H97:BS97),0),1,0)</f>
        <v>0</v>
      </c>
      <c r="BT124" s="68">
        <f>+IF(ROUND(SUM($H114:BT114),0)&gt;ROUND(SUM($H97:BT97),0),1,0)</f>
        <v>0</v>
      </c>
      <c r="BU124" s="68">
        <f>+IF(ROUND(SUM($H114:BU114),0)&gt;ROUND(SUM($H97:BU97),0),1,0)</f>
        <v>0</v>
      </c>
      <c r="BV124" s="68">
        <f>+IF(ROUND(SUM($H114:BV114),0)&gt;ROUND(SUM($H97:BV97),0),1,0)</f>
        <v>0</v>
      </c>
      <c r="BW124" s="68">
        <f>+IF(ROUND(SUM($H114:BW114),0)&gt;ROUND(SUM($H97:BW97),0),1,0)</f>
        <v>0</v>
      </c>
      <c r="BX124" s="68">
        <f>+IF(ROUND(SUM($H114:BX114),0)&gt;ROUND(SUM($H97:BX97),0),1,0)</f>
        <v>0</v>
      </c>
      <c r="BY124" s="68">
        <f>+IF(ROUND(SUM($H114:BY114),0)&gt;ROUND(SUM($H97:BY97),0),1,0)</f>
        <v>0</v>
      </c>
      <c r="BZ124" s="68">
        <f>+IF(ROUND(SUM($H114:BZ114),0)&gt;ROUND(SUM($H97:BZ97),0),1,0)</f>
        <v>0</v>
      </c>
      <c r="CA124" s="68">
        <f>+IF(ROUND(SUM($H114:CA114),0)&gt;ROUND(SUM($H97:CA97),0),1,0)</f>
        <v>0</v>
      </c>
      <c r="CB124" s="68">
        <f>+IF(ROUND(SUM($H114:CB114),0)&gt;ROUND(SUM($H97:CB97),0),1,0)</f>
        <v>0</v>
      </c>
      <c r="CC124" s="68">
        <f>+IF(ROUND(SUM($H114:CC114),0)&gt;ROUND(SUM($H97:CC97),0),1,0)</f>
        <v>0</v>
      </c>
      <c r="CD124" s="68">
        <f>+IF(ROUND(SUM($H114:CD114),0)&gt;ROUND(SUM($H97:CD97),0),1,0)</f>
        <v>0</v>
      </c>
      <c r="CE124" s="68">
        <f>+IF(ROUND(SUM($H114:CE114),0)&gt;ROUND(SUM($H97:CE97),0),1,0)</f>
        <v>0</v>
      </c>
      <c r="CF124" s="68">
        <f>+IF(ROUND(SUM($H114:CF114),0)&gt;ROUND(SUM($H97:CF97),0),1,0)</f>
        <v>0</v>
      </c>
      <c r="CG124" s="68">
        <f>+IF(ROUND(SUM($H114:CG114),0)&gt;ROUND(SUM($H97:CG97),0),1,0)</f>
        <v>0</v>
      </c>
      <c r="CH124" s="68">
        <f>+IF(ROUND(SUM($H114:CH114),0)&gt;ROUND(SUM($H97:CH97),0),1,0)</f>
        <v>0</v>
      </c>
      <c r="CI124" s="68">
        <f>+IF(ROUND(SUM($H114:CI114),0)&gt;ROUND(SUM($H97:CI97),0),1,0)</f>
        <v>0</v>
      </c>
      <c r="CJ124" s="68">
        <f>+IF(ROUND(SUM($H114:CJ114),0)&gt;ROUND(SUM($H97:CJ97),0),1,0)</f>
        <v>0</v>
      </c>
      <c r="CK124" s="68">
        <f>+IF(ROUND(SUM($H114:CK114),0)&gt;ROUND(SUM($H97:CK97),0),1,0)</f>
        <v>0</v>
      </c>
      <c r="CL124" s="68">
        <f>+IF(ROUND(SUM($H114:CL114),0)&gt;ROUND(SUM($H97:CL97),0),1,0)</f>
        <v>0</v>
      </c>
      <c r="CM124" s="68">
        <f>+IF(ROUND(SUM($H114:CM114),0)&gt;ROUND(SUM($H97:CM97),0),1,0)</f>
        <v>0</v>
      </c>
      <c r="CN124" s="68">
        <f>+IF(ROUND(SUM($H114:CN114),0)&gt;ROUND(SUM($H97:CN97),0),1,0)</f>
        <v>0</v>
      </c>
      <c r="CO124" s="68">
        <f>+IF(ROUND(SUM($H114:CO114),0)&gt;ROUND(SUM($H97:CO97),0),1,0)</f>
        <v>0</v>
      </c>
      <c r="CP124" s="68">
        <f>+IF(ROUND(SUM($H114:CP114),0)&gt;ROUND(SUM($H97:CP97),0),1,0)</f>
        <v>0</v>
      </c>
      <c r="CQ124" s="68">
        <f>+IF(ROUND(SUM($H114:CQ114),0)&gt;ROUND(SUM($H97:CQ97),0),1,0)</f>
        <v>0</v>
      </c>
      <c r="CR124" s="68">
        <f>+IF(ROUND(SUM($H114:CR114),0)&gt;ROUND(SUM($H97:CR97),0),1,0)</f>
        <v>0</v>
      </c>
      <c r="CS124" s="68">
        <f>+IF(ROUND(SUM($H114:CS114),0)&gt;ROUND(SUM($H97:CS97),0),1,0)</f>
        <v>0</v>
      </c>
      <c r="CT124" s="68">
        <f>+IF(ROUND(SUM($H114:CT114),0)&gt;ROUND(SUM($H97:CT97),0),1,0)</f>
        <v>0</v>
      </c>
      <c r="CU124" s="68">
        <f>+IF(ROUND(SUM($H114:CU114),0)&gt;ROUND(SUM($H97:CU97),0),1,0)</f>
        <v>0</v>
      </c>
      <c r="CV124" s="68">
        <f>+IF(ROUND(SUM($H114:CV114),0)&gt;ROUND(SUM($H97:CV97),0),1,0)</f>
        <v>0</v>
      </c>
      <c r="CW124" s="68">
        <f>+IF(ROUND(SUM($H114:CW114),0)&gt;ROUND(SUM($H97:CW97),0),1,0)</f>
        <v>0</v>
      </c>
      <c r="CX124" s="68">
        <f>+IF(ROUND(SUM($H114:CX114),0)&gt;ROUND(SUM($H97:CX97),0),1,0)</f>
        <v>0</v>
      </c>
      <c r="CY124" s="68">
        <f>+IF(ROUND(SUM($H114:CY114),0)&gt;ROUND(SUM($H97:CY97),0),1,0)</f>
        <v>0</v>
      </c>
      <c r="CZ124" s="68">
        <f>+IF(ROUND(SUM($H114:CZ114),0)&gt;ROUND(SUM($H97:CZ97),0),1,0)</f>
        <v>0</v>
      </c>
      <c r="DA124" s="68">
        <f>+IF(ROUND(SUM($H114:DA114),0)&gt;ROUND(SUM($H97:DA97),0),1,0)</f>
        <v>0</v>
      </c>
      <c r="DB124" s="68">
        <f>+IF(ROUND(SUM($H114:DB114),0)&gt;ROUND(SUM($H97:DB97),0),1,0)</f>
        <v>0</v>
      </c>
      <c r="DC124" s="68">
        <f>+IF(ROUND(SUM($H114:DC114),0)&gt;ROUND(SUM($H97:DC97),0),1,0)</f>
        <v>0</v>
      </c>
      <c r="DD124" s="68">
        <f>+IF(ROUND(SUM($H114:DD114),0)&gt;ROUND(SUM($H97:DD97),0),1,0)</f>
        <v>0</v>
      </c>
      <c r="DE124" s="68">
        <f>+IF(ROUND(SUM($H114:DE114),0)&gt;ROUND(SUM($H97:DE97),0),1,0)</f>
        <v>0</v>
      </c>
      <c r="DF124" s="68">
        <f>+IF(ROUND(SUM($H114:DF114),0)&gt;ROUND(SUM($H97:DF97),0),1,0)</f>
        <v>0</v>
      </c>
      <c r="DG124" s="68">
        <f>+IF(ROUND(SUM($H114:DG114),0)&gt;ROUND(SUM($H97:DG97),0),1,0)</f>
        <v>0</v>
      </c>
      <c r="DH124" s="68">
        <f>+IF(ROUND(SUM($H114:DH114),0)&gt;ROUND(SUM($H97:DH97),0),1,0)</f>
        <v>0</v>
      </c>
      <c r="DI124" s="68">
        <f>+IF(ROUND(SUM($H114:DI114),0)&gt;ROUND(SUM($H97:DI97),0),1,0)</f>
        <v>0</v>
      </c>
      <c r="DJ124" s="68">
        <f>+IF(ROUND(SUM($H114:DJ114),0)&gt;ROUND(SUM($H97:DJ97),0),1,0)</f>
        <v>0</v>
      </c>
      <c r="DK124" s="68">
        <f>+IF(ROUND(SUM($H114:DK114),0)&gt;ROUND(SUM($H97:DK97),0),1,0)</f>
        <v>0</v>
      </c>
      <c r="DL124" s="68">
        <f>+IF(ROUND(SUM($H114:DL114),0)&gt;ROUND(SUM($H97:DL97),0),1,0)</f>
        <v>0</v>
      </c>
      <c r="DM124" s="68">
        <f>+IF(ROUND(SUM($H114:DM114),0)&gt;ROUND(SUM($H97:DM97),0),1,0)</f>
        <v>0</v>
      </c>
      <c r="DN124" s="68">
        <f>+IF(ROUND(SUM($H114:DN114),0)&gt;ROUND(SUM($H97:DN97),0),1,0)</f>
        <v>0</v>
      </c>
      <c r="DO124" s="68">
        <f>+IF(ROUND(SUM($H114:DO114),0)&gt;ROUND(SUM($H97:DO97),0),1,0)</f>
        <v>0</v>
      </c>
      <c r="DP124" s="68">
        <f>+IF(ROUND(SUM($H114:DP114),0)&gt;ROUND(SUM($H97:DP97),0),1,0)</f>
        <v>0</v>
      </c>
      <c r="DQ124" s="68">
        <f>+IF(ROUND(SUM($H114:DQ114),0)&gt;ROUND(SUM($H97:DQ97),0),1,0)</f>
        <v>0</v>
      </c>
      <c r="DR124" s="68">
        <f>+IF(ROUND(SUM($H114:DR114),0)&gt;ROUND(SUM($H97:DR97),0),1,0)</f>
        <v>0</v>
      </c>
      <c r="DS124" s="68">
        <f>+IF(ROUND(SUM($H114:DS114),0)&gt;ROUND(SUM($H97:DS97),0),1,0)</f>
        <v>0</v>
      </c>
      <c r="DT124" s="68">
        <f>+IF(ROUND(SUM($H114:DT114),0)&gt;ROUND(SUM($H97:DT97),0),1,0)</f>
        <v>0</v>
      </c>
      <c r="DU124" s="68">
        <f>+IF(ROUND(SUM($H114:DU114),0)&gt;ROUND(SUM($H97:DU97),0),1,0)</f>
        <v>0</v>
      </c>
      <c r="DV124" s="68">
        <f>+IF(ROUND(SUM($H114:DV114),0)&gt;ROUND(SUM($H97:DV97),0),1,0)</f>
        <v>0</v>
      </c>
      <c r="DW124" s="68">
        <f>+IF(ROUND(SUM($H114:DW114),0)&gt;ROUND(SUM($H97:DW97),0),1,0)</f>
        <v>0</v>
      </c>
      <c r="DX124" s="68">
        <f>+IF(ROUND(SUM($H114:DX114),0)&gt;ROUND(SUM($H97:DX97),0),1,0)</f>
        <v>0</v>
      </c>
      <c r="DY124" s="68">
        <f>+IF(ROUND(SUM($H114:DY114),0)&gt;ROUND(SUM($H97:DY97),0),1,0)</f>
        <v>0</v>
      </c>
      <c r="DZ124" s="68">
        <f>+IF(ROUND(SUM($H114:DZ114),0)&gt;ROUND(SUM($H97:DZ97),0),1,0)</f>
        <v>0</v>
      </c>
      <c r="EA124" s="68">
        <f>+IF(ROUND(SUM($H114:EA114),0)&gt;ROUND(SUM($H97:EA97),0),1,0)</f>
        <v>0</v>
      </c>
      <c r="EB124" s="68">
        <f>+IF(ROUND(SUM($H114:EB114),0)&gt;ROUND(SUM($H97:EB97),0),1,0)</f>
        <v>0</v>
      </c>
      <c r="EC124" s="68">
        <f>+IF(ROUND(SUM($H114:EC114),0)&gt;ROUND(SUM($H97:EC97),0),1,0)</f>
        <v>0</v>
      </c>
      <c r="ED124" s="68">
        <f>+IF(ROUND(SUM($H114:ED114),0)&gt;ROUND(SUM($H97:ED97),0),1,0)</f>
        <v>0</v>
      </c>
      <c r="EE124" s="68">
        <f>+IF(ROUND(SUM($H114:EE114),0)&gt;ROUND(SUM($H97:EE97),0),1,0)</f>
        <v>0</v>
      </c>
      <c r="EF124" s="68">
        <f>+IF(ROUND(SUM($H114:EF114),0)&gt;ROUND(SUM($H97:EF97),0),1,0)</f>
        <v>0</v>
      </c>
      <c r="EG124" s="68">
        <f>+IF(ROUND(SUM($H114:EG114),0)&gt;ROUND(SUM($H97:EG97),0),1,0)</f>
        <v>0</v>
      </c>
      <c r="EH124" s="68">
        <f>+IF(ROUND(SUM($H114:EH114),0)&gt;ROUND(SUM($H97:EH97),0),1,0)</f>
        <v>0</v>
      </c>
      <c r="EI124" s="68">
        <f>+IF(ROUND(SUM($H114:EI114),0)&gt;ROUND(SUM($H97:EI97),0),1,0)</f>
        <v>0</v>
      </c>
      <c r="EJ124" s="68">
        <f>+IF(ROUND(SUM($H114:EJ114),0)&gt;ROUND(SUM($H97:EJ97),0),1,0)</f>
        <v>0</v>
      </c>
      <c r="EK124" s="68">
        <f>+IF(ROUND(SUM($H114:EK114),0)&gt;ROUND(SUM($H97:EK97),0),1,0)</f>
        <v>0</v>
      </c>
      <c r="EL124" s="68">
        <f>+IF(ROUND(SUM($H114:EL114),0)&gt;ROUND(SUM($H97:EL97),0),1,0)</f>
        <v>0</v>
      </c>
      <c r="EM124" s="68">
        <f>+IF(ROUND(SUM($H114:EM114),0)&gt;ROUND(SUM($H97:EM97),0),1,0)</f>
        <v>0</v>
      </c>
      <c r="EN124" s="68">
        <f>+IF(ROUND(SUM($H114:EN114),0)&gt;ROUND(SUM($H97:EN97),0),1,0)</f>
        <v>0</v>
      </c>
      <c r="EO124" s="68">
        <f>+IF(ROUND(SUM($H114:EO114),0)&gt;ROUND(SUM($H97:EO97),0),1,0)</f>
        <v>0</v>
      </c>
      <c r="EP124" s="68">
        <f>+IF(ROUND(SUM($H114:EP114),0)&gt;ROUND(SUM($H97:EP97),0),1,0)</f>
        <v>0</v>
      </c>
      <c r="EQ124" s="68">
        <f>+IF(ROUND(SUM($H114:EQ114),0)&gt;ROUND(SUM($H97:EQ97),0),1,0)</f>
        <v>0</v>
      </c>
      <c r="ER124" s="68">
        <f>+IF(ROUND(SUM($H114:ER114),0)&gt;ROUND(SUM($H97:ER97),0),1,0)</f>
        <v>0</v>
      </c>
      <c r="ES124" s="68">
        <f>+IF(ROUND(SUM($H114:ES114),0)&gt;ROUND(SUM($H97:ES97),0),1,0)</f>
        <v>0</v>
      </c>
      <c r="ET124" s="68">
        <f>+IF(ROUND(SUM($H114:ET114),0)&gt;ROUND(SUM($H97:ET97),0),1,0)</f>
        <v>0</v>
      </c>
      <c r="EU124" s="68">
        <f>+IF(ROUND(SUM($H114:EU114),0)&gt;ROUND(SUM($H97:EU97),0),1,0)</f>
        <v>0</v>
      </c>
      <c r="EV124" s="68">
        <f>+IF(ROUND(SUM($H114:EV114),0)&gt;ROUND(SUM($H97:EV97),0),1,0)</f>
        <v>0</v>
      </c>
      <c r="EW124" s="68">
        <f>+IF(ROUND(SUM($H114:EW114),0)&gt;ROUND(SUM($H97:EW97),0),1,0)</f>
        <v>0</v>
      </c>
      <c r="EX124" s="68">
        <f>+IF(ROUND(SUM($H114:EX114),0)&gt;ROUND(SUM($H97:EX97),0),1,0)</f>
        <v>0</v>
      </c>
      <c r="EY124" s="68">
        <f>+IF(ROUND(SUM($H114:EY114),0)&gt;ROUND(SUM($H97:EY97),0),1,0)</f>
        <v>0</v>
      </c>
      <c r="EZ124" s="68">
        <f>+IF(ROUND(SUM($H114:EZ114),0)&gt;ROUND(SUM($H97:EZ97),0),1,0)</f>
        <v>0</v>
      </c>
      <c r="FA124" s="68">
        <f>+IF(ROUND(SUM($H114:FA114),0)&gt;ROUND(SUM($H97:FA97),0),1,0)</f>
        <v>0</v>
      </c>
      <c r="FB124" s="68">
        <f>+IF(ROUND(SUM($H114:FB114),0)&gt;ROUND(SUM($H97:FB97),0),1,0)</f>
        <v>0</v>
      </c>
      <c r="FC124" s="68">
        <f>+IF(ROUND(SUM($H114:FC114),0)&gt;ROUND(SUM($H97:FC97),0),1,0)</f>
        <v>0</v>
      </c>
      <c r="FD124" s="68">
        <f>+IF(ROUND(SUM($H114:FD114),0)&gt;ROUND(SUM($H97:FD97),0),1,0)</f>
        <v>0</v>
      </c>
      <c r="FE124" s="68">
        <f>+IF(ROUND(SUM($H114:FE114),0)&gt;ROUND(SUM($H97:FE97),0),1,0)</f>
        <v>0</v>
      </c>
      <c r="FF124" s="68">
        <f>+IF(ROUND(SUM($H114:FF114),0)&gt;ROUND(SUM($H97:FF97),0),1,0)</f>
        <v>0</v>
      </c>
      <c r="FG124" s="68">
        <f>+IF(ROUND(SUM($H114:FG114),0)&gt;ROUND(SUM($H97:FG97),0),1,0)</f>
        <v>0</v>
      </c>
      <c r="FH124" s="68">
        <f>+IF(ROUND(SUM($H114:FH114),0)&gt;ROUND(SUM($H97:FH97),0),1,0)</f>
        <v>0</v>
      </c>
      <c r="FI124" s="68">
        <f>+IF(ROUND(SUM($H114:FI114),0)&gt;ROUND(SUM($H97:FI97),0),1,0)</f>
        <v>0</v>
      </c>
      <c r="FJ124" s="68">
        <f>+IF(ROUND(SUM($H114:FJ114),0)&gt;ROUND(SUM($H97:FJ97),0),1,0)</f>
        <v>0</v>
      </c>
      <c r="FK124" s="68">
        <f>+IF(ROUND(SUM($H114:FK114),0)&gt;ROUND(SUM($H97:FK97),0),1,0)</f>
        <v>0</v>
      </c>
      <c r="FL124" s="68">
        <f>+IF(ROUND(SUM($H114:FL114),0)&gt;ROUND(SUM($H97:FL97),0),1,0)</f>
        <v>0</v>
      </c>
      <c r="FM124" s="68">
        <f>+IF(ROUND(SUM($H114:FM114),0)&gt;ROUND(SUM($H97:FM97),0),1,0)</f>
        <v>0</v>
      </c>
      <c r="FN124" s="68">
        <f>+IF(ROUND(SUM($H114:FN114),0)&gt;ROUND(SUM($H97:FN97),0),1,0)</f>
        <v>0</v>
      </c>
      <c r="FO124" s="68">
        <f>+IF(ROUND(SUM($H114:FO114),0)&gt;ROUND(SUM($H97:FO97),0),1,0)</f>
        <v>0</v>
      </c>
      <c r="FP124" s="68">
        <f>+IF(ROUND(SUM($H114:FP114),0)&gt;ROUND(SUM($H97:FP97),0),1,0)</f>
        <v>0</v>
      </c>
      <c r="FQ124" s="68">
        <f>+IF(ROUND(SUM($H114:FQ114),0)&gt;ROUND(SUM($H97:FQ97),0),1,0)</f>
        <v>0</v>
      </c>
      <c r="FR124" s="68">
        <f>+IF(ROUND(SUM($H114:FR114),0)&gt;ROUND(SUM($H97:FR97),0),1,0)</f>
        <v>0</v>
      </c>
      <c r="FS124" s="68">
        <f>+IF(ROUND(SUM($H114:FS114),0)&gt;ROUND(SUM($H97:FS97),0),1,0)</f>
        <v>0</v>
      </c>
      <c r="FT124" s="68">
        <f>+IF(ROUND(SUM($H114:FT114),0)&gt;ROUND(SUM($H97:FT97),0),1,0)</f>
        <v>0</v>
      </c>
      <c r="FU124" s="68">
        <f>+IF(ROUND(SUM($H114:FU114),0)&gt;ROUND(SUM($H97:FU97),0),1,0)</f>
        <v>0</v>
      </c>
      <c r="FV124" s="68">
        <f>+IF(ROUND(SUM($H114:FV114),0)&gt;ROUND(SUM($H97:FV97),0),1,0)</f>
        <v>0</v>
      </c>
      <c r="FW124" s="68">
        <f>+IF(ROUND(SUM($H114:FW114),0)&gt;ROUND(SUM($H97:FW97),0),1,0)</f>
        <v>0</v>
      </c>
      <c r="FX124" s="68">
        <f>+IF(ROUND(SUM($H114:FX114),0)&gt;ROUND(SUM($H97:FX97),0),1,0)</f>
        <v>0</v>
      </c>
      <c r="FY124" s="68">
        <f>+IF(ROUND(SUM($H114:FY114),0)&gt;ROUND(SUM($H97:FY97),0),1,0)</f>
        <v>0</v>
      </c>
      <c r="FZ124" s="68">
        <f>+IF(ROUND(SUM($H114:FZ114),0)&gt;ROUND(SUM($H97:FZ97),0),1,0)</f>
        <v>0</v>
      </c>
      <c r="GA124" s="68">
        <f>+IF(ROUND(SUM($H114:GA114),0)&gt;ROUND(SUM($H97:GA97),0),1,0)</f>
        <v>0</v>
      </c>
      <c r="GB124" s="68">
        <f>+IF(ROUND(SUM($H114:GB114),0)&gt;ROUND(SUM($H97:GB97),0),1,0)</f>
        <v>0</v>
      </c>
      <c r="GC124" s="68">
        <f>+IF(ROUND(SUM($H114:GC114),0)&gt;ROUND(SUM($H97:GC97),0),1,0)</f>
        <v>0</v>
      </c>
      <c r="GD124" s="68">
        <f>+IF(ROUND(SUM($H114:GD114),0)&gt;ROUND(SUM($H97:GD97),0),1,0)</f>
        <v>0</v>
      </c>
      <c r="GE124" s="68">
        <f>+IF(ROUND(SUM($H114:GE114),0)&gt;ROUND(SUM($H97:GE97),0),1,0)</f>
        <v>0</v>
      </c>
      <c r="GF124" s="68">
        <f>+IF(ROUND(SUM($H114:GF114),0)&gt;ROUND(SUM($H97:GF97),0),1,0)</f>
        <v>0</v>
      </c>
      <c r="GG124" s="68">
        <f>+IF(ROUND(SUM($H114:GG114),0)&gt;ROUND(SUM($H97:GG97),0),1,0)</f>
        <v>0</v>
      </c>
      <c r="GH124" s="68">
        <f>+IF(ROUND(SUM($H114:GH114),0)&gt;ROUND(SUM($H97:GH97),0),1,0)</f>
        <v>0</v>
      </c>
      <c r="GI124" s="68">
        <f>+IF(ROUND(SUM($H114:GI114),0)&gt;ROUND(SUM($H97:GI97),0),1,0)</f>
        <v>0</v>
      </c>
      <c r="GJ124" s="68">
        <f>+IF(ROUND(SUM($H114:GJ114),0)&gt;ROUND(SUM($H97:GJ97),0),1,0)</f>
        <v>0</v>
      </c>
      <c r="GK124" s="68">
        <f>+IF(ROUND(SUM($H114:GK114),0)&gt;ROUND(SUM($H97:GK97),0),1,0)</f>
        <v>0</v>
      </c>
      <c r="GL124" s="68">
        <f>+IF(ROUND(SUM($H114:GL114),0)&gt;ROUND(SUM($H97:GL97),0),1,0)</f>
        <v>0</v>
      </c>
      <c r="GM124" s="68">
        <f>+IF(ROUND(SUM($H114:GM114),0)&gt;ROUND(SUM($H97:GM97),0),1,0)</f>
        <v>0</v>
      </c>
      <c r="GN124" s="68">
        <f>+IF(ROUND(SUM($H114:GN114),0)&gt;ROUND(SUM($H97:GN97),0),1,0)</f>
        <v>0</v>
      </c>
      <c r="GO124" s="68">
        <f>+IF(ROUND(SUM($H114:GO114),0)&gt;ROUND(SUM($H97:GO97),0),1,0)</f>
        <v>0</v>
      </c>
      <c r="GP124" s="68">
        <f>+IF(ROUND(SUM($H114:GP114),0)&gt;ROUND(SUM($H97:GP97),0),1,0)</f>
        <v>0</v>
      </c>
      <c r="GQ124" s="68">
        <f>+IF(ROUND(SUM($H114:GQ114),0)&gt;ROUND(SUM($H97:GQ97),0),1,0)</f>
        <v>0</v>
      </c>
      <c r="GR124" s="68">
        <f>+IF(ROUND(SUM($H114:GR114),0)&gt;ROUND(SUM($H97:GR97),0),1,0)</f>
        <v>0</v>
      </c>
      <c r="GS124" s="68">
        <f>+IF(ROUND(SUM($H114:GS114),0)&gt;ROUND(SUM($H97:GS97),0),1,0)</f>
        <v>0</v>
      </c>
      <c r="GT124" s="68">
        <f>+IF(ROUND(SUM($H114:GT114),0)&gt;ROUND(SUM($H97:GT97),0),1,0)</f>
        <v>0</v>
      </c>
      <c r="GU124" s="68">
        <f>+IF(ROUND(SUM($H114:GU114),0)&gt;ROUND(SUM($H97:GU97),0),1,0)</f>
        <v>0</v>
      </c>
      <c r="GV124" s="68">
        <f>+IF(ROUND(SUM($H114:GV114),0)&gt;ROUND(SUM($H97:GV97),0),1,0)</f>
        <v>0</v>
      </c>
      <c r="GW124" s="68">
        <f>+IF(ROUND(SUM($H114:GW114),0)&gt;ROUND(SUM($H97:GW97),0),1,0)</f>
        <v>0</v>
      </c>
      <c r="GX124" s="68">
        <f>+IF(ROUND(SUM($H114:GX114),0)&gt;ROUND(SUM($H97:GX97),0),1,0)</f>
        <v>0</v>
      </c>
      <c r="GY124" s="68">
        <f>+IF(ROUND(SUM($H114:GY114),0)&gt;ROUND(SUM($H97:GY97),0),1,0)</f>
        <v>0</v>
      </c>
      <c r="GZ124" s="68">
        <f>+IF(ROUND(SUM($H114:GZ114),0)&gt;ROUND(SUM($H97:GZ97),0),1,0)</f>
        <v>0</v>
      </c>
      <c r="HA124" s="68">
        <f>+IF(ROUND(SUM($H114:HA114),0)&gt;ROUND(SUM($H97:HA97),0),1,0)</f>
        <v>0</v>
      </c>
      <c r="HB124" s="68">
        <f>+IF(ROUND(SUM($H114:HB114),0)&gt;ROUND(SUM($H97:HB97),0),1,0)</f>
        <v>0</v>
      </c>
      <c r="HC124" s="68">
        <f>+IF(ROUND(SUM($H114:HC114),0)&gt;ROUND(SUM($H97:HC97),0),1,0)</f>
        <v>0</v>
      </c>
      <c r="HD124" s="68">
        <f>+IF(ROUND(SUM($H114:HD114),0)&gt;ROUND(SUM($H97:HD97),0),1,0)</f>
        <v>0</v>
      </c>
      <c r="HE124" s="68">
        <f>+IF(ROUND(SUM($H114:HE114),0)&gt;ROUND(SUM($H97:HE97),0),1,0)</f>
        <v>0</v>
      </c>
      <c r="HF124" s="68">
        <f>+IF(ROUND(SUM($H114:HF114),0)&gt;ROUND(SUM($H97:HF97),0),1,0)</f>
        <v>0</v>
      </c>
      <c r="HG124" s="68">
        <f>+IF(ROUND(SUM($H114:HG114),0)&gt;ROUND(SUM($H97:HG97),0),1,0)</f>
        <v>0</v>
      </c>
      <c r="HH124" s="68">
        <f>+IF(ROUND(SUM($H114:HH114),0)&gt;ROUND(SUM($H97:HH97),0),1,0)</f>
        <v>0</v>
      </c>
      <c r="HI124" s="68">
        <f>+IF(ROUND(SUM($H114:HI114),0)&gt;ROUND(SUM($H97:HI97),0),1,0)</f>
        <v>0</v>
      </c>
      <c r="HJ124" s="68">
        <f>+IF(ROUND(SUM($H114:HJ114),0)&gt;ROUND(SUM($H97:HJ97),0),1,0)</f>
        <v>0</v>
      </c>
      <c r="HK124" s="68">
        <f>+IF(ROUND(SUM($H114:HK114),0)&gt;ROUND(SUM($H97:HK97),0),1,0)</f>
        <v>0</v>
      </c>
      <c r="HL124" s="68">
        <f>+IF(ROUND(SUM($H114:HL114),0)&gt;ROUND(SUM($H97:HL97),0),1,0)</f>
        <v>0</v>
      </c>
      <c r="HM124" s="68">
        <f>+IF(ROUND(SUM($H114:HM114),0)&gt;ROUND(SUM($H97:HM97),0),1,0)</f>
        <v>0</v>
      </c>
      <c r="HN124" s="68">
        <f>+IF(ROUND(SUM($H114:HN114),0)&gt;ROUND(SUM($H97:HN97),0),1,0)</f>
        <v>0</v>
      </c>
      <c r="HO124" s="68">
        <f>+IF(ROUND(SUM($H114:HO114),0)&gt;ROUND(SUM($H97:HO97),0),1,0)</f>
        <v>0</v>
      </c>
      <c r="HP124" s="68">
        <f>+IF(ROUND(SUM($H114:HP114),0)&gt;ROUND(SUM($H97:HP97),0),1,0)</f>
        <v>0</v>
      </c>
      <c r="HQ124" s="68">
        <f>+IF(ROUND(SUM($H114:HQ114),0)&gt;ROUND(SUM($H97:HQ97),0),1,0)</f>
        <v>0</v>
      </c>
      <c r="HR124" s="68">
        <f>+IF(ROUND(SUM($H114:HR114),0)&gt;ROUND(SUM($H97:HR97),0),1,0)</f>
        <v>0</v>
      </c>
      <c r="HS124" s="68">
        <f>+IF(ROUND(SUM($H114:HS114),0)&gt;ROUND(SUM($H97:HS97),0),1,0)</f>
        <v>0</v>
      </c>
      <c r="HT124" s="68">
        <f>+IF(ROUND(SUM($H114:HT114),0)&gt;ROUND(SUM($H97:HT97),0),1,0)</f>
        <v>0</v>
      </c>
      <c r="HU124" s="68">
        <f>+IF(ROUND(SUM($H114:HU114),0)&gt;ROUND(SUM($H97:HU97),0),1,0)</f>
        <v>0</v>
      </c>
      <c r="HV124" s="68">
        <f>+IF(ROUND(SUM($H114:HV114),0)&gt;ROUND(SUM($H97:HV97),0),1,0)</f>
        <v>0</v>
      </c>
      <c r="HW124" s="68">
        <f>+IF(ROUND(SUM($H114:HW114),0)&gt;ROUND(SUM($H97:HW97),0),1,0)</f>
        <v>0</v>
      </c>
      <c r="HX124" s="68">
        <f>+IF(ROUND(SUM($H114:HX114),0)&gt;ROUND(SUM($H97:HX97),0),1,0)</f>
        <v>0</v>
      </c>
      <c r="HY124" s="68">
        <f>+IF(ROUND(SUM($H114:HY114),0)&gt;ROUND(SUM($H97:HY97),0),1,0)</f>
        <v>0</v>
      </c>
      <c r="HZ124" s="68">
        <f>+IF(ROUND(SUM($H114:HZ114),0)&gt;ROUND(SUM($H97:HZ97),0),1,0)</f>
        <v>0</v>
      </c>
      <c r="IA124" s="68">
        <f>+IF(ROUND(SUM($H114:IA114),0)&gt;ROUND(SUM($H97:IA97),0),1,0)</f>
        <v>0</v>
      </c>
      <c r="IB124" s="68">
        <f>+IF(ROUND(SUM($H114:IB114),0)&gt;ROUND(SUM($H97:IB97),0),1,0)</f>
        <v>0</v>
      </c>
      <c r="IC124" s="68">
        <f>+IF(ROUND(SUM($H114:IC114),0)&gt;ROUND(SUM($H97:IC97),0),1,0)</f>
        <v>0</v>
      </c>
      <c r="ID124" s="68">
        <f>+IF(ROUND(SUM($H114:ID114),0)&gt;ROUND(SUM($H97:ID97),0),1,0)</f>
        <v>0</v>
      </c>
      <c r="IE124" s="68">
        <f>+IF(ROUND(SUM($H114:IE114),0)&gt;ROUND(SUM($H97:IE97),0),1,0)</f>
        <v>0</v>
      </c>
      <c r="IF124" s="68">
        <f>+IF(ROUND(SUM($H114:IF114),0)&gt;ROUND(SUM($H97:IF97),0),1,0)</f>
        <v>0</v>
      </c>
      <c r="IG124" s="68">
        <f>+IF(ROUND(SUM($H114:IG114),0)&gt;ROUND(SUM($H97:IG97),0),1,0)</f>
        <v>0</v>
      </c>
      <c r="IH124" s="68">
        <f>+IF(ROUND(SUM($H114:IH114),0)&gt;ROUND(SUM($H97:IH97),0),1,0)</f>
        <v>0</v>
      </c>
      <c r="II124" s="68">
        <f>+IF(ROUND(SUM($H114:II114),0)&gt;ROUND(SUM($H97:II97),0),1,0)</f>
        <v>0</v>
      </c>
      <c r="IJ124" s="68">
        <f>+IF(ROUND(SUM($H114:IJ114),0)&gt;ROUND(SUM($H97:IJ97),0),1,0)</f>
        <v>0</v>
      </c>
      <c r="IK124" s="68">
        <f>+IF(ROUND(SUM($H114:IK114),0)&gt;ROUND(SUM($H97:IK97),0),1,0)</f>
        <v>0</v>
      </c>
      <c r="IL124" s="68">
        <f>+IF(ROUND(SUM($H114:IL114),0)&gt;ROUND(SUM($H97:IL97),0),1,0)</f>
        <v>0</v>
      </c>
      <c r="IM124" s="68">
        <f>+IF(ROUND(SUM($H114:IM114),0)&gt;ROUND(SUM($H97:IM97),0),1,0)</f>
        <v>0</v>
      </c>
      <c r="IN124" s="68">
        <f>+IF(ROUND(SUM($H114:IN114),0)&gt;ROUND(SUM($H97:IN97),0),1,0)</f>
        <v>0</v>
      </c>
      <c r="IO124" s="68">
        <f>+IF(ROUND(SUM($H114:IO114),0)&gt;ROUND(SUM($H97:IO97),0),1,0)</f>
        <v>0</v>
      </c>
      <c r="IP124" s="68">
        <f>+IF(ROUND(SUM($H114:IP114),0)&gt;ROUND(SUM($H97:IP97),0),1,0)</f>
        <v>0</v>
      </c>
      <c r="IQ124" s="68">
        <f>+IF(ROUND(SUM($H114:IQ114),0)&gt;ROUND(SUM($H97:IQ97),0),1,0)</f>
        <v>0</v>
      </c>
      <c r="IR124" s="68">
        <f>+IF(ROUND(SUM($H114:IR114),0)&gt;ROUND(SUM($H97:IR97),0),1,0)</f>
        <v>0</v>
      </c>
      <c r="IS124" s="68">
        <f>+IF(ROUND(SUM($H114:IS114),0)&gt;ROUND(SUM($H97:IS97),0),1,0)</f>
        <v>0</v>
      </c>
      <c r="IT124" s="68">
        <f>+IF(ROUND(SUM($H114:IT114),0)&gt;ROUND(SUM($H97:IT97),0),1,0)</f>
        <v>0</v>
      </c>
      <c r="IU124" s="68">
        <f>+IF(ROUND(SUM($H114:IU114),0)&gt;ROUND(SUM($H97:IU97),0),1,0)</f>
        <v>0</v>
      </c>
      <c r="IV124" s="68">
        <f>+IF(ROUND(SUM($H114:IV114),0)&gt;ROUND(SUM($H97:IV97),0),1,0)</f>
        <v>0</v>
      </c>
      <c r="IW124" s="68">
        <f>+IF(ROUND(SUM($H114:IW114),0)&gt;ROUND(SUM($H97:IW97),0),1,0)</f>
        <v>0</v>
      </c>
      <c r="IX124" s="68">
        <f>+IF(ROUND(SUM($H114:IX114),0)&gt;ROUND(SUM($H97:IX97),0),1,0)</f>
        <v>0</v>
      </c>
      <c r="IY124" s="68">
        <f>+IF(ROUND(SUM($H114:IY114),0)&gt;ROUND(SUM($H97:IY97),0),1,0)</f>
        <v>0</v>
      </c>
      <c r="IZ124" s="68">
        <f>+IF(ROUND(SUM($H114:IZ114),0)&gt;ROUND(SUM($H97:IZ97),0),1,0)</f>
        <v>0</v>
      </c>
      <c r="JA124" s="68">
        <f>+IF(ROUND(SUM($H114:JA114),0)&gt;ROUND(SUM($H97:JA97),0),1,0)</f>
        <v>0</v>
      </c>
      <c r="JB124" s="68">
        <f>+IF(ROUND(SUM($H114:JB114),0)&gt;ROUND(SUM($H97:JB97),0),1,0)</f>
        <v>0</v>
      </c>
      <c r="JC124" s="68">
        <f>+IF(ROUND(SUM($H114:JC114),0)&gt;ROUND(SUM($H97:JC97),0),1,0)</f>
        <v>0</v>
      </c>
      <c r="JD124" s="68">
        <f>+IF(ROUND(SUM($H114:JD114),0)&gt;ROUND(SUM($H97:JD97),0),1,0)</f>
        <v>0</v>
      </c>
      <c r="JE124" s="68">
        <f>+IF(ROUND(SUM($H114:JE114),0)&gt;ROUND(SUM($H97:JE97),0),1,0)</f>
        <v>0</v>
      </c>
      <c r="JF124" s="68">
        <f>+IF(ROUND(SUM($H114:JF114),0)&gt;ROUND(SUM($H97:JF97),0),1,0)</f>
        <v>0</v>
      </c>
      <c r="JG124" s="68">
        <f>+IF(ROUND(SUM($H114:JG114),0)&gt;ROUND(SUM($H97:JG97),0),1,0)</f>
        <v>0</v>
      </c>
      <c r="JH124" s="68">
        <f>+IF(ROUND(SUM($H114:JH114),0)&gt;ROUND(SUM($H97:JH97),0),1,0)</f>
        <v>0</v>
      </c>
      <c r="JI124" s="68">
        <f>+IF(ROUND(SUM($H114:JI114),0)&gt;ROUND(SUM($H97:JI97),0),1,0)</f>
        <v>0</v>
      </c>
      <c r="JJ124" s="68">
        <f>+IF(ROUND(SUM($H114:JJ114),0)&gt;ROUND(SUM($H97:JJ97),0),1,0)</f>
        <v>0</v>
      </c>
      <c r="JK124" s="68">
        <f>+IF(ROUND(SUM($H114:JK114),0)&gt;ROUND(SUM($H97:JK97),0),1,0)</f>
        <v>0</v>
      </c>
      <c r="JL124" s="68">
        <f>+IF(ROUND(SUM($H114:JL114),0)&gt;ROUND(SUM($H97:JL97),0),1,0)</f>
        <v>0</v>
      </c>
      <c r="JM124" s="68">
        <f>+IF(ROUND(SUM($H114:JM114),0)&gt;ROUND(SUM($H97:JM97),0),1,0)</f>
        <v>0</v>
      </c>
      <c r="JN124" s="68">
        <f>+IF(ROUND(SUM($H114:JN114),0)&gt;ROUND(SUM($H97:JN97),0),1,0)</f>
        <v>0</v>
      </c>
      <c r="JO124" s="68">
        <f>+IF(ROUND(SUM($H114:JO114),0)&gt;ROUND(SUM($H97:JO97),0),1,0)</f>
        <v>0</v>
      </c>
      <c r="JP124" s="68">
        <f>+IF(ROUND(SUM($H114:JP114),0)&gt;ROUND(SUM($H97:JP97),0),1,0)</f>
        <v>0</v>
      </c>
      <c r="JQ124" s="68">
        <f>+IF(ROUND(SUM($H114:JQ114),0)&gt;ROUND(SUM($H97:JQ97),0),1,0)</f>
        <v>0</v>
      </c>
      <c r="JR124" s="68">
        <f>+IF(ROUND(SUM($H114:JR114),0)&gt;ROUND(SUM($H97:JR97),0),1,0)</f>
        <v>0</v>
      </c>
      <c r="JS124" s="68">
        <f>+IF(ROUND(SUM($H114:JS114),0)&gt;ROUND(SUM($H97:JS97),0),1,0)</f>
        <v>0</v>
      </c>
      <c r="JT124" s="68">
        <f>+IF(ROUND(SUM($H114:JT114),0)&gt;ROUND(SUM($H97:JT97),0),1,0)</f>
        <v>0</v>
      </c>
      <c r="JU124" s="68">
        <f>+IF(ROUND(SUM($H114:JU114),0)&gt;ROUND(SUM($H97:JU97),0),1,0)</f>
        <v>0</v>
      </c>
      <c r="JV124" s="68">
        <f>+IF(ROUND(SUM($H114:JV114),0)&gt;ROUND(SUM($H97:JV97),0),1,0)</f>
        <v>0</v>
      </c>
      <c r="JW124" s="68">
        <f>+IF(ROUND(SUM($H114:JW114),0)&gt;ROUND(SUM($H97:JW97),0),1,0)</f>
        <v>0</v>
      </c>
      <c r="JX124" s="68">
        <f>+IF(ROUND(SUM($H114:JX114),0)&gt;ROUND(SUM($H97:JX97),0),1,0)</f>
        <v>0</v>
      </c>
      <c r="JY124" s="68">
        <f>+IF(ROUND(SUM($H114:JY114),0)&gt;ROUND(SUM($H97:JY97),0),1,0)</f>
        <v>0</v>
      </c>
      <c r="JZ124" s="68">
        <f>+IF(ROUND(SUM($H114:JZ114),0)&gt;ROUND(SUM($H97:JZ97),0),1,0)</f>
        <v>0</v>
      </c>
      <c r="KA124" s="68">
        <f>+IF(ROUND(SUM($H114:KA114),0)&gt;ROUND(SUM($H97:KA97),0),1,0)</f>
        <v>0</v>
      </c>
      <c r="KB124" s="68">
        <f>+IF(ROUND(SUM($H114:KB114),0)&gt;ROUND(SUM($H97:KB97),0),1,0)</f>
        <v>0</v>
      </c>
      <c r="KC124" s="68">
        <f>+IF(ROUND(SUM($H114:KC114),0)&gt;ROUND(SUM($H97:KC97),0),1,0)</f>
        <v>0</v>
      </c>
      <c r="KD124" s="68">
        <f>+IF(ROUND(SUM($H114:KD114),0)&gt;ROUND(SUM($H97:KD97),0),1,0)</f>
        <v>0</v>
      </c>
      <c r="KE124" s="68">
        <f>+IF(ROUND(SUM($H114:KE114),0)&gt;ROUND(SUM($H97:KE97),0),1,0)</f>
        <v>0</v>
      </c>
      <c r="KF124" s="68">
        <f>+IF(ROUND(SUM($H114:KF114),0)&gt;ROUND(SUM($H97:KF97),0),1,0)</f>
        <v>0</v>
      </c>
      <c r="KG124" s="68">
        <f>+IF(ROUND(SUM($H114:KG114),0)&gt;ROUND(SUM($H97:KG97),0),1,0)</f>
        <v>0</v>
      </c>
      <c r="KH124" s="68">
        <f>+IF(ROUND(SUM($H114:KH114),0)&gt;ROUND(SUM($H97:KH97),0),1,0)</f>
        <v>0</v>
      </c>
      <c r="KI124" s="68">
        <f>+IF(ROUND(SUM($H114:KI114),0)&gt;ROUND(SUM($H97:KI97),0),1,0)</f>
        <v>0</v>
      </c>
      <c r="KJ124" s="68">
        <f>+IF(ROUND(SUM($H114:KJ114),0)&gt;ROUND(SUM($H97:KJ97),0),1,0)</f>
        <v>0</v>
      </c>
      <c r="KK124" s="68">
        <f>+IF(ROUND(SUM($H114:KK114),0)&gt;ROUND(SUM($H97:KK97),0),1,0)</f>
        <v>0</v>
      </c>
      <c r="KL124" s="68">
        <f>+IF(ROUND(SUM($H114:KL114),0)&gt;ROUND(SUM($H97:KL97),0),1,0)</f>
        <v>0</v>
      </c>
      <c r="KM124" s="68">
        <f>+IF(ROUND(SUM($H114:KM114),0)&gt;ROUND(SUM($H97:KM97),0),1,0)</f>
        <v>0</v>
      </c>
      <c r="KN124" s="68">
        <f>+IF(ROUND(SUM($H114:KN114),0)&gt;ROUND(SUM($H97:KN97),0),1,0)</f>
        <v>0</v>
      </c>
      <c r="KO124" s="68">
        <f>+IF(ROUND(SUM($H114:KO114),0)&gt;ROUND(SUM($H97:KO97),0),1,0)</f>
        <v>0</v>
      </c>
      <c r="KP124" s="68">
        <f>+IF(ROUND(SUM($H114:KP114),0)&gt;ROUND(SUM($H97:KP97),0),1,0)</f>
        <v>0</v>
      </c>
      <c r="KQ124" s="68">
        <f>+IF(ROUND(SUM($H114:KQ114),0)&gt;ROUND(SUM($H97:KQ97),0),1,0)</f>
        <v>0</v>
      </c>
      <c r="KR124" s="68">
        <f>+IF(ROUND(SUM($H114:KR114),0)&gt;ROUND(SUM($H97:KR97),0),1,0)</f>
        <v>0</v>
      </c>
      <c r="KS124" s="68">
        <f>+IF(ROUND(SUM($H114:KS114),0)&gt;ROUND(SUM($H97:KS97),0),1,0)</f>
        <v>0</v>
      </c>
      <c r="KT124" s="68">
        <f>+IF(ROUND(SUM($H114:KT114),0)&gt;ROUND(SUM($H97:KT97),0),1,0)</f>
        <v>0</v>
      </c>
      <c r="KU124" s="68">
        <f>+IF(ROUND(SUM($H114:KU114),0)&gt;ROUND(SUM($H97:KU97),0),1,0)</f>
        <v>0</v>
      </c>
      <c r="KV124" s="68">
        <f>+IF(ROUND(SUM($H114:KV114),0)&gt;ROUND(SUM($H97:KV97),0),1,0)</f>
        <v>0</v>
      </c>
      <c r="KW124" s="68">
        <f>+IF(ROUND(SUM($H114:KW114),0)&gt;ROUND(SUM($H97:KW97),0),1,0)</f>
        <v>0</v>
      </c>
      <c r="KX124" s="68">
        <f>+IF(ROUND(SUM($H114:KX114),0)&gt;ROUND(SUM($H97:KX97),0),1,0)</f>
        <v>0</v>
      </c>
      <c r="KY124" s="68">
        <f>+IF(ROUND(SUM($H114:KY114),0)&gt;ROUND(SUM($H97:KY97),0),1,0)</f>
        <v>0</v>
      </c>
      <c r="KZ124" s="68">
        <f>+IF(ROUND(SUM($H114:KZ114),0)&gt;ROUND(SUM($H97:KZ97),0),1,0)</f>
        <v>0</v>
      </c>
      <c r="LA124" s="68">
        <f>+IF(ROUND(SUM($H114:LA114),0)&gt;ROUND(SUM($H97:LA97),0),1,0)</f>
        <v>0</v>
      </c>
      <c r="LB124" s="68">
        <f>+IF(ROUND(SUM($H114:LB114),0)&gt;ROUND(SUM($H97:LB97),0),1,0)</f>
        <v>0</v>
      </c>
      <c r="LC124" s="68">
        <f>+IF(ROUND(SUM($H114:LC114),0)&gt;ROUND(SUM($H97:LC97),0),1,0)</f>
        <v>0</v>
      </c>
      <c r="LD124" s="68">
        <f>+IF(ROUND(SUM($H114:LD114),0)&gt;ROUND(SUM($H97:LD97),0),1,0)</f>
        <v>0</v>
      </c>
      <c r="LE124" s="68">
        <f>+IF(ROUND(SUM($H114:LE114),0)&gt;ROUND(SUM($H97:LE97),0),1,0)</f>
        <v>0</v>
      </c>
      <c r="LF124" s="68">
        <f>+IF(ROUND(SUM($H114:LF114),0)&gt;ROUND(SUM($H97:LF97),0),1,0)</f>
        <v>0</v>
      </c>
      <c r="LG124" s="68">
        <f>+IF(ROUND(SUM($H114:LG114),0)&gt;ROUND(SUM($H97:LG97),0),1,0)</f>
        <v>0</v>
      </c>
      <c r="LH124" s="68">
        <f>+IF(ROUND(SUM($H114:LH114),0)&gt;ROUND(SUM($H97:LH97),0),1,0)</f>
        <v>0</v>
      </c>
      <c r="LI124" s="68">
        <f>+IF(ROUND(SUM($H114:LI114),0)&gt;ROUND(SUM($H97:LI97),0),1,0)</f>
        <v>0</v>
      </c>
      <c r="LJ124" s="68">
        <f>+IF(ROUND(SUM($H114:LJ114),0)&gt;ROUND(SUM($H97:LJ97),0),1,0)</f>
        <v>0</v>
      </c>
      <c r="LK124" s="68">
        <f>+IF(ROUND(SUM($H114:LK114),0)&gt;ROUND(SUM($H97:LK97),0),1,0)</f>
        <v>0</v>
      </c>
      <c r="LL124" s="68">
        <f>+IF(ROUND(SUM($H114:LL114),0)&gt;ROUND(SUM($H97:LL97),0),1,0)</f>
        <v>0</v>
      </c>
      <c r="LM124" s="68">
        <f>+IF(ROUND(SUM($H114:LM114),0)&gt;ROUND(SUM($H97:LM97),0),1,0)</f>
        <v>0</v>
      </c>
      <c r="LN124" s="68">
        <f>+IF(ROUND(SUM($H114:LN114),0)&gt;ROUND(SUM($H97:LN97),0),1,0)</f>
        <v>0</v>
      </c>
      <c r="LO124" s="68">
        <f>+IF(ROUND(SUM($H114:LO114),0)&gt;ROUND(SUM($H97:LO97),0),1,0)</f>
        <v>0</v>
      </c>
      <c r="LP124" s="68">
        <f>+IF(ROUND(SUM($H114:LP114),0)&gt;ROUND(SUM($H97:LP97),0),1,0)</f>
        <v>0</v>
      </c>
      <c r="LQ124" s="68">
        <f>+IF(ROUND(SUM($H114:LQ114),0)&gt;ROUND(SUM($H97:LQ97),0),1,0)</f>
        <v>0</v>
      </c>
      <c r="LR124" s="68">
        <f>+IF(ROUND(SUM($H114:LR114),0)&gt;ROUND(SUM($H97:LR97),0),1,0)</f>
        <v>0</v>
      </c>
      <c r="LS124" s="68">
        <f>+IF(ROUND(SUM($H114:LS114),0)&gt;ROUND(SUM($H97:LS97),0),1,0)</f>
        <v>0</v>
      </c>
      <c r="LT124" s="68">
        <f>+IF(ROUND(SUM($H114:LT114),0)&gt;ROUND(SUM($H97:LT97),0),1,0)</f>
        <v>0</v>
      </c>
      <c r="LU124" s="68">
        <f>+IF(ROUND(SUM($H114:LU114),0)&gt;ROUND(SUM($H97:LU97),0),1,0)</f>
        <v>0</v>
      </c>
      <c r="LV124" s="68">
        <f>+IF(ROUND(SUM($H114:LV114),0)&gt;ROUND(SUM($H97:LV97),0),1,0)</f>
        <v>0</v>
      </c>
      <c r="LW124" s="68">
        <f>+IF(ROUND(SUM($H114:LW114),0)&gt;ROUND(SUM($H97:LW97),0),1,0)</f>
        <v>0</v>
      </c>
      <c r="LX124" s="68">
        <f>+IF(ROUND(SUM($H114:LX114),0)&gt;ROUND(SUM($H97:LX97),0),1,0)</f>
        <v>0</v>
      </c>
      <c r="LY124" s="68">
        <f>+IF(ROUND(SUM($H114:LY114),0)&gt;ROUND(SUM($H97:LY97),0),1,0)</f>
        <v>0</v>
      </c>
      <c r="LZ124" s="68">
        <f>+IF(ROUND(SUM($H114:LZ114),0)&gt;ROUND(SUM($H97:LZ97),0),1,0)</f>
        <v>0</v>
      </c>
      <c r="MA124" s="68">
        <f>+IF(ROUND(SUM($H114:MA114),0)&gt;ROUND(SUM($H97:MA97),0),1,0)</f>
        <v>0</v>
      </c>
      <c r="MB124" s="68">
        <f>+IF(ROUND(SUM($H114:MB114),0)&gt;ROUND(SUM($H97:MB97),0),1,0)</f>
        <v>0</v>
      </c>
      <c r="MC124" s="68">
        <f>+IF(ROUND(SUM($H114:MC114),0)&gt;ROUND(SUM($H97:MC97),0),1,0)</f>
        <v>0</v>
      </c>
      <c r="MD124" s="68">
        <f>+IF(ROUND(SUM($H114:MD114),0)&gt;ROUND(SUM($H97:MD97),0),1,0)</f>
        <v>0</v>
      </c>
      <c r="ME124" s="68">
        <f>+IF(ROUND(SUM($H114:ME114),0)&gt;ROUND(SUM($H97:ME97),0),1,0)</f>
        <v>0</v>
      </c>
      <c r="MF124" s="68">
        <f>+IF(ROUND(SUM($H114:MF114),0)&gt;ROUND(SUM($H97:MF97),0),1,0)</f>
        <v>0</v>
      </c>
      <c r="MG124" s="68">
        <f>+IF(ROUND(SUM($H114:MG114),0)&gt;ROUND(SUM($H97:MG97),0),1,0)</f>
        <v>0</v>
      </c>
      <c r="MH124" s="68">
        <f>+IF(ROUND(SUM($H114:MH114),0)&gt;ROUND(SUM($H97:MH97),0),1,0)</f>
        <v>0</v>
      </c>
      <c r="MI124" s="68">
        <f>+IF(ROUND(SUM($H114:MI114),0)&gt;ROUND(SUM($H97:MI97),0),1,0)</f>
        <v>0</v>
      </c>
      <c r="MJ124" s="68">
        <f>+IF(ROUND(SUM($H114:MJ114),0)&gt;ROUND(SUM($H97:MJ97),0),1,0)</f>
        <v>0</v>
      </c>
      <c r="MK124" s="68">
        <f>+IF(ROUND(SUM($H114:MK114),0)&gt;ROUND(SUM($H97:MK97),0),1,0)</f>
        <v>0</v>
      </c>
      <c r="ML124" s="68">
        <f>+IF(ROUND(SUM($H114:ML114),0)&gt;ROUND(SUM($H97:ML97),0),1,0)</f>
        <v>0</v>
      </c>
      <c r="MM124" s="68">
        <f>+IF(ROUND(SUM($H114:MM114),0)&gt;ROUND(SUM($H97:MM97),0),1,0)</f>
        <v>0</v>
      </c>
      <c r="MN124" s="68">
        <f>+IF(ROUND(SUM($H114:MN114),0)&gt;ROUND(SUM($H97:MN97),0),1,0)</f>
        <v>0</v>
      </c>
      <c r="MO124" s="68">
        <f>+IF(ROUND(SUM($H114:MO114),0)&gt;ROUND(SUM($H97:MO97),0),1,0)</f>
        <v>0</v>
      </c>
      <c r="MP124" s="68">
        <f>+IF(ROUND(SUM($H114:MP114),0)&gt;ROUND(SUM($H97:MP97),0),1,0)</f>
        <v>0</v>
      </c>
      <c r="MQ124" s="68">
        <f>+IF(ROUND(SUM($H114:MQ114),0)&gt;ROUND(SUM($H97:MQ97),0),1,0)</f>
        <v>0</v>
      </c>
      <c r="MR124" s="68">
        <f>+IF(ROUND(SUM($H114:MR114),0)&gt;ROUND(SUM($H97:MR97),0),1,0)</f>
        <v>0</v>
      </c>
      <c r="MS124" s="68">
        <f>+IF(ROUND(SUM($H114:MS114),0)&gt;ROUND(SUM($H97:MS97),0),1,0)</f>
        <v>0</v>
      </c>
      <c r="MT124" s="68">
        <f>+IF(ROUND(SUM($H114:MT114),0)&gt;ROUND(SUM($H97:MT97),0),1,0)</f>
        <v>0</v>
      </c>
      <c r="MU124" s="68">
        <f>+IF(ROUND(SUM($H114:MU114),0)&gt;ROUND(SUM($H97:MU97),0),1,0)</f>
        <v>0</v>
      </c>
      <c r="MV124" s="68">
        <f>+IF(ROUND(SUM($H114:MV114),0)&gt;ROUND(SUM($H97:MV97),0),1,0)</f>
        <v>0</v>
      </c>
      <c r="MW124" s="68">
        <f>+IF(ROUND(SUM($H114:MW114),0)&gt;ROUND(SUM($H97:MW97),0),1,0)</f>
        <v>0</v>
      </c>
      <c r="MX124" s="68">
        <f>+IF(ROUND(SUM($H114:MX114),0)&gt;ROUND(SUM($H97:MX97),0),1,0)</f>
        <v>0</v>
      </c>
      <c r="MY124" s="68">
        <f>+IF(ROUND(SUM($H114:MY114),0)&gt;ROUND(SUM($H97:MY97),0),1,0)</f>
        <v>0</v>
      </c>
      <c r="MZ124" s="68">
        <f>+IF(ROUND(SUM($H114:MZ114),0)&gt;ROUND(SUM($H97:MZ97),0),1,0)</f>
        <v>0</v>
      </c>
      <c r="NA124" s="68">
        <f>+IF(ROUND(SUM($H114:NA114),0)&gt;ROUND(SUM($H97:NA97),0),1,0)</f>
        <v>0</v>
      </c>
      <c r="NB124" s="68">
        <f>+IF(ROUND(SUM($H114:NB114),0)&gt;ROUND(SUM($H97:NB97),0),1,0)</f>
        <v>0</v>
      </c>
      <c r="NC124" s="68">
        <f>+IF(ROUND(SUM($H114:NC114),0)&gt;ROUND(SUM($H97:NC97),0),1,0)</f>
        <v>0</v>
      </c>
      <c r="ND124" s="68">
        <f>+IF(ROUND(SUM($H114:ND114),0)&gt;ROUND(SUM($H97:ND97),0),1,0)</f>
        <v>0</v>
      </c>
      <c r="NE124" s="68">
        <f>+IF(ROUND(SUM($H114:NE114),0)&gt;ROUND(SUM($H97:NE97),0),1,0)</f>
        <v>0</v>
      </c>
      <c r="NF124" s="68">
        <f>+IF(ROUND(SUM($H114:NF114),0)&gt;ROUND(SUM($H97:NF97),0),1,0)</f>
        <v>0</v>
      </c>
      <c r="NG124" s="68">
        <f>+IF(ROUND(SUM($H114:NG114),0)&gt;ROUND(SUM($H97:NG97),0),1,0)</f>
        <v>0</v>
      </c>
      <c r="NH124" s="68">
        <f>+IF(ROUND(SUM($H114:NH114),0)&gt;ROUND(SUM($H97:NH97),0),1,0)</f>
        <v>0</v>
      </c>
      <c r="NI124" s="68">
        <f>+IF(ROUND(SUM($H114:NI114),0)&gt;ROUND(SUM($H97:NI97),0),1,0)</f>
        <v>0</v>
      </c>
      <c r="NJ124" s="68">
        <f>+IF(ROUND(SUM($H114:NJ114),0)&gt;ROUND(SUM($H97:NJ97),0),1,0)</f>
        <v>0</v>
      </c>
      <c r="NK124" s="68">
        <f>+IF(ROUND(SUM($H114:NK114),0)&gt;ROUND(SUM($H97:NK97),0),1,0)</f>
        <v>0</v>
      </c>
      <c r="NL124" s="68">
        <f>+IF(ROUND(SUM($H114:NL114),0)&gt;ROUND(SUM($H97:NL97),0),1,0)</f>
        <v>0</v>
      </c>
      <c r="NM124" s="68">
        <f>+IF(ROUND(SUM($H114:NM114),0)&gt;ROUND(SUM($H97:NM97),0),1,0)</f>
        <v>0</v>
      </c>
      <c r="NN124" s="68">
        <f>+IF(ROUND(SUM($H114:NN114),0)&gt;ROUND(SUM($H97:NN97),0),1,0)</f>
        <v>0</v>
      </c>
      <c r="NO124" s="68">
        <f>+IF(ROUND(SUM($H114:NO114),0)&gt;ROUND(SUM($H97:NO97),0),1,0)</f>
        <v>0</v>
      </c>
      <c r="NP124" s="68">
        <f>+IF(ROUND(SUM($H114:NP114),0)&gt;ROUND(SUM($H97:NP97),0),1,0)</f>
        <v>0</v>
      </c>
      <c r="NQ124" s="68">
        <f>+IF(ROUND(SUM($H114:NQ114),0)&gt;ROUND(SUM($H97:NQ97),0),1,0)</f>
        <v>0</v>
      </c>
      <c r="NR124" s="68">
        <f>+IF(ROUND(SUM($H114:NR114),0)&gt;ROUND(SUM($H97:NR97),0),1,0)</f>
        <v>0</v>
      </c>
      <c r="NS124" s="68">
        <f>+IF(ROUND(SUM($H114:NS114),0)&gt;ROUND(SUM($H97:NS97),0),1,0)</f>
        <v>0</v>
      </c>
      <c r="NT124" s="68">
        <f>+IF(ROUND(SUM($H114:NT114),0)&gt;ROUND(SUM($H97:NT97),0),1,0)</f>
        <v>0</v>
      </c>
      <c r="NU124" s="68">
        <f>+IF(ROUND(SUM($H114:NU114),0)&gt;ROUND(SUM($H97:NU97),0),1,0)</f>
        <v>0</v>
      </c>
      <c r="NV124" s="68">
        <f>+IF(ROUND(SUM($H114:NV114),0)&gt;ROUND(SUM($H97:NV97),0),1,0)</f>
        <v>0</v>
      </c>
      <c r="NW124" s="68">
        <f>+IF(ROUND(SUM($H114:NW114),0)&gt;ROUND(SUM($H97:NW97),0),1,0)</f>
        <v>0</v>
      </c>
      <c r="NX124" s="68">
        <f>+IF(ROUND(SUM($H114:NX114),0)&gt;ROUND(SUM($H97:NX97),0),1,0)</f>
        <v>0</v>
      </c>
      <c r="NY124" s="68">
        <f>+IF(ROUND(SUM($H114:NY114),0)&gt;ROUND(SUM($H97:NY97),0),1,0)</f>
        <v>0</v>
      </c>
      <c r="NZ124" s="68">
        <f>+IF(ROUND(SUM($H114:NZ114),0)&gt;ROUND(SUM($H97:NZ97),0),1,0)</f>
        <v>0</v>
      </c>
      <c r="OA124" s="68">
        <f>+IF(ROUND(SUM($H114:OA114),0)&gt;ROUND(SUM($H97:OA97),0),1,0)</f>
        <v>0</v>
      </c>
      <c r="OB124" s="68">
        <f>+IF(ROUND(SUM($H114:OB114),0)&gt;ROUND(SUM($H97:OB97),0),1,0)</f>
        <v>0</v>
      </c>
      <c r="OC124" s="68">
        <f>+IF(ROUND(SUM($H114:OC114),0)&gt;ROUND(SUM($H97:OC97),0),1,0)</f>
        <v>0</v>
      </c>
      <c r="OD124" s="68">
        <f>+IF(ROUND(SUM($H114:OD114),0)&gt;ROUND(SUM($H97:OD97),0),1,0)</f>
        <v>0</v>
      </c>
      <c r="OE124" s="68">
        <f>+IF(ROUND(SUM($H114:OE114),0)&gt;ROUND(SUM($H97:OE97),0),1,0)</f>
        <v>0</v>
      </c>
      <c r="OF124" s="68">
        <f>+IF(ROUND(SUM($H114:OF114),0)&gt;ROUND(SUM($H97:OF97),0),1,0)</f>
        <v>0</v>
      </c>
      <c r="OG124" s="68">
        <f>+IF(ROUND(SUM($H114:OG114),0)&gt;ROUND(SUM($H97:OG97),0),1,0)</f>
        <v>0</v>
      </c>
      <c r="OH124" s="68">
        <f>+IF(ROUND(SUM($H114:OH114),0)&gt;ROUND(SUM($H97:OH97),0),1,0)</f>
        <v>0</v>
      </c>
      <c r="OI124" s="68">
        <f>+IF(ROUND(SUM($H114:OI114),0)&gt;ROUND(SUM($H97:OI97),0),1,0)</f>
        <v>0</v>
      </c>
      <c r="OJ124" s="68">
        <f>+IF(ROUND(SUM($H114:OJ114),0)&gt;ROUND(SUM($H97:OJ97),0),1,0)</f>
        <v>0</v>
      </c>
      <c r="OK124" s="68">
        <f>+IF(ROUND(SUM($H114:OK114),0)&gt;ROUND(SUM($H97:OK97),0),1,0)</f>
        <v>0</v>
      </c>
      <c r="OL124" s="68">
        <f>+IF(ROUND(SUM($H114:OL114),0)&gt;ROUND(SUM($H97:OL97),0),1,0)</f>
        <v>0</v>
      </c>
      <c r="OM124" s="68">
        <f>+IF(ROUND(SUM($H114:OM114),0)&gt;ROUND(SUM($H97:OM97),0),1,0)</f>
        <v>0</v>
      </c>
      <c r="ON124" s="43" t="s">
        <v>24</v>
      </c>
    </row>
    <row r="125" spans="4:404" x14ac:dyDescent="0.2">
      <c r="D125" s="67" t="str">
        <f t="shared" ref="D125:D126" si="869">+"Checks "&amp;D115</f>
        <v>Checks E-369.1 - Non Labor</v>
      </c>
      <c r="F125" s="68">
        <f t="shared" si="868"/>
        <v>0</v>
      </c>
      <c r="G125" s="67" t="str">
        <f t="shared" si="867"/>
        <v>Ok</v>
      </c>
      <c r="H125" s="68">
        <f>+IF(ROUND(SUM($H115:H115),0)&gt;ROUND(SUM($H98:H98),0),1,0)</f>
        <v>0</v>
      </c>
      <c r="I125" s="68">
        <f>+IF(ROUND(SUM($H115:I115),0)&gt;ROUND(SUM($H98:I98),0),1,0)</f>
        <v>0</v>
      </c>
      <c r="J125" s="68">
        <f>+IF(ROUND(SUM($H115:J115),0)&gt;ROUND(SUM($H98:J98),0),1,0)</f>
        <v>0</v>
      </c>
      <c r="K125" s="68">
        <f>+IF(ROUND(SUM($H115:K115),0)&gt;ROUND(SUM($H98:K98),0),1,0)</f>
        <v>0</v>
      </c>
      <c r="L125" s="68">
        <f>+IF(ROUND(SUM($H115:L115),0)&gt;ROUND(SUM($H98:L98),0),1,0)</f>
        <v>0</v>
      </c>
      <c r="M125" s="68">
        <f>+IF(ROUND(SUM($H115:M115),0)&gt;ROUND(SUM($H98:M98),0),1,0)</f>
        <v>0</v>
      </c>
      <c r="N125" s="68">
        <f>+IF(ROUND(SUM($H115:N115),0)&gt;ROUND(SUM($H98:N98),0),1,0)</f>
        <v>0</v>
      </c>
      <c r="O125" s="68">
        <f>+IF(ROUND(SUM($H115:O115),0)&gt;ROUND(SUM($H98:O98),0),1,0)</f>
        <v>0</v>
      </c>
      <c r="P125" s="68">
        <f>+IF(ROUND(SUM($H115:P115),0)&gt;ROUND(SUM($H98:P98),0),1,0)</f>
        <v>0</v>
      </c>
      <c r="Q125" s="68">
        <f>+IF(ROUND(SUM($H115:Q115),0)&gt;ROUND(SUM($H98:Q98),0),1,0)</f>
        <v>0</v>
      </c>
      <c r="R125" s="68">
        <f>+IF(ROUND(SUM($H115:R115),0)&gt;ROUND(SUM($H98:R98),0),1,0)</f>
        <v>0</v>
      </c>
      <c r="S125" s="68">
        <f>+IF(ROUND(SUM($H115:S115),0)&gt;ROUND(SUM($H98:S98),0),1,0)</f>
        <v>0</v>
      </c>
      <c r="T125" s="68">
        <f>+IF(ROUND(SUM($H115:T115),0)&gt;ROUND(SUM($H98:T98),0),1,0)</f>
        <v>0</v>
      </c>
      <c r="U125" s="68">
        <f>+IF(ROUND(SUM($H115:U115),0)&gt;ROUND(SUM($H98:U98),0),1,0)</f>
        <v>0</v>
      </c>
      <c r="V125" s="68">
        <f>+IF(ROUND(SUM($H115:V115),0)&gt;ROUND(SUM($H98:V98),0),1,0)</f>
        <v>0</v>
      </c>
      <c r="W125" s="68">
        <f>+IF(ROUND(SUM($H115:W115),0)&gt;ROUND(SUM($H98:W98),0),1,0)</f>
        <v>0</v>
      </c>
      <c r="X125" s="68">
        <f>+IF(ROUND(SUM($H115:X115),0)&gt;ROUND(SUM($H98:X98),0),1,0)</f>
        <v>0</v>
      </c>
      <c r="Y125" s="68">
        <f>+IF(ROUND(SUM($H115:Y115),0)&gt;ROUND(SUM($H98:Y98),0),1,0)</f>
        <v>0</v>
      </c>
      <c r="Z125" s="68">
        <f>+IF(ROUND(SUM($H115:Z115),0)&gt;ROUND(SUM($H98:Z98),0),1,0)</f>
        <v>0</v>
      </c>
      <c r="AA125" s="68">
        <f>+IF(ROUND(SUM($H115:AA115),0)&gt;ROUND(SUM($H98:AA98),0),1,0)</f>
        <v>0</v>
      </c>
      <c r="AB125" s="68">
        <f>+IF(ROUND(SUM($H115:AB115),0)&gt;ROUND(SUM($H98:AB98),0),1,0)</f>
        <v>0</v>
      </c>
      <c r="AC125" s="68">
        <f>+IF(ROUND(SUM($H115:AC115),0)&gt;ROUND(SUM($H98:AC98),0),1,0)</f>
        <v>0</v>
      </c>
      <c r="AD125" s="68">
        <f>+IF(ROUND(SUM($H115:AD115),0)&gt;ROUND(SUM($H98:AD98),0),1,0)</f>
        <v>0</v>
      </c>
      <c r="AE125" s="68">
        <f>+IF(ROUND(SUM($H115:AE115),0)&gt;ROUND(SUM($H98:AE98),0),1,0)</f>
        <v>0</v>
      </c>
      <c r="AF125" s="68">
        <f>+IF(ROUND(SUM($H115:AF115),0)&gt;ROUND(SUM($H98:AF98),0),1,0)</f>
        <v>0</v>
      </c>
      <c r="AG125" s="68">
        <f>+IF(ROUND(SUM($H115:AG115),0)&gt;ROUND(SUM($H98:AG98),0),1,0)</f>
        <v>0</v>
      </c>
      <c r="AH125" s="68">
        <f>+IF(ROUND(SUM($H115:AH115),0)&gt;ROUND(SUM($H98:AH98),0),1,0)</f>
        <v>0</v>
      </c>
      <c r="AI125" s="68">
        <f>+IF(ROUND(SUM($H115:AI115),0)&gt;ROUND(SUM($H98:AI98),0),1,0)</f>
        <v>0</v>
      </c>
      <c r="AJ125" s="68">
        <f>+IF(ROUND(SUM($H115:AJ115),0)&gt;ROUND(SUM($H98:AJ98),0),1,0)</f>
        <v>0</v>
      </c>
      <c r="AK125" s="68">
        <f>+IF(ROUND(SUM($H115:AK115),0)&gt;ROUND(SUM($H98:AK98),0),1,0)</f>
        <v>0</v>
      </c>
      <c r="AL125" s="68">
        <f>+IF(ROUND(SUM($H115:AL115),0)&gt;ROUND(SUM($H98:AL98),0),1,0)</f>
        <v>0</v>
      </c>
      <c r="AM125" s="68">
        <f>+IF(ROUND(SUM($H115:AM115),0)&gt;ROUND(SUM($H98:AM98),0),1,0)</f>
        <v>0</v>
      </c>
      <c r="AN125" s="68">
        <f>+IF(ROUND(SUM($H115:AN115),0)&gt;ROUND(SUM($H98:AN98),0),1,0)</f>
        <v>0</v>
      </c>
      <c r="AO125" s="68">
        <f>+IF(ROUND(SUM($H115:AO115),0)&gt;ROUND(SUM($H98:AO98),0),1,0)</f>
        <v>0</v>
      </c>
      <c r="AP125" s="68">
        <f>+IF(ROUND(SUM($H115:AP115),0)&gt;ROUND(SUM($H98:AP98),0),1,0)</f>
        <v>0</v>
      </c>
      <c r="AQ125" s="68">
        <f>+IF(ROUND(SUM($H115:AQ115),0)&gt;ROUND(SUM($H98:AQ98),0),1,0)</f>
        <v>0</v>
      </c>
      <c r="AR125" s="68">
        <f>+IF(ROUND(SUM($H115:AR115),0)&gt;ROUND(SUM($H98:AR98),0),1,0)</f>
        <v>0</v>
      </c>
      <c r="AS125" s="68">
        <f>+IF(ROUND(SUM($H115:AS115),0)&gt;ROUND(SUM($H98:AS98),0),1,0)</f>
        <v>0</v>
      </c>
      <c r="AT125" s="68">
        <f>+IF(ROUND(SUM($H115:AT115),0)&gt;ROUND(SUM($H98:AT98),0),1,0)</f>
        <v>0</v>
      </c>
      <c r="AU125" s="68">
        <f>+IF(ROUND(SUM($H115:AU115),0)&gt;ROUND(SUM($H98:AU98),0),1,0)</f>
        <v>0</v>
      </c>
      <c r="AV125" s="68">
        <f>+IF(ROUND(SUM($H115:AV115),0)&gt;ROUND(SUM($H98:AV98),0),1,0)</f>
        <v>0</v>
      </c>
      <c r="AW125" s="68">
        <f>+IF(ROUND(SUM($H115:AW115),0)&gt;ROUND(SUM($H98:AW98),0),1,0)</f>
        <v>0</v>
      </c>
      <c r="AX125" s="68">
        <f>+IF(ROUND(SUM($H115:AX115),0)&gt;ROUND(SUM($H98:AX98),0),1,0)</f>
        <v>0</v>
      </c>
      <c r="AY125" s="68">
        <f>+IF(ROUND(SUM($H115:AY115),0)&gt;ROUND(SUM($H98:AY98),0),1,0)</f>
        <v>0</v>
      </c>
      <c r="AZ125" s="68">
        <f>+IF(ROUND(SUM($H115:AZ115),0)&gt;ROUND(SUM($H98:AZ98),0),1,0)</f>
        <v>0</v>
      </c>
      <c r="BA125" s="68">
        <f>+IF(ROUND(SUM($H115:BA115),0)&gt;ROUND(SUM($H98:BA98),0),1,0)</f>
        <v>0</v>
      </c>
      <c r="BB125" s="68">
        <f>+IF(ROUND(SUM($H115:BB115),0)&gt;ROUND(SUM($H98:BB98),0),1,0)</f>
        <v>0</v>
      </c>
      <c r="BC125" s="68">
        <f>+IF(ROUND(SUM($H115:BC115),0)&gt;ROUND(SUM($H98:BC98),0),1,0)</f>
        <v>0</v>
      </c>
      <c r="BD125" s="68">
        <f>+IF(ROUND(SUM($H115:BD115),0)&gt;ROUND(SUM($H98:BD98),0),1,0)</f>
        <v>0</v>
      </c>
      <c r="BE125" s="68">
        <f>+IF(ROUND(SUM($H115:BE115),0)&gt;ROUND(SUM($H98:BE98),0),1,0)</f>
        <v>0</v>
      </c>
      <c r="BF125" s="68">
        <f>+IF(ROUND(SUM($H115:BF115),0)&gt;ROUND(SUM($H98:BF98),0),1,0)</f>
        <v>0</v>
      </c>
      <c r="BG125" s="68">
        <f>+IF(ROUND(SUM($H115:BG115),0)&gt;ROUND(SUM($H98:BG98),0),1,0)</f>
        <v>0</v>
      </c>
      <c r="BH125" s="68">
        <f>+IF(ROUND(SUM($H115:BH115),0)&gt;ROUND(SUM($H98:BH98),0),1,0)</f>
        <v>0</v>
      </c>
      <c r="BI125" s="68">
        <f>+IF(ROUND(SUM($H115:BI115),0)&gt;ROUND(SUM($H98:BI98),0),1,0)</f>
        <v>0</v>
      </c>
      <c r="BJ125" s="68">
        <f>+IF(ROUND(SUM($H115:BJ115),0)&gt;ROUND(SUM($H98:BJ98),0),1,0)</f>
        <v>0</v>
      </c>
      <c r="BK125" s="68">
        <f>+IF(ROUND(SUM($H115:BK115),0)&gt;ROUND(SUM($H98:BK98),0),1,0)</f>
        <v>0</v>
      </c>
      <c r="BL125" s="68">
        <f>+IF(ROUND(SUM($H115:BL115),0)&gt;ROUND(SUM($H98:BL98),0),1,0)</f>
        <v>0</v>
      </c>
      <c r="BM125" s="68">
        <f>+IF(ROUND(SUM($H115:BM115),0)&gt;ROUND(SUM($H98:BM98),0),1,0)</f>
        <v>0</v>
      </c>
      <c r="BN125" s="68">
        <f>+IF(ROUND(SUM($H115:BN115),0)&gt;ROUND(SUM($H98:BN98),0),1,0)</f>
        <v>0</v>
      </c>
      <c r="BO125" s="68">
        <f>+IF(ROUND(SUM($H115:BO115),0)&gt;ROUND(SUM($H98:BO98),0),1,0)</f>
        <v>0</v>
      </c>
      <c r="BP125" s="68">
        <f>+IF(ROUND(SUM($H115:BP115),0)&gt;ROUND(SUM($H98:BP98),0),1,0)</f>
        <v>0</v>
      </c>
      <c r="BQ125" s="68">
        <f>+IF(ROUND(SUM($H115:BQ115),0)&gt;ROUND(SUM($H98:BQ98),0),1,0)</f>
        <v>0</v>
      </c>
      <c r="BR125" s="68">
        <f>+IF(ROUND(SUM($H115:BR115),0)&gt;ROUND(SUM($H98:BR98),0),1,0)</f>
        <v>0</v>
      </c>
      <c r="BS125" s="68">
        <f>+IF(ROUND(SUM($H115:BS115),0)&gt;ROUND(SUM($H98:BS98),0),1,0)</f>
        <v>0</v>
      </c>
      <c r="BT125" s="68">
        <f>+IF(ROUND(SUM($H115:BT115),0)&gt;ROUND(SUM($H98:BT98),0),1,0)</f>
        <v>0</v>
      </c>
      <c r="BU125" s="68">
        <f>+IF(ROUND(SUM($H115:BU115),0)&gt;ROUND(SUM($H98:BU98),0),1,0)</f>
        <v>0</v>
      </c>
      <c r="BV125" s="68">
        <f>+IF(ROUND(SUM($H115:BV115),0)&gt;ROUND(SUM($H98:BV98),0),1,0)</f>
        <v>0</v>
      </c>
      <c r="BW125" s="68">
        <f>+IF(ROUND(SUM($H115:BW115),0)&gt;ROUND(SUM($H98:BW98),0),1,0)</f>
        <v>0</v>
      </c>
      <c r="BX125" s="68">
        <f>+IF(ROUND(SUM($H115:BX115),0)&gt;ROUND(SUM($H98:BX98),0),1,0)</f>
        <v>0</v>
      </c>
      <c r="BY125" s="68">
        <f>+IF(ROUND(SUM($H115:BY115),0)&gt;ROUND(SUM($H98:BY98),0),1,0)</f>
        <v>0</v>
      </c>
      <c r="BZ125" s="68">
        <f>+IF(ROUND(SUM($H115:BZ115),0)&gt;ROUND(SUM($H98:BZ98),0),1,0)</f>
        <v>0</v>
      </c>
      <c r="CA125" s="68">
        <f>+IF(ROUND(SUM($H115:CA115),0)&gt;ROUND(SUM($H98:CA98),0),1,0)</f>
        <v>0</v>
      </c>
      <c r="CB125" s="68">
        <f>+IF(ROUND(SUM($H115:CB115),0)&gt;ROUND(SUM($H98:CB98),0),1,0)</f>
        <v>0</v>
      </c>
      <c r="CC125" s="68">
        <f>+IF(ROUND(SUM($H115:CC115),0)&gt;ROUND(SUM($H98:CC98),0),1,0)</f>
        <v>0</v>
      </c>
      <c r="CD125" s="68">
        <f>+IF(ROUND(SUM($H115:CD115),0)&gt;ROUND(SUM($H98:CD98),0),1,0)</f>
        <v>0</v>
      </c>
      <c r="CE125" s="68">
        <f>+IF(ROUND(SUM($H115:CE115),0)&gt;ROUND(SUM($H98:CE98),0),1,0)</f>
        <v>0</v>
      </c>
      <c r="CF125" s="68">
        <f>+IF(ROUND(SUM($H115:CF115),0)&gt;ROUND(SUM($H98:CF98),0),1,0)</f>
        <v>0</v>
      </c>
      <c r="CG125" s="68">
        <f>+IF(ROUND(SUM($H115:CG115),0)&gt;ROUND(SUM($H98:CG98),0),1,0)</f>
        <v>0</v>
      </c>
      <c r="CH125" s="68">
        <f>+IF(ROUND(SUM($H115:CH115),0)&gt;ROUND(SUM($H98:CH98),0),1,0)</f>
        <v>0</v>
      </c>
      <c r="CI125" s="68">
        <f>+IF(ROUND(SUM($H115:CI115),0)&gt;ROUND(SUM($H98:CI98),0),1,0)</f>
        <v>0</v>
      </c>
      <c r="CJ125" s="68">
        <f>+IF(ROUND(SUM($H115:CJ115),0)&gt;ROUND(SUM($H98:CJ98),0),1,0)</f>
        <v>0</v>
      </c>
      <c r="CK125" s="68">
        <f>+IF(ROUND(SUM($H115:CK115),0)&gt;ROUND(SUM($H98:CK98),0),1,0)</f>
        <v>0</v>
      </c>
      <c r="CL125" s="68">
        <f>+IF(ROUND(SUM($H115:CL115),0)&gt;ROUND(SUM($H98:CL98),0),1,0)</f>
        <v>0</v>
      </c>
      <c r="CM125" s="68">
        <f>+IF(ROUND(SUM($H115:CM115),0)&gt;ROUND(SUM($H98:CM98),0),1,0)</f>
        <v>0</v>
      </c>
      <c r="CN125" s="68">
        <f>+IF(ROUND(SUM($H115:CN115),0)&gt;ROUND(SUM($H98:CN98),0),1,0)</f>
        <v>0</v>
      </c>
      <c r="CO125" s="68">
        <f>+IF(ROUND(SUM($H115:CO115),0)&gt;ROUND(SUM($H98:CO98),0),1,0)</f>
        <v>0</v>
      </c>
      <c r="CP125" s="68">
        <f>+IF(ROUND(SUM($H115:CP115),0)&gt;ROUND(SUM($H98:CP98),0),1,0)</f>
        <v>0</v>
      </c>
      <c r="CQ125" s="68">
        <f>+IF(ROUND(SUM($H115:CQ115),0)&gt;ROUND(SUM($H98:CQ98),0),1,0)</f>
        <v>0</v>
      </c>
      <c r="CR125" s="68">
        <f>+IF(ROUND(SUM($H115:CR115),0)&gt;ROUND(SUM($H98:CR98),0),1,0)</f>
        <v>0</v>
      </c>
      <c r="CS125" s="68">
        <f>+IF(ROUND(SUM($H115:CS115),0)&gt;ROUND(SUM($H98:CS98),0),1,0)</f>
        <v>0</v>
      </c>
      <c r="CT125" s="68">
        <f>+IF(ROUND(SUM($H115:CT115),0)&gt;ROUND(SUM($H98:CT98),0),1,0)</f>
        <v>0</v>
      </c>
      <c r="CU125" s="68">
        <f>+IF(ROUND(SUM($H115:CU115),0)&gt;ROUND(SUM($H98:CU98),0),1,0)</f>
        <v>0</v>
      </c>
      <c r="CV125" s="68">
        <f>+IF(ROUND(SUM($H115:CV115),0)&gt;ROUND(SUM($H98:CV98),0),1,0)</f>
        <v>0</v>
      </c>
      <c r="CW125" s="68">
        <f>+IF(ROUND(SUM($H115:CW115),0)&gt;ROUND(SUM($H98:CW98),0),1,0)</f>
        <v>0</v>
      </c>
      <c r="CX125" s="68">
        <f>+IF(ROUND(SUM($H115:CX115),0)&gt;ROUND(SUM($H98:CX98),0),1,0)</f>
        <v>0</v>
      </c>
      <c r="CY125" s="68">
        <f>+IF(ROUND(SUM($H115:CY115),0)&gt;ROUND(SUM($H98:CY98),0),1,0)</f>
        <v>0</v>
      </c>
      <c r="CZ125" s="68">
        <f>+IF(ROUND(SUM($H115:CZ115),0)&gt;ROUND(SUM($H98:CZ98),0),1,0)</f>
        <v>0</v>
      </c>
      <c r="DA125" s="68">
        <f>+IF(ROUND(SUM($H115:DA115),0)&gt;ROUND(SUM($H98:DA98),0),1,0)</f>
        <v>0</v>
      </c>
      <c r="DB125" s="68">
        <f>+IF(ROUND(SUM($H115:DB115),0)&gt;ROUND(SUM($H98:DB98),0),1,0)</f>
        <v>0</v>
      </c>
      <c r="DC125" s="68">
        <f>+IF(ROUND(SUM($H115:DC115),0)&gt;ROUND(SUM($H98:DC98),0),1,0)</f>
        <v>0</v>
      </c>
      <c r="DD125" s="68">
        <f>+IF(ROUND(SUM($H115:DD115),0)&gt;ROUND(SUM($H98:DD98),0),1,0)</f>
        <v>0</v>
      </c>
      <c r="DE125" s="68">
        <f>+IF(ROUND(SUM($H115:DE115),0)&gt;ROUND(SUM($H98:DE98),0),1,0)</f>
        <v>0</v>
      </c>
      <c r="DF125" s="68">
        <f>+IF(ROUND(SUM($H115:DF115),0)&gt;ROUND(SUM($H98:DF98),0),1,0)</f>
        <v>0</v>
      </c>
      <c r="DG125" s="68">
        <f>+IF(ROUND(SUM($H115:DG115),0)&gt;ROUND(SUM($H98:DG98),0),1,0)</f>
        <v>0</v>
      </c>
      <c r="DH125" s="68">
        <f>+IF(ROUND(SUM($H115:DH115),0)&gt;ROUND(SUM($H98:DH98),0),1,0)</f>
        <v>0</v>
      </c>
      <c r="DI125" s="68">
        <f>+IF(ROUND(SUM($H115:DI115),0)&gt;ROUND(SUM($H98:DI98),0),1,0)</f>
        <v>0</v>
      </c>
      <c r="DJ125" s="68">
        <f>+IF(ROUND(SUM($H115:DJ115),0)&gt;ROUND(SUM($H98:DJ98),0),1,0)</f>
        <v>0</v>
      </c>
      <c r="DK125" s="68">
        <f>+IF(ROUND(SUM($H115:DK115),0)&gt;ROUND(SUM($H98:DK98),0),1,0)</f>
        <v>0</v>
      </c>
      <c r="DL125" s="68">
        <f>+IF(ROUND(SUM($H115:DL115),0)&gt;ROUND(SUM($H98:DL98),0),1,0)</f>
        <v>0</v>
      </c>
      <c r="DM125" s="68">
        <f>+IF(ROUND(SUM($H115:DM115),0)&gt;ROUND(SUM($H98:DM98),0),1,0)</f>
        <v>0</v>
      </c>
      <c r="DN125" s="68">
        <f>+IF(ROUND(SUM($H115:DN115),0)&gt;ROUND(SUM($H98:DN98),0),1,0)</f>
        <v>0</v>
      </c>
      <c r="DO125" s="68">
        <f>+IF(ROUND(SUM($H115:DO115),0)&gt;ROUND(SUM($H98:DO98),0),1,0)</f>
        <v>0</v>
      </c>
      <c r="DP125" s="68">
        <f>+IF(ROUND(SUM($H115:DP115),0)&gt;ROUND(SUM($H98:DP98),0),1,0)</f>
        <v>0</v>
      </c>
      <c r="DQ125" s="68">
        <f>+IF(ROUND(SUM($H115:DQ115),0)&gt;ROUND(SUM($H98:DQ98),0),1,0)</f>
        <v>0</v>
      </c>
      <c r="DR125" s="68">
        <f>+IF(ROUND(SUM($H115:DR115),0)&gt;ROUND(SUM($H98:DR98),0),1,0)</f>
        <v>0</v>
      </c>
      <c r="DS125" s="68">
        <f>+IF(ROUND(SUM($H115:DS115),0)&gt;ROUND(SUM($H98:DS98),0),1,0)</f>
        <v>0</v>
      </c>
      <c r="DT125" s="68">
        <f>+IF(ROUND(SUM($H115:DT115),0)&gt;ROUND(SUM($H98:DT98),0),1,0)</f>
        <v>0</v>
      </c>
      <c r="DU125" s="68">
        <f>+IF(ROUND(SUM($H115:DU115),0)&gt;ROUND(SUM($H98:DU98),0),1,0)</f>
        <v>0</v>
      </c>
      <c r="DV125" s="68">
        <f>+IF(ROUND(SUM($H115:DV115),0)&gt;ROUND(SUM($H98:DV98),0),1,0)</f>
        <v>0</v>
      </c>
      <c r="DW125" s="68">
        <f>+IF(ROUND(SUM($H115:DW115),0)&gt;ROUND(SUM($H98:DW98),0),1,0)</f>
        <v>0</v>
      </c>
      <c r="DX125" s="68">
        <f>+IF(ROUND(SUM($H115:DX115),0)&gt;ROUND(SUM($H98:DX98),0),1,0)</f>
        <v>0</v>
      </c>
      <c r="DY125" s="68">
        <f>+IF(ROUND(SUM($H115:DY115),0)&gt;ROUND(SUM($H98:DY98),0),1,0)</f>
        <v>0</v>
      </c>
      <c r="DZ125" s="68">
        <f>+IF(ROUND(SUM($H115:DZ115),0)&gt;ROUND(SUM($H98:DZ98),0),1,0)</f>
        <v>0</v>
      </c>
      <c r="EA125" s="68">
        <f>+IF(ROUND(SUM($H115:EA115),0)&gt;ROUND(SUM($H98:EA98),0),1,0)</f>
        <v>0</v>
      </c>
      <c r="EB125" s="68">
        <f>+IF(ROUND(SUM($H115:EB115),0)&gt;ROUND(SUM($H98:EB98),0),1,0)</f>
        <v>0</v>
      </c>
      <c r="EC125" s="68">
        <f>+IF(ROUND(SUM($H115:EC115),0)&gt;ROUND(SUM($H98:EC98),0),1,0)</f>
        <v>0</v>
      </c>
      <c r="ED125" s="68">
        <f>+IF(ROUND(SUM($H115:ED115),0)&gt;ROUND(SUM($H98:ED98),0),1,0)</f>
        <v>0</v>
      </c>
      <c r="EE125" s="68">
        <f>+IF(ROUND(SUM($H115:EE115),0)&gt;ROUND(SUM($H98:EE98),0),1,0)</f>
        <v>0</v>
      </c>
      <c r="EF125" s="68">
        <f>+IF(ROUND(SUM($H115:EF115),0)&gt;ROUND(SUM($H98:EF98),0),1,0)</f>
        <v>0</v>
      </c>
      <c r="EG125" s="68">
        <f>+IF(ROUND(SUM($H115:EG115),0)&gt;ROUND(SUM($H98:EG98),0),1,0)</f>
        <v>0</v>
      </c>
      <c r="EH125" s="68">
        <f>+IF(ROUND(SUM($H115:EH115),0)&gt;ROUND(SUM($H98:EH98),0),1,0)</f>
        <v>0</v>
      </c>
      <c r="EI125" s="68">
        <f>+IF(ROUND(SUM($H115:EI115),0)&gt;ROUND(SUM($H98:EI98),0),1,0)</f>
        <v>0</v>
      </c>
      <c r="EJ125" s="68">
        <f>+IF(ROUND(SUM($H115:EJ115),0)&gt;ROUND(SUM($H98:EJ98),0),1,0)</f>
        <v>0</v>
      </c>
      <c r="EK125" s="68">
        <f>+IF(ROUND(SUM($H115:EK115),0)&gt;ROUND(SUM($H98:EK98),0),1,0)</f>
        <v>0</v>
      </c>
      <c r="EL125" s="68">
        <f>+IF(ROUND(SUM($H115:EL115),0)&gt;ROUND(SUM($H98:EL98),0),1,0)</f>
        <v>0</v>
      </c>
      <c r="EM125" s="68">
        <f>+IF(ROUND(SUM($H115:EM115),0)&gt;ROUND(SUM($H98:EM98),0),1,0)</f>
        <v>0</v>
      </c>
      <c r="EN125" s="68">
        <f>+IF(ROUND(SUM($H115:EN115),0)&gt;ROUND(SUM($H98:EN98),0),1,0)</f>
        <v>0</v>
      </c>
      <c r="EO125" s="68">
        <f>+IF(ROUND(SUM($H115:EO115),0)&gt;ROUND(SUM($H98:EO98),0),1,0)</f>
        <v>0</v>
      </c>
      <c r="EP125" s="68">
        <f>+IF(ROUND(SUM($H115:EP115),0)&gt;ROUND(SUM($H98:EP98),0),1,0)</f>
        <v>0</v>
      </c>
      <c r="EQ125" s="68">
        <f>+IF(ROUND(SUM($H115:EQ115),0)&gt;ROUND(SUM($H98:EQ98),0),1,0)</f>
        <v>0</v>
      </c>
      <c r="ER125" s="68">
        <f>+IF(ROUND(SUM($H115:ER115),0)&gt;ROUND(SUM($H98:ER98),0),1,0)</f>
        <v>0</v>
      </c>
      <c r="ES125" s="68">
        <f>+IF(ROUND(SUM($H115:ES115),0)&gt;ROUND(SUM($H98:ES98),0),1,0)</f>
        <v>0</v>
      </c>
      <c r="ET125" s="68">
        <f>+IF(ROUND(SUM($H115:ET115),0)&gt;ROUND(SUM($H98:ET98),0),1,0)</f>
        <v>0</v>
      </c>
      <c r="EU125" s="68">
        <f>+IF(ROUND(SUM($H115:EU115),0)&gt;ROUND(SUM($H98:EU98),0),1,0)</f>
        <v>0</v>
      </c>
      <c r="EV125" s="68">
        <f>+IF(ROUND(SUM($H115:EV115),0)&gt;ROUND(SUM($H98:EV98),0),1,0)</f>
        <v>0</v>
      </c>
      <c r="EW125" s="68">
        <f>+IF(ROUND(SUM($H115:EW115),0)&gt;ROUND(SUM($H98:EW98),0),1,0)</f>
        <v>0</v>
      </c>
      <c r="EX125" s="68">
        <f>+IF(ROUND(SUM($H115:EX115),0)&gt;ROUND(SUM($H98:EX98),0),1,0)</f>
        <v>0</v>
      </c>
      <c r="EY125" s="68">
        <f>+IF(ROUND(SUM($H115:EY115),0)&gt;ROUND(SUM($H98:EY98),0),1,0)</f>
        <v>0</v>
      </c>
      <c r="EZ125" s="68">
        <f>+IF(ROUND(SUM($H115:EZ115),0)&gt;ROUND(SUM($H98:EZ98),0),1,0)</f>
        <v>0</v>
      </c>
      <c r="FA125" s="68">
        <f>+IF(ROUND(SUM($H115:FA115),0)&gt;ROUND(SUM($H98:FA98),0),1,0)</f>
        <v>0</v>
      </c>
      <c r="FB125" s="68">
        <f>+IF(ROUND(SUM($H115:FB115),0)&gt;ROUND(SUM($H98:FB98),0),1,0)</f>
        <v>0</v>
      </c>
      <c r="FC125" s="68">
        <f>+IF(ROUND(SUM($H115:FC115),0)&gt;ROUND(SUM($H98:FC98),0),1,0)</f>
        <v>0</v>
      </c>
      <c r="FD125" s="68">
        <f>+IF(ROUND(SUM($H115:FD115),0)&gt;ROUND(SUM($H98:FD98),0),1,0)</f>
        <v>0</v>
      </c>
      <c r="FE125" s="68">
        <f>+IF(ROUND(SUM($H115:FE115),0)&gt;ROUND(SUM($H98:FE98),0),1,0)</f>
        <v>0</v>
      </c>
      <c r="FF125" s="68">
        <f>+IF(ROUND(SUM($H115:FF115),0)&gt;ROUND(SUM($H98:FF98),0),1,0)</f>
        <v>0</v>
      </c>
      <c r="FG125" s="68">
        <f>+IF(ROUND(SUM($H115:FG115),0)&gt;ROUND(SUM($H98:FG98),0),1,0)</f>
        <v>0</v>
      </c>
      <c r="FH125" s="68">
        <f>+IF(ROUND(SUM($H115:FH115),0)&gt;ROUND(SUM($H98:FH98),0),1,0)</f>
        <v>0</v>
      </c>
      <c r="FI125" s="68">
        <f>+IF(ROUND(SUM($H115:FI115),0)&gt;ROUND(SUM($H98:FI98),0),1,0)</f>
        <v>0</v>
      </c>
      <c r="FJ125" s="68">
        <f>+IF(ROUND(SUM($H115:FJ115),0)&gt;ROUND(SUM($H98:FJ98),0),1,0)</f>
        <v>0</v>
      </c>
      <c r="FK125" s="68">
        <f>+IF(ROUND(SUM($H115:FK115),0)&gt;ROUND(SUM($H98:FK98),0),1,0)</f>
        <v>0</v>
      </c>
      <c r="FL125" s="68">
        <f>+IF(ROUND(SUM($H115:FL115),0)&gt;ROUND(SUM($H98:FL98),0),1,0)</f>
        <v>0</v>
      </c>
      <c r="FM125" s="68">
        <f>+IF(ROUND(SUM($H115:FM115),0)&gt;ROUND(SUM($H98:FM98),0),1,0)</f>
        <v>0</v>
      </c>
      <c r="FN125" s="68">
        <f>+IF(ROUND(SUM($H115:FN115),0)&gt;ROUND(SUM($H98:FN98),0),1,0)</f>
        <v>0</v>
      </c>
      <c r="FO125" s="68">
        <f>+IF(ROUND(SUM($H115:FO115),0)&gt;ROUND(SUM($H98:FO98),0),1,0)</f>
        <v>0</v>
      </c>
      <c r="FP125" s="68">
        <f>+IF(ROUND(SUM($H115:FP115),0)&gt;ROUND(SUM($H98:FP98),0),1,0)</f>
        <v>0</v>
      </c>
      <c r="FQ125" s="68">
        <f>+IF(ROUND(SUM($H115:FQ115),0)&gt;ROUND(SUM($H98:FQ98),0),1,0)</f>
        <v>0</v>
      </c>
      <c r="FR125" s="68">
        <f>+IF(ROUND(SUM($H115:FR115),0)&gt;ROUND(SUM($H98:FR98),0),1,0)</f>
        <v>0</v>
      </c>
      <c r="FS125" s="68">
        <f>+IF(ROUND(SUM($H115:FS115),0)&gt;ROUND(SUM($H98:FS98),0),1,0)</f>
        <v>0</v>
      </c>
      <c r="FT125" s="68">
        <f>+IF(ROUND(SUM($H115:FT115),0)&gt;ROUND(SUM($H98:FT98),0),1,0)</f>
        <v>0</v>
      </c>
      <c r="FU125" s="68">
        <f>+IF(ROUND(SUM($H115:FU115),0)&gt;ROUND(SUM($H98:FU98),0),1,0)</f>
        <v>0</v>
      </c>
      <c r="FV125" s="68">
        <f>+IF(ROUND(SUM($H115:FV115),0)&gt;ROUND(SUM($H98:FV98),0),1,0)</f>
        <v>0</v>
      </c>
      <c r="FW125" s="68">
        <f>+IF(ROUND(SUM($H115:FW115),0)&gt;ROUND(SUM($H98:FW98),0),1,0)</f>
        <v>0</v>
      </c>
      <c r="FX125" s="68">
        <f>+IF(ROUND(SUM($H115:FX115),0)&gt;ROUND(SUM($H98:FX98),0),1,0)</f>
        <v>0</v>
      </c>
      <c r="FY125" s="68">
        <f>+IF(ROUND(SUM($H115:FY115),0)&gt;ROUND(SUM($H98:FY98),0),1,0)</f>
        <v>0</v>
      </c>
      <c r="FZ125" s="68">
        <f>+IF(ROUND(SUM($H115:FZ115),0)&gt;ROUND(SUM($H98:FZ98),0),1,0)</f>
        <v>0</v>
      </c>
      <c r="GA125" s="68">
        <f>+IF(ROUND(SUM($H115:GA115),0)&gt;ROUND(SUM($H98:GA98),0),1,0)</f>
        <v>0</v>
      </c>
      <c r="GB125" s="68">
        <f>+IF(ROUND(SUM($H115:GB115),0)&gt;ROUND(SUM($H98:GB98),0),1,0)</f>
        <v>0</v>
      </c>
      <c r="GC125" s="68">
        <f>+IF(ROUND(SUM($H115:GC115),0)&gt;ROUND(SUM($H98:GC98),0),1,0)</f>
        <v>0</v>
      </c>
      <c r="GD125" s="68">
        <f>+IF(ROUND(SUM($H115:GD115),0)&gt;ROUND(SUM($H98:GD98),0),1,0)</f>
        <v>0</v>
      </c>
      <c r="GE125" s="68">
        <f>+IF(ROUND(SUM($H115:GE115),0)&gt;ROUND(SUM($H98:GE98),0),1,0)</f>
        <v>0</v>
      </c>
      <c r="GF125" s="68">
        <f>+IF(ROUND(SUM($H115:GF115),0)&gt;ROUND(SUM($H98:GF98),0),1,0)</f>
        <v>0</v>
      </c>
      <c r="GG125" s="68">
        <f>+IF(ROUND(SUM($H115:GG115),0)&gt;ROUND(SUM($H98:GG98),0),1,0)</f>
        <v>0</v>
      </c>
      <c r="GH125" s="68">
        <f>+IF(ROUND(SUM($H115:GH115),0)&gt;ROUND(SUM($H98:GH98),0),1,0)</f>
        <v>0</v>
      </c>
      <c r="GI125" s="68">
        <f>+IF(ROUND(SUM($H115:GI115),0)&gt;ROUND(SUM($H98:GI98),0),1,0)</f>
        <v>0</v>
      </c>
      <c r="GJ125" s="68">
        <f>+IF(ROUND(SUM($H115:GJ115),0)&gt;ROUND(SUM($H98:GJ98),0),1,0)</f>
        <v>0</v>
      </c>
      <c r="GK125" s="68">
        <f>+IF(ROUND(SUM($H115:GK115),0)&gt;ROUND(SUM($H98:GK98),0),1,0)</f>
        <v>0</v>
      </c>
      <c r="GL125" s="68">
        <f>+IF(ROUND(SUM($H115:GL115),0)&gt;ROUND(SUM($H98:GL98),0),1,0)</f>
        <v>0</v>
      </c>
      <c r="GM125" s="68">
        <f>+IF(ROUND(SUM($H115:GM115),0)&gt;ROUND(SUM($H98:GM98),0),1,0)</f>
        <v>0</v>
      </c>
      <c r="GN125" s="68">
        <f>+IF(ROUND(SUM($H115:GN115),0)&gt;ROUND(SUM($H98:GN98),0),1,0)</f>
        <v>0</v>
      </c>
      <c r="GO125" s="68">
        <f>+IF(ROUND(SUM($H115:GO115),0)&gt;ROUND(SUM($H98:GO98),0),1,0)</f>
        <v>0</v>
      </c>
      <c r="GP125" s="68">
        <f>+IF(ROUND(SUM($H115:GP115),0)&gt;ROUND(SUM($H98:GP98),0),1,0)</f>
        <v>0</v>
      </c>
      <c r="GQ125" s="68">
        <f>+IF(ROUND(SUM($H115:GQ115),0)&gt;ROUND(SUM($H98:GQ98),0),1,0)</f>
        <v>0</v>
      </c>
      <c r="GR125" s="68">
        <f>+IF(ROUND(SUM($H115:GR115),0)&gt;ROUND(SUM($H98:GR98),0),1,0)</f>
        <v>0</v>
      </c>
      <c r="GS125" s="68">
        <f>+IF(ROUND(SUM($H115:GS115),0)&gt;ROUND(SUM($H98:GS98),0),1,0)</f>
        <v>0</v>
      </c>
      <c r="GT125" s="68">
        <f>+IF(ROUND(SUM($H115:GT115),0)&gt;ROUND(SUM($H98:GT98),0),1,0)</f>
        <v>0</v>
      </c>
      <c r="GU125" s="68">
        <f>+IF(ROUND(SUM($H115:GU115),0)&gt;ROUND(SUM($H98:GU98),0),1,0)</f>
        <v>0</v>
      </c>
      <c r="GV125" s="68">
        <f>+IF(ROUND(SUM($H115:GV115),0)&gt;ROUND(SUM($H98:GV98),0),1,0)</f>
        <v>0</v>
      </c>
      <c r="GW125" s="68">
        <f>+IF(ROUND(SUM($H115:GW115),0)&gt;ROUND(SUM($H98:GW98),0),1,0)</f>
        <v>0</v>
      </c>
      <c r="GX125" s="68">
        <f>+IF(ROUND(SUM($H115:GX115),0)&gt;ROUND(SUM($H98:GX98),0),1,0)</f>
        <v>0</v>
      </c>
      <c r="GY125" s="68">
        <f>+IF(ROUND(SUM($H115:GY115),0)&gt;ROUND(SUM($H98:GY98),0),1,0)</f>
        <v>0</v>
      </c>
      <c r="GZ125" s="68">
        <f>+IF(ROUND(SUM($H115:GZ115),0)&gt;ROUND(SUM($H98:GZ98),0),1,0)</f>
        <v>0</v>
      </c>
      <c r="HA125" s="68">
        <f>+IF(ROUND(SUM($H115:HA115),0)&gt;ROUND(SUM($H98:HA98),0),1,0)</f>
        <v>0</v>
      </c>
      <c r="HB125" s="68">
        <f>+IF(ROUND(SUM($H115:HB115),0)&gt;ROUND(SUM($H98:HB98),0),1,0)</f>
        <v>0</v>
      </c>
      <c r="HC125" s="68">
        <f>+IF(ROUND(SUM($H115:HC115),0)&gt;ROUND(SUM($H98:HC98),0),1,0)</f>
        <v>0</v>
      </c>
      <c r="HD125" s="68">
        <f>+IF(ROUND(SUM($H115:HD115),0)&gt;ROUND(SUM($H98:HD98),0),1,0)</f>
        <v>0</v>
      </c>
      <c r="HE125" s="68">
        <f>+IF(ROUND(SUM($H115:HE115),0)&gt;ROUND(SUM($H98:HE98),0),1,0)</f>
        <v>0</v>
      </c>
      <c r="HF125" s="68">
        <f>+IF(ROUND(SUM($H115:HF115),0)&gt;ROUND(SUM($H98:HF98),0),1,0)</f>
        <v>0</v>
      </c>
      <c r="HG125" s="68">
        <f>+IF(ROUND(SUM($H115:HG115),0)&gt;ROUND(SUM($H98:HG98),0),1,0)</f>
        <v>0</v>
      </c>
      <c r="HH125" s="68">
        <f>+IF(ROUND(SUM($H115:HH115),0)&gt;ROUND(SUM($H98:HH98),0),1,0)</f>
        <v>0</v>
      </c>
      <c r="HI125" s="68">
        <f>+IF(ROUND(SUM($H115:HI115),0)&gt;ROUND(SUM($H98:HI98),0),1,0)</f>
        <v>0</v>
      </c>
      <c r="HJ125" s="68">
        <f>+IF(ROUND(SUM($H115:HJ115),0)&gt;ROUND(SUM($H98:HJ98),0),1,0)</f>
        <v>0</v>
      </c>
      <c r="HK125" s="68">
        <f>+IF(ROUND(SUM($H115:HK115),0)&gt;ROUND(SUM($H98:HK98),0),1,0)</f>
        <v>0</v>
      </c>
      <c r="HL125" s="68">
        <f>+IF(ROUND(SUM($H115:HL115),0)&gt;ROUND(SUM($H98:HL98),0),1,0)</f>
        <v>0</v>
      </c>
      <c r="HM125" s="68">
        <f>+IF(ROUND(SUM($H115:HM115),0)&gt;ROUND(SUM($H98:HM98),0),1,0)</f>
        <v>0</v>
      </c>
      <c r="HN125" s="68">
        <f>+IF(ROUND(SUM($H115:HN115),0)&gt;ROUND(SUM($H98:HN98),0),1,0)</f>
        <v>0</v>
      </c>
      <c r="HO125" s="68">
        <f>+IF(ROUND(SUM($H115:HO115),0)&gt;ROUND(SUM($H98:HO98),0),1,0)</f>
        <v>0</v>
      </c>
      <c r="HP125" s="68">
        <f>+IF(ROUND(SUM($H115:HP115),0)&gt;ROUND(SUM($H98:HP98),0),1,0)</f>
        <v>0</v>
      </c>
      <c r="HQ125" s="68">
        <f>+IF(ROUND(SUM($H115:HQ115),0)&gt;ROUND(SUM($H98:HQ98),0),1,0)</f>
        <v>0</v>
      </c>
      <c r="HR125" s="68">
        <f>+IF(ROUND(SUM($H115:HR115),0)&gt;ROUND(SUM($H98:HR98),0),1,0)</f>
        <v>0</v>
      </c>
      <c r="HS125" s="68">
        <f>+IF(ROUND(SUM($H115:HS115),0)&gt;ROUND(SUM($H98:HS98),0),1,0)</f>
        <v>0</v>
      </c>
      <c r="HT125" s="68">
        <f>+IF(ROUND(SUM($H115:HT115),0)&gt;ROUND(SUM($H98:HT98),0),1,0)</f>
        <v>0</v>
      </c>
      <c r="HU125" s="68">
        <f>+IF(ROUND(SUM($H115:HU115),0)&gt;ROUND(SUM($H98:HU98),0),1,0)</f>
        <v>0</v>
      </c>
      <c r="HV125" s="68">
        <f>+IF(ROUND(SUM($H115:HV115),0)&gt;ROUND(SUM($H98:HV98),0),1,0)</f>
        <v>0</v>
      </c>
      <c r="HW125" s="68">
        <f>+IF(ROUND(SUM($H115:HW115),0)&gt;ROUND(SUM($H98:HW98),0),1,0)</f>
        <v>0</v>
      </c>
      <c r="HX125" s="68">
        <f>+IF(ROUND(SUM($H115:HX115),0)&gt;ROUND(SUM($H98:HX98),0),1,0)</f>
        <v>0</v>
      </c>
      <c r="HY125" s="68">
        <f>+IF(ROUND(SUM($H115:HY115),0)&gt;ROUND(SUM($H98:HY98),0),1,0)</f>
        <v>0</v>
      </c>
      <c r="HZ125" s="68">
        <f>+IF(ROUND(SUM($H115:HZ115),0)&gt;ROUND(SUM($H98:HZ98),0),1,0)</f>
        <v>0</v>
      </c>
      <c r="IA125" s="68">
        <f>+IF(ROUND(SUM($H115:IA115),0)&gt;ROUND(SUM($H98:IA98),0),1,0)</f>
        <v>0</v>
      </c>
      <c r="IB125" s="68">
        <f>+IF(ROUND(SUM($H115:IB115),0)&gt;ROUND(SUM($H98:IB98),0),1,0)</f>
        <v>0</v>
      </c>
      <c r="IC125" s="68">
        <f>+IF(ROUND(SUM($H115:IC115),0)&gt;ROUND(SUM($H98:IC98),0),1,0)</f>
        <v>0</v>
      </c>
      <c r="ID125" s="68">
        <f>+IF(ROUND(SUM($H115:ID115),0)&gt;ROUND(SUM($H98:ID98),0),1,0)</f>
        <v>0</v>
      </c>
      <c r="IE125" s="68">
        <f>+IF(ROUND(SUM($H115:IE115),0)&gt;ROUND(SUM($H98:IE98),0),1,0)</f>
        <v>0</v>
      </c>
      <c r="IF125" s="68">
        <f>+IF(ROUND(SUM($H115:IF115),0)&gt;ROUND(SUM($H98:IF98),0),1,0)</f>
        <v>0</v>
      </c>
      <c r="IG125" s="68">
        <f>+IF(ROUND(SUM($H115:IG115),0)&gt;ROUND(SUM($H98:IG98),0),1,0)</f>
        <v>0</v>
      </c>
      <c r="IH125" s="68">
        <f>+IF(ROUND(SUM($H115:IH115),0)&gt;ROUND(SUM($H98:IH98),0),1,0)</f>
        <v>0</v>
      </c>
      <c r="II125" s="68">
        <f>+IF(ROUND(SUM($H115:II115),0)&gt;ROUND(SUM($H98:II98),0),1,0)</f>
        <v>0</v>
      </c>
      <c r="IJ125" s="68">
        <f>+IF(ROUND(SUM($H115:IJ115),0)&gt;ROUND(SUM($H98:IJ98),0),1,0)</f>
        <v>0</v>
      </c>
      <c r="IK125" s="68">
        <f>+IF(ROUND(SUM($H115:IK115),0)&gt;ROUND(SUM($H98:IK98),0),1,0)</f>
        <v>0</v>
      </c>
      <c r="IL125" s="68">
        <f>+IF(ROUND(SUM($H115:IL115),0)&gt;ROUND(SUM($H98:IL98),0),1,0)</f>
        <v>0</v>
      </c>
      <c r="IM125" s="68">
        <f>+IF(ROUND(SUM($H115:IM115),0)&gt;ROUND(SUM($H98:IM98),0),1,0)</f>
        <v>0</v>
      </c>
      <c r="IN125" s="68">
        <f>+IF(ROUND(SUM($H115:IN115),0)&gt;ROUND(SUM($H98:IN98),0),1,0)</f>
        <v>0</v>
      </c>
      <c r="IO125" s="68">
        <f>+IF(ROUND(SUM($H115:IO115),0)&gt;ROUND(SUM($H98:IO98),0),1,0)</f>
        <v>0</v>
      </c>
      <c r="IP125" s="68">
        <f>+IF(ROUND(SUM($H115:IP115),0)&gt;ROUND(SUM($H98:IP98),0),1,0)</f>
        <v>0</v>
      </c>
      <c r="IQ125" s="68">
        <f>+IF(ROUND(SUM($H115:IQ115),0)&gt;ROUND(SUM($H98:IQ98),0),1,0)</f>
        <v>0</v>
      </c>
      <c r="IR125" s="68">
        <f>+IF(ROUND(SUM($H115:IR115),0)&gt;ROUND(SUM($H98:IR98),0),1,0)</f>
        <v>0</v>
      </c>
      <c r="IS125" s="68">
        <f>+IF(ROUND(SUM($H115:IS115),0)&gt;ROUND(SUM($H98:IS98),0),1,0)</f>
        <v>0</v>
      </c>
      <c r="IT125" s="68">
        <f>+IF(ROUND(SUM($H115:IT115),0)&gt;ROUND(SUM($H98:IT98),0),1,0)</f>
        <v>0</v>
      </c>
      <c r="IU125" s="68">
        <f>+IF(ROUND(SUM($H115:IU115),0)&gt;ROUND(SUM($H98:IU98),0),1,0)</f>
        <v>0</v>
      </c>
      <c r="IV125" s="68">
        <f>+IF(ROUND(SUM($H115:IV115),0)&gt;ROUND(SUM($H98:IV98),0),1,0)</f>
        <v>0</v>
      </c>
      <c r="IW125" s="68">
        <f>+IF(ROUND(SUM($H115:IW115),0)&gt;ROUND(SUM($H98:IW98),0),1,0)</f>
        <v>0</v>
      </c>
      <c r="IX125" s="68">
        <f>+IF(ROUND(SUM($H115:IX115),0)&gt;ROUND(SUM($H98:IX98),0),1,0)</f>
        <v>0</v>
      </c>
      <c r="IY125" s="68">
        <f>+IF(ROUND(SUM($H115:IY115),0)&gt;ROUND(SUM($H98:IY98),0),1,0)</f>
        <v>0</v>
      </c>
      <c r="IZ125" s="68">
        <f>+IF(ROUND(SUM($H115:IZ115),0)&gt;ROUND(SUM($H98:IZ98),0),1,0)</f>
        <v>0</v>
      </c>
      <c r="JA125" s="68">
        <f>+IF(ROUND(SUM($H115:JA115),0)&gt;ROUND(SUM($H98:JA98),0),1,0)</f>
        <v>0</v>
      </c>
      <c r="JB125" s="68">
        <f>+IF(ROUND(SUM($H115:JB115),0)&gt;ROUND(SUM($H98:JB98),0),1,0)</f>
        <v>0</v>
      </c>
      <c r="JC125" s="68">
        <f>+IF(ROUND(SUM($H115:JC115),0)&gt;ROUND(SUM($H98:JC98),0),1,0)</f>
        <v>0</v>
      </c>
      <c r="JD125" s="68">
        <f>+IF(ROUND(SUM($H115:JD115),0)&gt;ROUND(SUM($H98:JD98),0),1,0)</f>
        <v>0</v>
      </c>
      <c r="JE125" s="68">
        <f>+IF(ROUND(SUM($H115:JE115),0)&gt;ROUND(SUM($H98:JE98),0),1,0)</f>
        <v>0</v>
      </c>
      <c r="JF125" s="68">
        <f>+IF(ROUND(SUM($H115:JF115),0)&gt;ROUND(SUM($H98:JF98),0),1,0)</f>
        <v>0</v>
      </c>
      <c r="JG125" s="68">
        <f>+IF(ROUND(SUM($H115:JG115),0)&gt;ROUND(SUM($H98:JG98),0),1,0)</f>
        <v>0</v>
      </c>
      <c r="JH125" s="68">
        <f>+IF(ROUND(SUM($H115:JH115),0)&gt;ROUND(SUM($H98:JH98),0),1,0)</f>
        <v>0</v>
      </c>
      <c r="JI125" s="68">
        <f>+IF(ROUND(SUM($H115:JI115),0)&gt;ROUND(SUM($H98:JI98),0),1,0)</f>
        <v>0</v>
      </c>
      <c r="JJ125" s="68">
        <f>+IF(ROUND(SUM($H115:JJ115),0)&gt;ROUND(SUM($H98:JJ98),0),1,0)</f>
        <v>0</v>
      </c>
      <c r="JK125" s="68">
        <f>+IF(ROUND(SUM($H115:JK115),0)&gt;ROUND(SUM($H98:JK98),0),1,0)</f>
        <v>0</v>
      </c>
      <c r="JL125" s="68">
        <f>+IF(ROUND(SUM($H115:JL115),0)&gt;ROUND(SUM($H98:JL98),0),1,0)</f>
        <v>0</v>
      </c>
      <c r="JM125" s="68">
        <f>+IF(ROUND(SUM($H115:JM115),0)&gt;ROUND(SUM($H98:JM98),0),1,0)</f>
        <v>0</v>
      </c>
      <c r="JN125" s="68">
        <f>+IF(ROUND(SUM($H115:JN115),0)&gt;ROUND(SUM($H98:JN98),0),1,0)</f>
        <v>0</v>
      </c>
      <c r="JO125" s="68">
        <f>+IF(ROUND(SUM($H115:JO115),0)&gt;ROUND(SUM($H98:JO98),0),1,0)</f>
        <v>0</v>
      </c>
      <c r="JP125" s="68">
        <f>+IF(ROUND(SUM($H115:JP115),0)&gt;ROUND(SUM($H98:JP98),0),1,0)</f>
        <v>0</v>
      </c>
      <c r="JQ125" s="68">
        <f>+IF(ROUND(SUM($H115:JQ115),0)&gt;ROUND(SUM($H98:JQ98),0),1,0)</f>
        <v>0</v>
      </c>
      <c r="JR125" s="68">
        <f>+IF(ROUND(SUM($H115:JR115),0)&gt;ROUND(SUM($H98:JR98),0),1,0)</f>
        <v>0</v>
      </c>
      <c r="JS125" s="68">
        <f>+IF(ROUND(SUM($H115:JS115),0)&gt;ROUND(SUM($H98:JS98),0),1,0)</f>
        <v>0</v>
      </c>
      <c r="JT125" s="68">
        <f>+IF(ROUND(SUM($H115:JT115),0)&gt;ROUND(SUM($H98:JT98),0),1,0)</f>
        <v>0</v>
      </c>
      <c r="JU125" s="68">
        <f>+IF(ROUND(SUM($H115:JU115),0)&gt;ROUND(SUM($H98:JU98),0),1,0)</f>
        <v>0</v>
      </c>
      <c r="JV125" s="68">
        <f>+IF(ROUND(SUM($H115:JV115),0)&gt;ROUND(SUM($H98:JV98),0),1,0)</f>
        <v>0</v>
      </c>
      <c r="JW125" s="68">
        <f>+IF(ROUND(SUM($H115:JW115),0)&gt;ROUND(SUM($H98:JW98),0),1,0)</f>
        <v>0</v>
      </c>
      <c r="JX125" s="68">
        <f>+IF(ROUND(SUM($H115:JX115),0)&gt;ROUND(SUM($H98:JX98),0),1,0)</f>
        <v>0</v>
      </c>
      <c r="JY125" s="68">
        <f>+IF(ROUND(SUM($H115:JY115),0)&gt;ROUND(SUM($H98:JY98),0),1,0)</f>
        <v>0</v>
      </c>
      <c r="JZ125" s="68">
        <f>+IF(ROUND(SUM($H115:JZ115),0)&gt;ROUND(SUM($H98:JZ98),0),1,0)</f>
        <v>0</v>
      </c>
      <c r="KA125" s="68">
        <f>+IF(ROUND(SUM($H115:KA115),0)&gt;ROUND(SUM($H98:KA98),0),1,0)</f>
        <v>0</v>
      </c>
      <c r="KB125" s="68">
        <f>+IF(ROUND(SUM($H115:KB115),0)&gt;ROUND(SUM($H98:KB98),0),1,0)</f>
        <v>0</v>
      </c>
      <c r="KC125" s="68">
        <f>+IF(ROUND(SUM($H115:KC115),0)&gt;ROUND(SUM($H98:KC98),0),1,0)</f>
        <v>0</v>
      </c>
      <c r="KD125" s="68">
        <f>+IF(ROUND(SUM($H115:KD115),0)&gt;ROUND(SUM($H98:KD98),0),1,0)</f>
        <v>0</v>
      </c>
      <c r="KE125" s="68">
        <f>+IF(ROUND(SUM($H115:KE115),0)&gt;ROUND(SUM($H98:KE98),0),1,0)</f>
        <v>0</v>
      </c>
      <c r="KF125" s="68">
        <f>+IF(ROUND(SUM($H115:KF115),0)&gt;ROUND(SUM($H98:KF98),0),1,0)</f>
        <v>0</v>
      </c>
      <c r="KG125" s="68">
        <f>+IF(ROUND(SUM($H115:KG115),0)&gt;ROUND(SUM($H98:KG98),0),1,0)</f>
        <v>0</v>
      </c>
      <c r="KH125" s="68">
        <f>+IF(ROUND(SUM($H115:KH115),0)&gt;ROUND(SUM($H98:KH98),0),1,0)</f>
        <v>0</v>
      </c>
      <c r="KI125" s="68">
        <f>+IF(ROUND(SUM($H115:KI115),0)&gt;ROUND(SUM($H98:KI98),0),1,0)</f>
        <v>0</v>
      </c>
      <c r="KJ125" s="68">
        <f>+IF(ROUND(SUM($H115:KJ115),0)&gt;ROUND(SUM($H98:KJ98),0),1,0)</f>
        <v>0</v>
      </c>
      <c r="KK125" s="68">
        <f>+IF(ROUND(SUM($H115:KK115),0)&gt;ROUND(SUM($H98:KK98),0),1,0)</f>
        <v>0</v>
      </c>
      <c r="KL125" s="68">
        <f>+IF(ROUND(SUM($H115:KL115),0)&gt;ROUND(SUM($H98:KL98),0),1,0)</f>
        <v>0</v>
      </c>
      <c r="KM125" s="68">
        <f>+IF(ROUND(SUM($H115:KM115),0)&gt;ROUND(SUM($H98:KM98),0),1,0)</f>
        <v>0</v>
      </c>
      <c r="KN125" s="68">
        <f>+IF(ROUND(SUM($H115:KN115),0)&gt;ROUND(SUM($H98:KN98),0),1,0)</f>
        <v>0</v>
      </c>
      <c r="KO125" s="68">
        <f>+IF(ROUND(SUM($H115:KO115),0)&gt;ROUND(SUM($H98:KO98),0),1,0)</f>
        <v>0</v>
      </c>
      <c r="KP125" s="68">
        <f>+IF(ROUND(SUM($H115:KP115),0)&gt;ROUND(SUM($H98:KP98),0),1,0)</f>
        <v>0</v>
      </c>
      <c r="KQ125" s="68">
        <f>+IF(ROUND(SUM($H115:KQ115),0)&gt;ROUND(SUM($H98:KQ98),0),1,0)</f>
        <v>0</v>
      </c>
      <c r="KR125" s="68">
        <f>+IF(ROUND(SUM($H115:KR115),0)&gt;ROUND(SUM($H98:KR98),0),1,0)</f>
        <v>0</v>
      </c>
      <c r="KS125" s="68">
        <f>+IF(ROUND(SUM($H115:KS115),0)&gt;ROUND(SUM($H98:KS98),0),1,0)</f>
        <v>0</v>
      </c>
      <c r="KT125" s="68">
        <f>+IF(ROUND(SUM($H115:KT115),0)&gt;ROUND(SUM($H98:KT98),0),1,0)</f>
        <v>0</v>
      </c>
      <c r="KU125" s="68">
        <f>+IF(ROUND(SUM($H115:KU115),0)&gt;ROUND(SUM($H98:KU98),0),1,0)</f>
        <v>0</v>
      </c>
      <c r="KV125" s="68">
        <f>+IF(ROUND(SUM($H115:KV115),0)&gt;ROUND(SUM($H98:KV98),0),1,0)</f>
        <v>0</v>
      </c>
      <c r="KW125" s="68">
        <f>+IF(ROUND(SUM($H115:KW115),0)&gt;ROUND(SUM($H98:KW98),0),1,0)</f>
        <v>0</v>
      </c>
      <c r="KX125" s="68">
        <f>+IF(ROUND(SUM($H115:KX115),0)&gt;ROUND(SUM($H98:KX98),0),1,0)</f>
        <v>0</v>
      </c>
      <c r="KY125" s="68">
        <f>+IF(ROUND(SUM($H115:KY115),0)&gt;ROUND(SUM($H98:KY98),0),1,0)</f>
        <v>0</v>
      </c>
      <c r="KZ125" s="68">
        <f>+IF(ROUND(SUM($H115:KZ115),0)&gt;ROUND(SUM($H98:KZ98),0),1,0)</f>
        <v>0</v>
      </c>
      <c r="LA125" s="68">
        <f>+IF(ROUND(SUM($H115:LA115),0)&gt;ROUND(SUM($H98:LA98),0),1,0)</f>
        <v>0</v>
      </c>
      <c r="LB125" s="68">
        <f>+IF(ROUND(SUM($H115:LB115),0)&gt;ROUND(SUM($H98:LB98),0),1,0)</f>
        <v>0</v>
      </c>
      <c r="LC125" s="68">
        <f>+IF(ROUND(SUM($H115:LC115),0)&gt;ROUND(SUM($H98:LC98),0),1,0)</f>
        <v>0</v>
      </c>
      <c r="LD125" s="68">
        <f>+IF(ROUND(SUM($H115:LD115),0)&gt;ROUND(SUM($H98:LD98),0),1,0)</f>
        <v>0</v>
      </c>
      <c r="LE125" s="68">
        <f>+IF(ROUND(SUM($H115:LE115),0)&gt;ROUND(SUM($H98:LE98),0),1,0)</f>
        <v>0</v>
      </c>
      <c r="LF125" s="68">
        <f>+IF(ROUND(SUM($H115:LF115),0)&gt;ROUND(SUM($H98:LF98),0),1,0)</f>
        <v>0</v>
      </c>
      <c r="LG125" s="68">
        <f>+IF(ROUND(SUM($H115:LG115),0)&gt;ROUND(SUM($H98:LG98),0),1,0)</f>
        <v>0</v>
      </c>
      <c r="LH125" s="68">
        <f>+IF(ROUND(SUM($H115:LH115),0)&gt;ROUND(SUM($H98:LH98),0),1,0)</f>
        <v>0</v>
      </c>
      <c r="LI125" s="68">
        <f>+IF(ROUND(SUM($H115:LI115),0)&gt;ROUND(SUM($H98:LI98),0),1,0)</f>
        <v>0</v>
      </c>
      <c r="LJ125" s="68">
        <f>+IF(ROUND(SUM($H115:LJ115),0)&gt;ROUND(SUM($H98:LJ98),0),1,0)</f>
        <v>0</v>
      </c>
      <c r="LK125" s="68">
        <f>+IF(ROUND(SUM($H115:LK115),0)&gt;ROUND(SUM($H98:LK98),0),1,0)</f>
        <v>0</v>
      </c>
      <c r="LL125" s="68">
        <f>+IF(ROUND(SUM($H115:LL115),0)&gt;ROUND(SUM($H98:LL98),0),1,0)</f>
        <v>0</v>
      </c>
      <c r="LM125" s="68">
        <f>+IF(ROUND(SUM($H115:LM115),0)&gt;ROUND(SUM($H98:LM98),0),1,0)</f>
        <v>0</v>
      </c>
      <c r="LN125" s="68">
        <f>+IF(ROUND(SUM($H115:LN115),0)&gt;ROUND(SUM($H98:LN98),0),1,0)</f>
        <v>0</v>
      </c>
      <c r="LO125" s="68">
        <f>+IF(ROUND(SUM($H115:LO115),0)&gt;ROUND(SUM($H98:LO98),0),1,0)</f>
        <v>0</v>
      </c>
      <c r="LP125" s="68">
        <f>+IF(ROUND(SUM($H115:LP115),0)&gt;ROUND(SUM($H98:LP98),0),1,0)</f>
        <v>0</v>
      </c>
      <c r="LQ125" s="68">
        <f>+IF(ROUND(SUM($H115:LQ115),0)&gt;ROUND(SUM($H98:LQ98),0),1,0)</f>
        <v>0</v>
      </c>
      <c r="LR125" s="68">
        <f>+IF(ROUND(SUM($H115:LR115),0)&gt;ROUND(SUM($H98:LR98),0),1,0)</f>
        <v>0</v>
      </c>
      <c r="LS125" s="68">
        <f>+IF(ROUND(SUM($H115:LS115),0)&gt;ROUND(SUM($H98:LS98),0),1,0)</f>
        <v>0</v>
      </c>
      <c r="LT125" s="68">
        <f>+IF(ROUND(SUM($H115:LT115),0)&gt;ROUND(SUM($H98:LT98),0),1,0)</f>
        <v>0</v>
      </c>
      <c r="LU125" s="68">
        <f>+IF(ROUND(SUM($H115:LU115),0)&gt;ROUND(SUM($H98:LU98),0),1,0)</f>
        <v>0</v>
      </c>
      <c r="LV125" s="68">
        <f>+IF(ROUND(SUM($H115:LV115),0)&gt;ROUND(SUM($H98:LV98),0),1,0)</f>
        <v>0</v>
      </c>
      <c r="LW125" s="68">
        <f>+IF(ROUND(SUM($H115:LW115),0)&gt;ROUND(SUM($H98:LW98),0),1,0)</f>
        <v>0</v>
      </c>
      <c r="LX125" s="68">
        <f>+IF(ROUND(SUM($H115:LX115),0)&gt;ROUND(SUM($H98:LX98),0),1,0)</f>
        <v>0</v>
      </c>
      <c r="LY125" s="68">
        <f>+IF(ROUND(SUM($H115:LY115),0)&gt;ROUND(SUM($H98:LY98),0),1,0)</f>
        <v>0</v>
      </c>
      <c r="LZ125" s="68">
        <f>+IF(ROUND(SUM($H115:LZ115),0)&gt;ROUND(SUM($H98:LZ98),0),1,0)</f>
        <v>0</v>
      </c>
      <c r="MA125" s="68">
        <f>+IF(ROUND(SUM($H115:MA115),0)&gt;ROUND(SUM($H98:MA98),0),1,0)</f>
        <v>0</v>
      </c>
      <c r="MB125" s="68">
        <f>+IF(ROUND(SUM($H115:MB115),0)&gt;ROUND(SUM($H98:MB98),0),1,0)</f>
        <v>0</v>
      </c>
      <c r="MC125" s="68">
        <f>+IF(ROUND(SUM($H115:MC115),0)&gt;ROUND(SUM($H98:MC98),0),1,0)</f>
        <v>0</v>
      </c>
      <c r="MD125" s="68">
        <f>+IF(ROUND(SUM($H115:MD115),0)&gt;ROUND(SUM($H98:MD98),0),1,0)</f>
        <v>0</v>
      </c>
      <c r="ME125" s="68">
        <f>+IF(ROUND(SUM($H115:ME115),0)&gt;ROUND(SUM($H98:ME98),0),1,0)</f>
        <v>0</v>
      </c>
      <c r="MF125" s="68">
        <f>+IF(ROUND(SUM($H115:MF115),0)&gt;ROUND(SUM($H98:MF98),0),1,0)</f>
        <v>0</v>
      </c>
      <c r="MG125" s="68">
        <f>+IF(ROUND(SUM($H115:MG115),0)&gt;ROUND(SUM($H98:MG98),0),1,0)</f>
        <v>0</v>
      </c>
      <c r="MH125" s="68">
        <f>+IF(ROUND(SUM($H115:MH115),0)&gt;ROUND(SUM($H98:MH98),0),1,0)</f>
        <v>0</v>
      </c>
      <c r="MI125" s="68">
        <f>+IF(ROUND(SUM($H115:MI115),0)&gt;ROUND(SUM($H98:MI98),0),1,0)</f>
        <v>0</v>
      </c>
      <c r="MJ125" s="68">
        <f>+IF(ROUND(SUM($H115:MJ115),0)&gt;ROUND(SUM($H98:MJ98),0),1,0)</f>
        <v>0</v>
      </c>
      <c r="MK125" s="68">
        <f>+IF(ROUND(SUM($H115:MK115),0)&gt;ROUND(SUM($H98:MK98),0),1,0)</f>
        <v>0</v>
      </c>
      <c r="ML125" s="68">
        <f>+IF(ROUND(SUM($H115:ML115),0)&gt;ROUND(SUM($H98:ML98),0),1,0)</f>
        <v>0</v>
      </c>
      <c r="MM125" s="68">
        <f>+IF(ROUND(SUM($H115:MM115),0)&gt;ROUND(SUM($H98:MM98),0),1,0)</f>
        <v>0</v>
      </c>
      <c r="MN125" s="68">
        <f>+IF(ROUND(SUM($H115:MN115),0)&gt;ROUND(SUM($H98:MN98),0),1,0)</f>
        <v>0</v>
      </c>
      <c r="MO125" s="68">
        <f>+IF(ROUND(SUM($H115:MO115),0)&gt;ROUND(SUM($H98:MO98),0),1,0)</f>
        <v>0</v>
      </c>
      <c r="MP125" s="68">
        <f>+IF(ROUND(SUM($H115:MP115),0)&gt;ROUND(SUM($H98:MP98),0),1,0)</f>
        <v>0</v>
      </c>
      <c r="MQ125" s="68">
        <f>+IF(ROUND(SUM($H115:MQ115),0)&gt;ROUND(SUM($H98:MQ98),0),1,0)</f>
        <v>0</v>
      </c>
      <c r="MR125" s="68">
        <f>+IF(ROUND(SUM($H115:MR115),0)&gt;ROUND(SUM($H98:MR98),0),1,0)</f>
        <v>0</v>
      </c>
      <c r="MS125" s="68">
        <f>+IF(ROUND(SUM($H115:MS115),0)&gt;ROUND(SUM($H98:MS98),0),1,0)</f>
        <v>0</v>
      </c>
      <c r="MT125" s="68">
        <f>+IF(ROUND(SUM($H115:MT115),0)&gt;ROUND(SUM($H98:MT98),0),1,0)</f>
        <v>0</v>
      </c>
      <c r="MU125" s="68">
        <f>+IF(ROUND(SUM($H115:MU115),0)&gt;ROUND(SUM($H98:MU98),0),1,0)</f>
        <v>0</v>
      </c>
      <c r="MV125" s="68">
        <f>+IF(ROUND(SUM($H115:MV115),0)&gt;ROUND(SUM($H98:MV98),0),1,0)</f>
        <v>0</v>
      </c>
      <c r="MW125" s="68">
        <f>+IF(ROUND(SUM($H115:MW115),0)&gt;ROUND(SUM($H98:MW98),0),1,0)</f>
        <v>0</v>
      </c>
      <c r="MX125" s="68">
        <f>+IF(ROUND(SUM($H115:MX115),0)&gt;ROUND(SUM($H98:MX98),0),1,0)</f>
        <v>0</v>
      </c>
      <c r="MY125" s="68">
        <f>+IF(ROUND(SUM($H115:MY115),0)&gt;ROUND(SUM($H98:MY98),0),1,0)</f>
        <v>0</v>
      </c>
      <c r="MZ125" s="68">
        <f>+IF(ROUND(SUM($H115:MZ115),0)&gt;ROUND(SUM($H98:MZ98),0),1,0)</f>
        <v>0</v>
      </c>
      <c r="NA125" s="68">
        <f>+IF(ROUND(SUM($H115:NA115),0)&gt;ROUND(SUM($H98:NA98),0),1,0)</f>
        <v>0</v>
      </c>
      <c r="NB125" s="68">
        <f>+IF(ROUND(SUM($H115:NB115),0)&gt;ROUND(SUM($H98:NB98),0),1,0)</f>
        <v>0</v>
      </c>
      <c r="NC125" s="68">
        <f>+IF(ROUND(SUM($H115:NC115),0)&gt;ROUND(SUM($H98:NC98),0),1,0)</f>
        <v>0</v>
      </c>
      <c r="ND125" s="68">
        <f>+IF(ROUND(SUM($H115:ND115),0)&gt;ROUND(SUM($H98:ND98),0),1,0)</f>
        <v>0</v>
      </c>
      <c r="NE125" s="68">
        <f>+IF(ROUND(SUM($H115:NE115),0)&gt;ROUND(SUM($H98:NE98),0),1,0)</f>
        <v>0</v>
      </c>
      <c r="NF125" s="68">
        <f>+IF(ROUND(SUM($H115:NF115),0)&gt;ROUND(SUM($H98:NF98),0),1,0)</f>
        <v>0</v>
      </c>
      <c r="NG125" s="68">
        <f>+IF(ROUND(SUM($H115:NG115),0)&gt;ROUND(SUM($H98:NG98),0),1,0)</f>
        <v>0</v>
      </c>
      <c r="NH125" s="68">
        <f>+IF(ROUND(SUM($H115:NH115),0)&gt;ROUND(SUM($H98:NH98),0),1,0)</f>
        <v>0</v>
      </c>
      <c r="NI125" s="68">
        <f>+IF(ROUND(SUM($H115:NI115),0)&gt;ROUND(SUM($H98:NI98),0),1,0)</f>
        <v>0</v>
      </c>
      <c r="NJ125" s="68">
        <f>+IF(ROUND(SUM($H115:NJ115),0)&gt;ROUND(SUM($H98:NJ98),0),1,0)</f>
        <v>0</v>
      </c>
      <c r="NK125" s="68">
        <f>+IF(ROUND(SUM($H115:NK115),0)&gt;ROUND(SUM($H98:NK98),0),1,0)</f>
        <v>0</v>
      </c>
      <c r="NL125" s="68">
        <f>+IF(ROUND(SUM($H115:NL115),0)&gt;ROUND(SUM($H98:NL98),0),1,0)</f>
        <v>0</v>
      </c>
      <c r="NM125" s="68">
        <f>+IF(ROUND(SUM($H115:NM115),0)&gt;ROUND(SUM($H98:NM98),0),1,0)</f>
        <v>0</v>
      </c>
      <c r="NN125" s="68">
        <f>+IF(ROUND(SUM($H115:NN115),0)&gt;ROUND(SUM($H98:NN98),0),1,0)</f>
        <v>0</v>
      </c>
      <c r="NO125" s="68">
        <f>+IF(ROUND(SUM($H115:NO115),0)&gt;ROUND(SUM($H98:NO98),0),1,0)</f>
        <v>0</v>
      </c>
      <c r="NP125" s="68">
        <f>+IF(ROUND(SUM($H115:NP115),0)&gt;ROUND(SUM($H98:NP98),0),1,0)</f>
        <v>0</v>
      </c>
      <c r="NQ125" s="68">
        <f>+IF(ROUND(SUM($H115:NQ115),0)&gt;ROUND(SUM($H98:NQ98),0),1,0)</f>
        <v>0</v>
      </c>
      <c r="NR125" s="68">
        <f>+IF(ROUND(SUM($H115:NR115),0)&gt;ROUND(SUM($H98:NR98),0),1,0)</f>
        <v>0</v>
      </c>
      <c r="NS125" s="68">
        <f>+IF(ROUND(SUM($H115:NS115),0)&gt;ROUND(SUM($H98:NS98),0),1,0)</f>
        <v>0</v>
      </c>
      <c r="NT125" s="68">
        <f>+IF(ROUND(SUM($H115:NT115),0)&gt;ROUND(SUM($H98:NT98),0),1,0)</f>
        <v>0</v>
      </c>
      <c r="NU125" s="68">
        <f>+IF(ROUND(SUM($H115:NU115),0)&gt;ROUND(SUM($H98:NU98),0),1,0)</f>
        <v>0</v>
      </c>
      <c r="NV125" s="68">
        <f>+IF(ROUND(SUM($H115:NV115),0)&gt;ROUND(SUM($H98:NV98),0),1,0)</f>
        <v>0</v>
      </c>
      <c r="NW125" s="68">
        <f>+IF(ROUND(SUM($H115:NW115),0)&gt;ROUND(SUM($H98:NW98),0),1,0)</f>
        <v>0</v>
      </c>
      <c r="NX125" s="68">
        <f>+IF(ROUND(SUM($H115:NX115),0)&gt;ROUND(SUM($H98:NX98),0),1,0)</f>
        <v>0</v>
      </c>
      <c r="NY125" s="68">
        <f>+IF(ROUND(SUM($H115:NY115),0)&gt;ROUND(SUM($H98:NY98),0),1,0)</f>
        <v>0</v>
      </c>
      <c r="NZ125" s="68">
        <f>+IF(ROUND(SUM($H115:NZ115),0)&gt;ROUND(SUM($H98:NZ98),0),1,0)</f>
        <v>0</v>
      </c>
      <c r="OA125" s="68">
        <f>+IF(ROUND(SUM($H115:OA115),0)&gt;ROUND(SUM($H98:OA98),0),1,0)</f>
        <v>0</v>
      </c>
      <c r="OB125" s="68">
        <f>+IF(ROUND(SUM($H115:OB115),0)&gt;ROUND(SUM($H98:OB98),0),1,0)</f>
        <v>0</v>
      </c>
      <c r="OC125" s="68">
        <f>+IF(ROUND(SUM($H115:OC115),0)&gt;ROUND(SUM($H98:OC98),0),1,0)</f>
        <v>0</v>
      </c>
      <c r="OD125" s="68">
        <f>+IF(ROUND(SUM($H115:OD115),0)&gt;ROUND(SUM($H98:OD98),0),1,0)</f>
        <v>0</v>
      </c>
      <c r="OE125" s="68">
        <f>+IF(ROUND(SUM($H115:OE115),0)&gt;ROUND(SUM($H98:OE98),0),1,0)</f>
        <v>0</v>
      </c>
      <c r="OF125" s="68">
        <f>+IF(ROUND(SUM($H115:OF115),0)&gt;ROUND(SUM($H98:OF98),0),1,0)</f>
        <v>0</v>
      </c>
      <c r="OG125" s="68">
        <f>+IF(ROUND(SUM($H115:OG115),0)&gt;ROUND(SUM($H98:OG98),0),1,0)</f>
        <v>0</v>
      </c>
      <c r="OH125" s="68">
        <f>+IF(ROUND(SUM($H115:OH115),0)&gt;ROUND(SUM($H98:OH98),0),1,0)</f>
        <v>0</v>
      </c>
      <c r="OI125" s="68">
        <f>+IF(ROUND(SUM($H115:OI115),0)&gt;ROUND(SUM($H98:OI98),0),1,0)</f>
        <v>0</v>
      </c>
      <c r="OJ125" s="68">
        <f>+IF(ROUND(SUM($H115:OJ115),0)&gt;ROUND(SUM($H98:OJ98),0),1,0)</f>
        <v>0</v>
      </c>
      <c r="OK125" s="68">
        <f>+IF(ROUND(SUM($H115:OK115),0)&gt;ROUND(SUM($H98:OK98),0),1,0)</f>
        <v>0</v>
      </c>
      <c r="OL125" s="68">
        <f>+IF(ROUND(SUM($H115:OL115),0)&gt;ROUND(SUM($H98:OL98),0),1,0)</f>
        <v>0</v>
      </c>
      <c r="OM125" s="68">
        <f>+IF(ROUND(SUM($H115:OM115),0)&gt;ROUND(SUM($H98:OM98),0),1,0)</f>
        <v>0</v>
      </c>
      <c r="ON125" s="43" t="s">
        <v>24</v>
      </c>
    </row>
    <row r="126" spans="4:404" x14ac:dyDescent="0.2">
      <c r="D126" s="67" t="str">
        <f t="shared" si="869"/>
        <v>Checks E-369.1 - Labor</v>
      </c>
      <c r="F126" s="68">
        <f t="shared" si="868"/>
        <v>0</v>
      </c>
      <c r="G126" s="67" t="str">
        <f t="shared" si="867"/>
        <v>Ok</v>
      </c>
      <c r="H126" s="68">
        <f>+IF(ROUND(SUM($H116:H116),0)&gt;ROUND(SUM($H99:H99),0),1,0)</f>
        <v>0</v>
      </c>
      <c r="I126" s="68">
        <f>+IF(ROUND(SUM($H116:I116),0)&gt;ROUND(SUM($H99:I99),0),1,0)</f>
        <v>0</v>
      </c>
      <c r="J126" s="68">
        <f>+IF(ROUND(SUM($H116:J116),0)&gt;ROUND(SUM($H99:J99),0),1,0)</f>
        <v>0</v>
      </c>
      <c r="K126" s="68">
        <f>+IF(ROUND(SUM($H116:K116),0)&gt;ROUND(SUM($H99:K99),0),1,0)</f>
        <v>0</v>
      </c>
      <c r="L126" s="68">
        <f>+IF(ROUND(SUM($H116:L116),0)&gt;ROUND(SUM($H99:L99),0),1,0)</f>
        <v>0</v>
      </c>
      <c r="M126" s="68">
        <f>+IF(ROUND(SUM($H116:M116),0)&gt;ROUND(SUM($H99:M99),0),1,0)</f>
        <v>0</v>
      </c>
      <c r="N126" s="68">
        <f>+IF(ROUND(SUM($H116:N116),0)&gt;ROUND(SUM($H99:N99),0),1,0)</f>
        <v>0</v>
      </c>
      <c r="O126" s="68">
        <f>+IF(ROUND(SUM($H116:O116),0)&gt;ROUND(SUM($H99:O99),0),1,0)</f>
        <v>0</v>
      </c>
      <c r="P126" s="68">
        <f>+IF(ROUND(SUM($H116:P116),0)&gt;ROUND(SUM($H99:P99),0),1,0)</f>
        <v>0</v>
      </c>
      <c r="Q126" s="68">
        <f>+IF(ROUND(SUM($H116:Q116),0)&gt;ROUND(SUM($H99:Q99),0),1,0)</f>
        <v>0</v>
      </c>
      <c r="R126" s="68">
        <f>+IF(ROUND(SUM($H116:R116),0)&gt;ROUND(SUM($H99:R99),0),1,0)</f>
        <v>0</v>
      </c>
      <c r="S126" s="68">
        <f>+IF(ROUND(SUM($H116:S116),0)&gt;ROUND(SUM($H99:S99),0),1,0)</f>
        <v>0</v>
      </c>
      <c r="T126" s="68">
        <f>+IF(ROUND(SUM($H116:T116),0)&gt;ROUND(SUM($H99:T99),0),1,0)</f>
        <v>0</v>
      </c>
      <c r="U126" s="68">
        <f>+IF(ROUND(SUM($H116:U116),0)&gt;ROUND(SUM($H99:U99),0),1,0)</f>
        <v>0</v>
      </c>
      <c r="V126" s="68">
        <f>+IF(ROUND(SUM($H116:V116),0)&gt;ROUND(SUM($H99:V99),0),1,0)</f>
        <v>0</v>
      </c>
      <c r="W126" s="68">
        <f>+IF(ROUND(SUM($H116:W116),0)&gt;ROUND(SUM($H99:W99),0),1,0)</f>
        <v>0</v>
      </c>
      <c r="X126" s="68">
        <f>+IF(ROUND(SUM($H116:X116),0)&gt;ROUND(SUM($H99:X99),0),1,0)</f>
        <v>0</v>
      </c>
      <c r="Y126" s="68">
        <f>+IF(ROUND(SUM($H116:Y116),0)&gt;ROUND(SUM($H99:Y99),0),1,0)</f>
        <v>0</v>
      </c>
      <c r="Z126" s="68">
        <f>+IF(ROUND(SUM($H116:Z116),0)&gt;ROUND(SUM($H99:Z99),0),1,0)</f>
        <v>0</v>
      </c>
      <c r="AA126" s="68">
        <f>+IF(ROUND(SUM($H116:AA116),0)&gt;ROUND(SUM($H99:AA99),0),1,0)</f>
        <v>0</v>
      </c>
      <c r="AB126" s="68">
        <f>+IF(ROUND(SUM($H116:AB116),0)&gt;ROUND(SUM($H99:AB99),0),1,0)</f>
        <v>0</v>
      </c>
      <c r="AC126" s="68">
        <f>+IF(ROUND(SUM($H116:AC116),0)&gt;ROUND(SUM($H99:AC99),0),1,0)</f>
        <v>0</v>
      </c>
      <c r="AD126" s="68">
        <f>+IF(ROUND(SUM($H116:AD116),0)&gt;ROUND(SUM($H99:AD99),0),1,0)</f>
        <v>0</v>
      </c>
      <c r="AE126" s="68">
        <f>+IF(ROUND(SUM($H116:AE116),0)&gt;ROUND(SUM($H99:AE99),0),1,0)</f>
        <v>0</v>
      </c>
      <c r="AF126" s="68">
        <f>+IF(ROUND(SUM($H116:AF116),0)&gt;ROUND(SUM($H99:AF99),0),1,0)</f>
        <v>0</v>
      </c>
      <c r="AG126" s="68">
        <f>+IF(ROUND(SUM($H116:AG116),0)&gt;ROUND(SUM($H99:AG99),0),1,0)</f>
        <v>0</v>
      </c>
      <c r="AH126" s="68">
        <f>+IF(ROUND(SUM($H116:AH116),0)&gt;ROUND(SUM($H99:AH99),0),1,0)</f>
        <v>0</v>
      </c>
      <c r="AI126" s="68">
        <f>+IF(ROUND(SUM($H116:AI116),0)&gt;ROUND(SUM($H99:AI99),0),1,0)</f>
        <v>0</v>
      </c>
      <c r="AJ126" s="68">
        <f>+IF(ROUND(SUM($H116:AJ116),0)&gt;ROUND(SUM($H99:AJ99),0),1,0)</f>
        <v>0</v>
      </c>
      <c r="AK126" s="68">
        <f>+IF(ROUND(SUM($H116:AK116),0)&gt;ROUND(SUM($H99:AK99),0),1,0)</f>
        <v>0</v>
      </c>
      <c r="AL126" s="68">
        <f>+IF(ROUND(SUM($H116:AL116),0)&gt;ROUND(SUM($H99:AL99),0),1,0)</f>
        <v>0</v>
      </c>
      <c r="AM126" s="68">
        <f>+IF(ROUND(SUM($H116:AM116),0)&gt;ROUND(SUM($H99:AM99),0),1,0)</f>
        <v>0</v>
      </c>
      <c r="AN126" s="68">
        <f>+IF(ROUND(SUM($H116:AN116),0)&gt;ROUND(SUM($H99:AN99),0),1,0)</f>
        <v>0</v>
      </c>
      <c r="AO126" s="68">
        <f>+IF(ROUND(SUM($H116:AO116),0)&gt;ROUND(SUM($H99:AO99),0),1,0)</f>
        <v>0</v>
      </c>
      <c r="AP126" s="68">
        <f>+IF(ROUND(SUM($H116:AP116),0)&gt;ROUND(SUM($H99:AP99),0),1,0)</f>
        <v>0</v>
      </c>
      <c r="AQ126" s="68">
        <f>+IF(ROUND(SUM($H116:AQ116),0)&gt;ROUND(SUM($H99:AQ99),0),1,0)</f>
        <v>0</v>
      </c>
      <c r="AR126" s="68">
        <f>+IF(ROUND(SUM($H116:AR116),0)&gt;ROUND(SUM($H99:AR99),0),1,0)</f>
        <v>0</v>
      </c>
      <c r="AS126" s="68">
        <f>+IF(ROUND(SUM($H116:AS116),0)&gt;ROUND(SUM($H99:AS99),0),1,0)</f>
        <v>0</v>
      </c>
      <c r="AT126" s="68">
        <f>+IF(ROUND(SUM($H116:AT116),0)&gt;ROUND(SUM($H99:AT99),0),1,0)</f>
        <v>0</v>
      </c>
      <c r="AU126" s="68">
        <f>+IF(ROUND(SUM($H116:AU116),0)&gt;ROUND(SUM($H99:AU99),0),1,0)</f>
        <v>0</v>
      </c>
      <c r="AV126" s="68">
        <f>+IF(ROUND(SUM($H116:AV116),0)&gt;ROUND(SUM($H99:AV99),0),1,0)</f>
        <v>0</v>
      </c>
      <c r="AW126" s="68">
        <f>+IF(ROUND(SUM($H116:AW116),0)&gt;ROUND(SUM($H99:AW99),0),1,0)</f>
        <v>0</v>
      </c>
      <c r="AX126" s="68">
        <f>+IF(ROUND(SUM($H116:AX116),0)&gt;ROUND(SUM($H99:AX99),0),1,0)</f>
        <v>0</v>
      </c>
      <c r="AY126" s="68">
        <f>+IF(ROUND(SUM($H116:AY116),0)&gt;ROUND(SUM($H99:AY99),0),1,0)</f>
        <v>0</v>
      </c>
      <c r="AZ126" s="68">
        <f>+IF(ROUND(SUM($H116:AZ116),0)&gt;ROUND(SUM($H99:AZ99),0),1,0)</f>
        <v>0</v>
      </c>
      <c r="BA126" s="68">
        <f>+IF(ROUND(SUM($H116:BA116),0)&gt;ROUND(SUM($H99:BA99),0),1,0)</f>
        <v>0</v>
      </c>
      <c r="BB126" s="68">
        <f>+IF(ROUND(SUM($H116:BB116),0)&gt;ROUND(SUM($H99:BB99),0),1,0)</f>
        <v>0</v>
      </c>
      <c r="BC126" s="68">
        <f>+IF(ROUND(SUM($H116:BC116),0)&gt;ROUND(SUM($H99:BC99),0),1,0)</f>
        <v>0</v>
      </c>
      <c r="BD126" s="68">
        <f>+IF(ROUND(SUM($H116:BD116),0)&gt;ROUND(SUM($H99:BD99),0),1,0)</f>
        <v>0</v>
      </c>
      <c r="BE126" s="68">
        <f>+IF(ROUND(SUM($H116:BE116),0)&gt;ROUND(SUM($H99:BE99),0),1,0)</f>
        <v>0</v>
      </c>
      <c r="BF126" s="68">
        <f>+IF(ROUND(SUM($H116:BF116),0)&gt;ROUND(SUM($H99:BF99),0),1,0)</f>
        <v>0</v>
      </c>
      <c r="BG126" s="68">
        <f>+IF(ROUND(SUM($H116:BG116),0)&gt;ROUND(SUM($H99:BG99),0),1,0)</f>
        <v>0</v>
      </c>
      <c r="BH126" s="68">
        <f>+IF(ROUND(SUM($H116:BH116),0)&gt;ROUND(SUM($H99:BH99),0),1,0)</f>
        <v>0</v>
      </c>
      <c r="BI126" s="68">
        <f>+IF(ROUND(SUM($H116:BI116),0)&gt;ROUND(SUM($H99:BI99),0),1,0)</f>
        <v>0</v>
      </c>
      <c r="BJ126" s="68">
        <f>+IF(ROUND(SUM($H116:BJ116),0)&gt;ROUND(SUM($H99:BJ99),0),1,0)</f>
        <v>0</v>
      </c>
      <c r="BK126" s="68">
        <f>+IF(ROUND(SUM($H116:BK116),0)&gt;ROUND(SUM($H99:BK99),0),1,0)</f>
        <v>0</v>
      </c>
      <c r="BL126" s="68">
        <f>+IF(ROUND(SUM($H116:BL116),0)&gt;ROUND(SUM($H99:BL99),0),1,0)</f>
        <v>0</v>
      </c>
      <c r="BM126" s="68">
        <f>+IF(ROUND(SUM($H116:BM116),0)&gt;ROUND(SUM($H99:BM99),0),1,0)</f>
        <v>0</v>
      </c>
      <c r="BN126" s="68">
        <f>+IF(ROUND(SUM($H116:BN116),0)&gt;ROUND(SUM($H99:BN99),0),1,0)</f>
        <v>0</v>
      </c>
      <c r="BO126" s="68">
        <f>+IF(ROUND(SUM($H116:BO116),0)&gt;ROUND(SUM($H99:BO99),0),1,0)</f>
        <v>0</v>
      </c>
      <c r="BP126" s="68">
        <f>+IF(ROUND(SUM($H116:BP116),0)&gt;ROUND(SUM($H99:BP99),0),1,0)</f>
        <v>0</v>
      </c>
      <c r="BQ126" s="68">
        <f>+IF(ROUND(SUM($H116:BQ116),0)&gt;ROUND(SUM($H99:BQ99),0),1,0)</f>
        <v>0</v>
      </c>
      <c r="BR126" s="68">
        <f>+IF(ROUND(SUM($H116:BR116),0)&gt;ROUND(SUM($H99:BR99),0),1,0)</f>
        <v>0</v>
      </c>
      <c r="BS126" s="68">
        <f>+IF(ROUND(SUM($H116:BS116),0)&gt;ROUND(SUM($H99:BS99),0),1,0)</f>
        <v>0</v>
      </c>
      <c r="BT126" s="68">
        <f>+IF(ROUND(SUM($H116:BT116),0)&gt;ROUND(SUM($H99:BT99),0),1,0)</f>
        <v>0</v>
      </c>
      <c r="BU126" s="68">
        <f>+IF(ROUND(SUM($H116:BU116),0)&gt;ROUND(SUM($H99:BU99),0),1,0)</f>
        <v>0</v>
      </c>
      <c r="BV126" s="68">
        <f>+IF(ROUND(SUM($H116:BV116),0)&gt;ROUND(SUM($H99:BV99),0),1,0)</f>
        <v>0</v>
      </c>
      <c r="BW126" s="68">
        <f>+IF(ROUND(SUM($H116:BW116),0)&gt;ROUND(SUM($H99:BW99),0),1,0)</f>
        <v>0</v>
      </c>
      <c r="BX126" s="68">
        <f>+IF(ROUND(SUM($H116:BX116),0)&gt;ROUND(SUM($H99:BX99),0),1,0)</f>
        <v>0</v>
      </c>
      <c r="BY126" s="68">
        <f>+IF(ROUND(SUM($H116:BY116),0)&gt;ROUND(SUM($H99:BY99),0),1,0)</f>
        <v>0</v>
      </c>
      <c r="BZ126" s="68">
        <f>+IF(ROUND(SUM($H116:BZ116),0)&gt;ROUND(SUM($H99:BZ99),0),1,0)</f>
        <v>0</v>
      </c>
      <c r="CA126" s="68">
        <f>+IF(ROUND(SUM($H116:CA116),0)&gt;ROUND(SUM($H99:CA99),0),1,0)</f>
        <v>0</v>
      </c>
      <c r="CB126" s="68">
        <f>+IF(ROUND(SUM($H116:CB116),0)&gt;ROUND(SUM($H99:CB99),0),1,0)</f>
        <v>0</v>
      </c>
      <c r="CC126" s="68">
        <f>+IF(ROUND(SUM($H116:CC116),0)&gt;ROUND(SUM($H99:CC99),0),1,0)</f>
        <v>0</v>
      </c>
      <c r="CD126" s="68">
        <f>+IF(ROUND(SUM($H116:CD116),0)&gt;ROUND(SUM($H99:CD99),0),1,0)</f>
        <v>0</v>
      </c>
      <c r="CE126" s="68">
        <f>+IF(ROUND(SUM($H116:CE116),0)&gt;ROUND(SUM($H99:CE99),0),1,0)</f>
        <v>0</v>
      </c>
      <c r="CF126" s="68">
        <f>+IF(ROUND(SUM($H116:CF116),0)&gt;ROUND(SUM($H99:CF99),0),1,0)</f>
        <v>0</v>
      </c>
      <c r="CG126" s="68">
        <f>+IF(ROUND(SUM($H116:CG116),0)&gt;ROUND(SUM($H99:CG99),0),1,0)</f>
        <v>0</v>
      </c>
      <c r="CH126" s="68">
        <f>+IF(ROUND(SUM($H116:CH116),0)&gt;ROUND(SUM($H99:CH99),0),1,0)</f>
        <v>0</v>
      </c>
      <c r="CI126" s="68">
        <f>+IF(ROUND(SUM($H116:CI116),0)&gt;ROUND(SUM($H99:CI99),0),1,0)</f>
        <v>0</v>
      </c>
      <c r="CJ126" s="68">
        <f>+IF(ROUND(SUM($H116:CJ116),0)&gt;ROUND(SUM($H99:CJ99),0),1,0)</f>
        <v>0</v>
      </c>
      <c r="CK126" s="68">
        <f>+IF(ROUND(SUM($H116:CK116),0)&gt;ROUND(SUM($H99:CK99),0),1,0)</f>
        <v>0</v>
      </c>
      <c r="CL126" s="68">
        <f>+IF(ROUND(SUM($H116:CL116),0)&gt;ROUND(SUM($H99:CL99),0),1,0)</f>
        <v>0</v>
      </c>
      <c r="CM126" s="68">
        <f>+IF(ROUND(SUM($H116:CM116),0)&gt;ROUND(SUM($H99:CM99),0),1,0)</f>
        <v>0</v>
      </c>
      <c r="CN126" s="68">
        <f>+IF(ROUND(SUM($H116:CN116),0)&gt;ROUND(SUM($H99:CN99),0),1,0)</f>
        <v>0</v>
      </c>
      <c r="CO126" s="68">
        <f>+IF(ROUND(SUM($H116:CO116),0)&gt;ROUND(SUM($H99:CO99),0),1,0)</f>
        <v>0</v>
      </c>
      <c r="CP126" s="68">
        <f>+IF(ROUND(SUM($H116:CP116),0)&gt;ROUND(SUM($H99:CP99),0),1,0)</f>
        <v>0</v>
      </c>
      <c r="CQ126" s="68">
        <f>+IF(ROUND(SUM($H116:CQ116),0)&gt;ROUND(SUM($H99:CQ99),0),1,0)</f>
        <v>0</v>
      </c>
      <c r="CR126" s="68">
        <f>+IF(ROUND(SUM($H116:CR116),0)&gt;ROUND(SUM($H99:CR99),0),1,0)</f>
        <v>0</v>
      </c>
      <c r="CS126" s="68">
        <f>+IF(ROUND(SUM($H116:CS116),0)&gt;ROUND(SUM($H99:CS99),0),1,0)</f>
        <v>0</v>
      </c>
      <c r="CT126" s="68">
        <f>+IF(ROUND(SUM($H116:CT116),0)&gt;ROUND(SUM($H99:CT99),0),1,0)</f>
        <v>0</v>
      </c>
      <c r="CU126" s="68">
        <f>+IF(ROUND(SUM($H116:CU116),0)&gt;ROUND(SUM($H99:CU99),0),1,0)</f>
        <v>0</v>
      </c>
      <c r="CV126" s="68">
        <f>+IF(ROUND(SUM($H116:CV116),0)&gt;ROUND(SUM($H99:CV99),0),1,0)</f>
        <v>0</v>
      </c>
      <c r="CW126" s="68">
        <f>+IF(ROUND(SUM($H116:CW116),0)&gt;ROUND(SUM($H99:CW99),0),1,0)</f>
        <v>0</v>
      </c>
      <c r="CX126" s="68">
        <f>+IF(ROUND(SUM($H116:CX116),0)&gt;ROUND(SUM($H99:CX99),0),1,0)</f>
        <v>0</v>
      </c>
      <c r="CY126" s="68">
        <f>+IF(ROUND(SUM($H116:CY116),0)&gt;ROUND(SUM($H99:CY99),0),1,0)</f>
        <v>0</v>
      </c>
      <c r="CZ126" s="68">
        <f>+IF(ROUND(SUM($H116:CZ116),0)&gt;ROUND(SUM($H99:CZ99),0),1,0)</f>
        <v>0</v>
      </c>
      <c r="DA126" s="68">
        <f>+IF(ROUND(SUM($H116:DA116),0)&gt;ROUND(SUM($H99:DA99),0),1,0)</f>
        <v>0</v>
      </c>
      <c r="DB126" s="68">
        <f>+IF(ROUND(SUM($H116:DB116),0)&gt;ROUND(SUM($H99:DB99),0),1,0)</f>
        <v>0</v>
      </c>
      <c r="DC126" s="68">
        <f>+IF(ROUND(SUM($H116:DC116),0)&gt;ROUND(SUM($H99:DC99),0),1,0)</f>
        <v>0</v>
      </c>
      <c r="DD126" s="68">
        <f>+IF(ROUND(SUM($H116:DD116),0)&gt;ROUND(SUM($H99:DD99),0),1,0)</f>
        <v>0</v>
      </c>
      <c r="DE126" s="68">
        <f>+IF(ROUND(SUM($H116:DE116),0)&gt;ROUND(SUM($H99:DE99),0),1,0)</f>
        <v>0</v>
      </c>
      <c r="DF126" s="68">
        <f>+IF(ROUND(SUM($H116:DF116),0)&gt;ROUND(SUM($H99:DF99),0),1,0)</f>
        <v>0</v>
      </c>
      <c r="DG126" s="68">
        <f>+IF(ROUND(SUM($H116:DG116),0)&gt;ROUND(SUM($H99:DG99),0),1,0)</f>
        <v>0</v>
      </c>
      <c r="DH126" s="68">
        <f>+IF(ROUND(SUM($H116:DH116),0)&gt;ROUND(SUM($H99:DH99),0),1,0)</f>
        <v>0</v>
      </c>
      <c r="DI126" s="68">
        <f>+IF(ROUND(SUM($H116:DI116),0)&gt;ROUND(SUM($H99:DI99),0),1,0)</f>
        <v>0</v>
      </c>
      <c r="DJ126" s="68">
        <f>+IF(ROUND(SUM($H116:DJ116),0)&gt;ROUND(SUM($H99:DJ99),0),1,0)</f>
        <v>0</v>
      </c>
      <c r="DK126" s="68">
        <f>+IF(ROUND(SUM($H116:DK116),0)&gt;ROUND(SUM($H99:DK99),0),1,0)</f>
        <v>0</v>
      </c>
      <c r="DL126" s="68">
        <f>+IF(ROUND(SUM($H116:DL116),0)&gt;ROUND(SUM($H99:DL99),0),1,0)</f>
        <v>0</v>
      </c>
      <c r="DM126" s="68">
        <f>+IF(ROUND(SUM($H116:DM116),0)&gt;ROUND(SUM($H99:DM99),0),1,0)</f>
        <v>0</v>
      </c>
      <c r="DN126" s="68">
        <f>+IF(ROUND(SUM($H116:DN116),0)&gt;ROUND(SUM($H99:DN99),0),1,0)</f>
        <v>0</v>
      </c>
      <c r="DO126" s="68">
        <f>+IF(ROUND(SUM($H116:DO116),0)&gt;ROUND(SUM($H99:DO99),0),1,0)</f>
        <v>0</v>
      </c>
      <c r="DP126" s="68">
        <f>+IF(ROUND(SUM($H116:DP116),0)&gt;ROUND(SUM($H99:DP99),0),1,0)</f>
        <v>0</v>
      </c>
      <c r="DQ126" s="68">
        <f>+IF(ROUND(SUM($H116:DQ116),0)&gt;ROUND(SUM($H99:DQ99),0),1,0)</f>
        <v>0</v>
      </c>
      <c r="DR126" s="68">
        <f>+IF(ROUND(SUM($H116:DR116),0)&gt;ROUND(SUM($H99:DR99),0),1,0)</f>
        <v>0</v>
      </c>
      <c r="DS126" s="68">
        <f>+IF(ROUND(SUM($H116:DS116),0)&gt;ROUND(SUM($H99:DS99),0),1,0)</f>
        <v>0</v>
      </c>
      <c r="DT126" s="68">
        <f>+IF(ROUND(SUM($H116:DT116),0)&gt;ROUND(SUM($H99:DT99),0),1,0)</f>
        <v>0</v>
      </c>
      <c r="DU126" s="68">
        <f>+IF(ROUND(SUM($H116:DU116),0)&gt;ROUND(SUM($H99:DU99),0),1,0)</f>
        <v>0</v>
      </c>
      <c r="DV126" s="68">
        <f>+IF(ROUND(SUM($H116:DV116),0)&gt;ROUND(SUM($H99:DV99),0),1,0)</f>
        <v>0</v>
      </c>
      <c r="DW126" s="68">
        <f>+IF(ROUND(SUM($H116:DW116),0)&gt;ROUND(SUM($H99:DW99),0),1,0)</f>
        <v>0</v>
      </c>
      <c r="DX126" s="68">
        <f>+IF(ROUND(SUM($H116:DX116),0)&gt;ROUND(SUM($H99:DX99),0),1,0)</f>
        <v>0</v>
      </c>
      <c r="DY126" s="68">
        <f>+IF(ROUND(SUM($H116:DY116),0)&gt;ROUND(SUM($H99:DY99),0),1,0)</f>
        <v>0</v>
      </c>
      <c r="DZ126" s="68">
        <f>+IF(ROUND(SUM($H116:DZ116),0)&gt;ROUND(SUM($H99:DZ99),0),1,0)</f>
        <v>0</v>
      </c>
      <c r="EA126" s="68">
        <f>+IF(ROUND(SUM($H116:EA116),0)&gt;ROUND(SUM($H99:EA99),0),1,0)</f>
        <v>0</v>
      </c>
      <c r="EB126" s="68">
        <f>+IF(ROUND(SUM($H116:EB116),0)&gt;ROUND(SUM($H99:EB99),0),1,0)</f>
        <v>0</v>
      </c>
      <c r="EC126" s="68">
        <f>+IF(ROUND(SUM($H116:EC116),0)&gt;ROUND(SUM($H99:EC99),0),1,0)</f>
        <v>0</v>
      </c>
      <c r="ED126" s="68">
        <f>+IF(ROUND(SUM($H116:ED116),0)&gt;ROUND(SUM($H99:ED99),0),1,0)</f>
        <v>0</v>
      </c>
      <c r="EE126" s="68">
        <f>+IF(ROUND(SUM($H116:EE116),0)&gt;ROUND(SUM($H99:EE99),0),1,0)</f>
        <v>0</v>
      </c>
      <c r="EF126" s="68">
        <f>+IF(ROUND(SUM($H116:EF116),0)&gt;ROUND(SUM($H99:EF99),0),1,0)</f>
        <v>0</v>
      </c>
      <c r="EG126" s="68">
        <f>+IF(ROUND(SUM($H116:EG116),0)&gt;ROUND(SUM($H99:EG99),0),1,0)</f>
        <v>0</v>
      </c>
      <c r="EH126" s="68">
        <f>+IF(ROUND(SUM($H116:EH116),0)&gt;ROUND(SUM($H99:EH99),0),1,0)</f>
        <v>0</v>
      </c>
      <c r="EI126" s="68">
        <f>+IF(ROUND(SUM($H116:EI116),0)&gt;ROUND(SUM($H99:EI99),0),1,0)</f>
        <v>0</v>
      </c>
      <c r="EJ126" s="68">
        <f>+IF(ROUND(SUM($H116:EJ116),0)&gt;ROUND(SUM($H99:EJ99),0),1,0)</f>
        <v>0</v>
      </c>
      <c r="EK126" s="68">
        <f>+IF(ROUND(SUM($H116:EK116),0)&gt;ROUND(SUM($H99:EK99),0),1,0)</f>
        <v>0</v>
      </c>
      <c r="EL126" s="68">
        <f>+IF(ROUND(SUM($H116:EL116),0)&gt;ROUND(SUM($H99:EL99),0),1,0)</f>
        <v>0</v>
      </c>
      <c r="EM126" s="68">
        <f>+IF(ROUND(SUM($H116:EM116),0)&gt;ROUND(SUM($H99:EM99),0),1,0)</f>
        <v>0</v>
      </c>
      <c r="EN126" s="68">
        <f>+IF(ROUND(SUM($H116:EN116),0)&gt;ROUND(SUM($H99:EN99),0),1,0)</f>
        <v>0</v>
      </c>
      <c r="EO126" s="68">
        <f>+IF(ROUND(SUM($H116:EO116),0)&gt;ROUND(SUM($H99:EO99),0),1,0)</f>
        <v>0</v>
      </c>
      <c r="EP126" s="68">
        <f>+IF(ROUND(SUM($H116:EP116),0)&gt;ROUND(SUM($H99:EP99),0),1,0)</f>
        <v>0</v>
      </c>
      <c r="EQ126" s="68">
        <f>+IF(ROUND(SUM($H116:EQ116),0)&gt;ROUND(SUM($H99:EQ99),0),1,0)</f>
        <v>0</v>
      </c>
      <c r="ER126" s="68">
        <f>+IF(ROUND(SUM($H116:ER116),0)&gt;ROUND(SUM($H99:ER99),0),1,0)</f>
        <v>0</v>
      </c>
      <c r="ES126" s="68">
        <f>+IF(ROUND(SUM($H116:ES116),0)&gt;ROUND(SUM($H99:ES99),0),1,0)</f>
        <v>0</v>
      </c>
      <c r="ET126" s="68">
        <f>+IF(ROUND(SUM($H116:ET116),0)&gt;ROUND(SUM($H99:ET99),0),1,0)</f>
        <v>0</v>
      </c>
      <c r="EU126" s="68">
        <f>+IF(ROUND(SUM($H116:EU116),0)&gt;ROUND(SUM($H99:EU99),0),1,0)</f>
        <v>0</v>
      </c>
      <c r="EV126" s="68">
        <f>+IF(ROUND(SUM($H116:EV116),0)&gt;ROUND(SUM($H99:EV99),0),1,0)</f>
        <v>0</v>
      </c>
      <c r="EW126" s="68">
        <f>+IF(ROUND(SUM($H116:EW116),0)&gt;ROUND(SUM($H99:EW99),0),1,0)</f>
        <v>0</v>
      </c>
      <c r="EX126" s="68">
        <f>+IF(ROUND(SUM($H116:EX116),0)&gt;ROUND(SUM($H99:EX99),0),1,0)</f>
        <v>0</v>
      </c>
      <c r="EY126" s="68">
        <f>+IF(ROUND(SUM($H116:EY116),0)&gt;ROUND(SUM($H99:EY99),0),1,0)</f>
        <v>0</v>
      </c>
      <c r="EZ126" s="68">
        <f>+IF(ROUND(SUM($H116:EZ116),0)&gt;ROUND(SUM($H99:EZ99),0),1,0)</f>
        <v>0</v>
      </c>
      <c r="FA126" s="68">
        <f>+IF(ROUND(SUM($H116:FA116),0)&gt;ROUND(SUM($H99:FA99),0),1,0)</f>
        <v>0</v>
      </c>
      <c r="FB126" s="68">
        <f>+IF(ROUND(SUM($H116:FB116),0)&gt;ROUND(SUM($H99:FB99),0),1,0)</f>
        <v>0</v>
      </c>
      <c r="FC126" s="68">
        <f>+IF(ROUND(SUM($H116:FC116),0)&gt;ROUND(SUM($H99:FC99),0),1,0)</f>
        <v>0</v>
      </c>
      <c r="FD126" s="68">
        <f>+IF(ROUND(SUM($H116:FD116),0)&gt;ROUND(SUM($H99:FD99),0),1,0)</f>
        <v>0</v>
      </c>
      <c r="FE126" s="68">
        <f>+IF(ROUND(SUM($H116:FE116),0)&gt;ROUND(SUM($H99:FE99),0),1,0)</f>
        <v>0</v>
      </c>
      <c r="FF126" s="68">
        <f>+IF(ROUND(SUM($H116:FF116),0)&gt;ROUND(SUM($H99:FF99),0),1,0)</f>
        <v>0</v>
      </c>
      <c r="FG126" s="68">
        <f>+IF(ROUND(SUM($H116:FG116),0)&gt;ROUND(SUM($H99:FG99),0),1,0)</f>
        <v>0</v>
      </c>
      <c r="FH126" s="68">
        <f>+IF(ROUND(SUM($H116:FH116),0)&gt;ROUND(SUM($H99:FH99),0),1,0)</f>
        <v>0</v>
      </c>
      <c r="FI126" s="68">
        <f>+IF(ROUND(SUM($H116:FI116),0)&gt;ROUND(SUM($H99:FI99),0),1,0)</f>
        <v>0</v>
      </c>
      <c r="FJ126" s="68">
        <f>+IF(ROUND(SUM($H116:FJ116),0)&gt;ROUND(SUM($H99:FJ99),0),1,0)</f>
        <v>0</v>
      </c>
      <c r="FK126" s="68">
        <f>+IF(ROUND(SUM($H116:FK116),0)&gt;ROUND(SUM($H99:FK99),0),1,0)</f>
        <v>0</v>
      </c>
      <c r="FL126" s="68">
        <f>+IF(ROUND(SUM($H116:FL116),0)&gt;ROUND(SUM($H99:FL99),0),1,0)</f>
        <v>0</v>
      </c>
      <c r="FM126" s="68">
        <f>+IF(ROUND(SUM($H116:FM116),0)&gt;ROUND(SUM($H99:FM99),0),1,0)</f>
        <v>0</v>
      </c>
      <c r="FN126" s="68">
        <f>+IF(ROUND(SUM($H116:FN116),0)&gt;ROUND(SUM($H99:FN99),0),1,0)</f>
        <v>0</v>
      </c>
      <c r="FO126" s="68">
        <f>+IF(ROUND(SUM($H116:FO116),0)&gt;ROUND(SUM($H99:FO99),0),1,0)</f>
        <v>0</v>
      </c>
      <c r="FP126" s="68">
        <f>+IF(ROUND(SUM($H116:FP116),0)&gt;ROUND(SUM($H99:FP99),0),1,0)</f>
        <v>0</v>
      </c>
      <c r="FQ126" s="68">
        <f>+IF(ROUND(SUM($H116:FQ116),0)&gt;ROUND(SUM($H99:FQ99),0),1,0)</f>
        <v>0</v>
      </c>
      <c r="FR126" s="68">
        <f>+IF(ROUND(SUM($H116:FR116),0)&gt;ROUND(SUM($H99:FR99),0),1,0)</f>
        <v>0</v>
      </c>
      <c r="FS126" s="68">
        <f>+IF(ROUND(SUM($H116:FS116),0)&gt;ROUND(SUM($H99:FS99),0),1,0)</f>
        <v>0</v>
      </c>
      <c r="FT126" s="68">
        <f>+IF(ROUND(SUM($H116:FT116),0)&gt;ROUND(SUM($H99:FT99),0),1,0)</f>
        <v>0</v>
      </c>
      <c r="FU126" s="68">
        <f>+IF(ROUND(SUM($H116:FU116),0)&gt;ROUND(SUM($H99:FU99),0),1,0)</f>
        <v>0</v>
      </c>
      <c r="FV126" s="68">
        <f>+IF(ROUND(SUM($H116:FV116),0)&gt;ROUND(SUM($H99:FV99),0),1,0)</f>
        <v>0</v>
      </c>
      <c r="FW126" s="68">
        <f>+IF(ROUND(SUM($H116:FW116),0)&gt;ROUND(SUM($H99:FW99),0),1,0)</f>
        <v>0</v>
      </c>
      <c r="FX126" s="68">
        <f>+IF(ROUND(SUM($H116:FX116),0)&gt;ROUND(SUM($H99:FX99),0),1,0)</f>
        <v>0</v>
      </c>
      <c r="FY126" s="68">
        <f>+IF(ROUND(SUM($H116:FY116),0)&gt;ROUND(SUM($H99:FY99),0),1,0)</f>
        <v>0</v>
      </c>
      <c r="FZ126" s="68">
        <f>+IF(ROUND(SUM($H116:FZ116),0)&gt;ROUND(SUM($H99:FZ99),0),1,0)</f>
        <v>0</v>
      </c>
      <c r="GA126" s="68">
        <f>+IF(ROUND(SUM($H116:GA116),0)&gt;ROUND(SUM($H99:GA99),0),1,0)</f>
        <v>0</v>
      </c>
      <c r="GB126" s="68">
        <f>+IF(ROUND(SUM($H116:GB116),0)&gt;ROUND(SUM($H99:GB99),0),1,0)</f>
        <v>0</v>
      </c>
      <c r="GC126" s="68">
        <f>+IF(ROUND(SUM($H116:GC116),0)&gt;ROUND(SUM($H99:GC99),0),1,0)</f>
        <v>0</v>
      </c>
      <c r="GD126" s="68">
        <f>+IF(ROUND(SUM($H116:GD116),0)&gt;ROUND(SUM($H99:GD99),0),1,0)</f>
        <v>0</v>
      </c>
      <c r="GE126" s="68">
        <f>+IF(ROUND(SUM($H116:GE116),0)&gt;ROUND(SUM($H99:GE99),0),1,0)</f>
        <v>0</v>
      </c>
      <c r="GF126" s="68">
        <f>+IF(ROUND(SUM($H116:GF116),0)&gt;ROUND(SUM($H99:GF99),0),1,0)</f>
        <v>0</v>
      </c>
      <c r="GG126" s="68">
        <f>+IF(ROUND(SUM($H116:GG116),0)&gt;ROUND(SUM($H99:GG99),0),1,0)</f>
        <v>0</v>
      </c>
      <c r="GH126" s="68">
        <f>+IF(ROUND(SUM($H116:GH116),0)&gt;ROUND(SUM($H99:GH99),0),1,0)</f>
        <v>0</v>
      </c>
      <c r="GI126" s="68">
        <f>+IF(ROUND(SUM($H116:GI116),0)&gt;ROUND(SUM($H99:GI99),0),1,0)</f>
        <v>0</v>
      </c>
      <c r="GJ126" s="68">
        <f>+IF(ROUND(SUM($H116:GJ116),0)&gt;ROUND(SUM($H99:GJ99),0),1,0)</f>
        <v>0</v>
      </c>
      <c r="GK126" s="68">
        <f>+IF(ROUND(SUM($H116:GK116),0)&gt;ROUND(SUM($H99:GK99),0),1,0)</f>
        <v>0</v>
      </c>
      <c r="GL126" s="68">
        <f>+IF(ROUND(SUM($H116:GL116),0)&gt;ROUND(SUM($H99:GL99),0),1,0)</f>
        <v>0</v>
      </c>
      <c r="GM126" s="68">
        <f>+IF(ROUND(SUM($H116:GM116),0)&gt;ROUND(SUM($H99:GM99),0),1,0)</f>
        <v>0</v>
      </c>
      <c r="GN126" s="68">
        <f>+IF(ROUND(SUM($H116:GN116),0)&gt;ROUND(SUM($H99:GN99),0),1,0)</f>
        <v>0</v>
      </c>
      <c r="GO126" s="68">
        <f>+IF(ROUND(SUM($H116:GO116),0)&gt;ROUND(SUM($H99:GO99),0),1,0)</f>
        <v>0</v>
      </c>
      <c r="GP126" s="68">
        <f>+IF(ROUND(SUM($H116:GP116),0)&gt;ROUND(SUM($H99:GP99),0),1,0)</f>
        <v>0</v>
      </c>
      <c r="GQ126" s="68">
        <f>+IF(ROUND(SUM($H116:GQ116),0)&gt;ROUND(SUM($H99:GQ99),0),1,0)</f>
        <v>0</v>
      </c>
      <c r="GR126" s="68">
        <f>+IF(ROUND(SUM($H116:GR116),0)&gt;ROUND(SUM($H99:GR99),0),1,0)</f>
        <v>0</v>
      </c>
      <c r="GS126" s="68">
        <f>+IF(ROUND(SUM($H116:GS116),0)&gt;ROUND(SUM($H99:GS99),0),1,0)</f>
        <v>0</v>
      </c>
      <c r="GT126" s="68">
        <f>+IF(ROUND(SUM($H116:GT116),0)&gt;ROUND(SUM($H99:GT99),0),1,0)</f>
        <v>0</v>
      </c>
      <c r="GU126" s="68">
        <f>+IF(ROUND(SUM($H116:GU116),0)&gt;ROUND(SUM($H99:GU99),0),1,0)</f>
        <v>0</v>
      </c>
      <c r="GV126" s="68">
        <f>+IF(ROUND(SUM($H116:GV116),0)&gt;ROUND(SUM($H99:GV99),0),1,0)</f>
        <v>0</v>
      </c>
      <c r="GW126" s="68">
        <f>+IF(ROUND(SUM($H116:GW116),0)&gt;ROUND(SUM($H99:GW99),0),1,0)</f>
        <v>0</v>
      </c>
      <c r="GX126" s="68">
        <f>+IF(ROUND(SUM($H116:GX116),0)&gt;ROUND(SUM($H99:GX99),0),1,0)</f>
        <v>0</v>
      </c>
      <c r="GY126" s="68">
        <f>+IF(ROUND(SUM($H116:GY116),0)&gt;ROUND(SUM($H99:GY99),0),1,0)</f>
        <v>0</v>
      </c>
      <c r="GZ126" s="68">
        <f>+IF(ROUND(SUM($H116:GZ116),0)&gt;ROUND(SUM($H99:GZ99),0),1,0)</f>
        <v>0</v>
      </c>
      <c r="HA126" s="68">
        <f>+IF(ROUND(SUM($H116:HA116),0)&gt;ROUND(SUM($H99:HA99),0),1,0)</f>
        <v>0</v>
      </c>
      <c r="HB126" s="68">
        <f>+IF(ROUND(SUM($H116:HB116),0)&gt;ROUND(SUM($H99:HB99),0),1,0)</f>
        <v>0</v>
      </c>
      <c r="HC126" s="68">
        <f>+IF(ROUND(SUM($H116:HC116),0)&gt;ROUND(SUM($H99:HC99),0),1,0)</f>
        <v>0</v>
      </c>
      <c r="HD126" s="68">
        <f>+IF(ROUND(SUM($H116:HD116),0)&gt;ROUND(SUM($H99:HD99),0),1,0)</f>
        <v>0</v>
      </c>
      <c r="HE126" s="68">
        <f>+IF(ROUND(SUM($H116:HE116),0)&gt;ROUND(SUM($H99:HE99),0),1,0)</f>
        <v>0</v>
      </c>
      <c r="HF126" s="68">
        <f>+IF(ROUND(SUM($H116:HF116),0)&gt;ROUND(SUM($H99:HF99),0),1,0)</f>
        <v>0</v>
      </c>
      <c r="HG126" s="68">
        <f>+IF(ROUND(SUM($H116:HG116),0)&gt;ROUND(SUM($H99:HG99),0),1,0)</f>
        <v>0</v>
      </c>
      <c r="HH126" s="68">
        <f>+IF(ROUND(SUM($H116:HH116),0)&gt;ROUND(SUM($H99:HH99),0),1,0)</f>
        <v>0</v>
      </c>
      <c r="HI126" s="68">
        <f>+IF(ROUND(SUM($H116:HI116),0)&gt;ROUND(SUM($H99:HI99),0),1,0)</f>
        <v>0</v>
      </c>
      <c r="HJ126" s="68">
        <f>+IF(ROUND(SUM($H116:HJ116),0)&gt;ROUND(SUM($H99:HJ99),0),1,0)</f>
        <v>0</v>
      </c>
      <c r="HK126" s="68">
        <f>+IF(ROUND(SUM($H116:HK116),0)&gt;ROUND(SUM($H99:HK99),0),1,0)</f>
        <v>0</v>
      </c>
      <c r="HL126" s="68">
        <f>+IF(ROUND(SUM($H116:HL116),0)&gt;ROUND(SUM($H99:HL99),0),1,0)</f>
        <v>0</v>
      </c>
      <c r="HM126" s="68">
        <f>+IF(ROUND(SUM($H116:HM116),0)&gt;ROUND(SUM($H99:HM99),0),1,0)</f>
        <v>0</v>
      </c>
      <c r="HN126" s="68">
        <f>+IF(ROUND(SUM($H116:HN116),0)&gt;ROUND(SUM($H99:HN99),0),1,0)</f>
        <v>0</v>
      </c>
      <c r="HO126" s="68">
        <f>+IF(ROUND(SUM($H116:HO116),0)&gt;ROUND(SUM($H99:HO99),0),1,0)</f>
        <v>0</v>
      </c>
      <c r="HP126" s="68">
        <f>+IF(ROUND(SUM($H116:HP116),0)&gt;ROUND(SUM($H99:HP99),0),1,0)</f>
        <v>0</v>
      </c>
      <c r="HQ126" s="68">
        <f>+IF(ROUND(SUM($H116:HQ116),0)&gt;ROUND(SUM($H99:HQ99),0),1,0)</f>
        <v>0</v>
      </c>
      <c r="HR126" s="68">
        <f>+IF(ROUND(SUM($H116:HR116),0)&gt;ROUND(SUM($H99:HR99),0),1,0)</f>
        <v>0</v>
      </c>
      <c r="HS126" s="68">
        <f>+IF(ROUND(SUM($H116:HS116),0)&gt;ROUND(SUM($H99:HS99),0),1,0)</f>
        <v>0</v>
      </c>
      <c r="HT126" s="68">
        <f>+IF(ROUND(SUM($H116:HT116),0)&gt;ROUND(SUM($H99:HT99),0),1,0)</f>
        <v>0</v>
      </c>
      <c r="HU126" s="68">
        <f>+IF(ROUND(SUM($H116:HU116),0)&gt;ROUND(SUM($H99:HU99),0),1,0)</f>
        <v>0</v>
      </c>
      <c r="HV126" s="68">
        <f>+IF(ROUND(SUM($H116:HV116),0)&gt;ROUND(SUM($H99:HV99),0),1,0)</f>
        <v>0</v>
      </c>
      <c r="HW126" s="68">
        <f>+IF(ROUND(SUM($H116:HW116),0)&gt;ROUND(SUM($H99:HW99),0),1,0)</f>
        <v>0</v>
      </c>
      <c r="HX126" s="68">
        <f>+IF(ROUND(SUM($H116:HX116),0)&gt;ROUND(SUM($H99:HX99),0),1,0)</f>
        <v>0</v>
      </c>
      <c r="HY126" s="68">
        <f>+IF(ROUND(SUM($H116:HY116),0)&gt;ROUND(SUM($H99:HY99),0),1,0)</f>
        <v>0</v>
      </c>
      <c r="HZ126" s="68">
        <f>+IF(ROUND(SUM($H116:HZ116),0)&gt;ROUND(SUM($H99:HZ99),0),1,0)</f>
        <v>0</v>
      </c>
      <c r="IA126" s="68">
        <f>+IF(ROUND(SUM($H116:IA116),0)&gt;ROUND(SUM($H99:IA99),0),1,0)</f>
        <v>0</v>
      </c>
      <c r="IB126" s="68">
        <f>+IF(ROUND(SUM($H116:IB116),0)&gt;ROUND(SUM($H99:IB99),0),1,0)</f>
        <v>0</v>
      </c>
      <c r="IC126" s="68">
        <f>+IF(ROUND(SUM($H116:IC116),0)&gt;ROUND(SUM($H99:IC99),0),1,0)</f>
        <v>0</v>
      </c>
      <c r="ID126" s="68">
        <f>+IF(ROUND(SUM($H116:ID116),0)&gt;ROUND(SUM($H99:ID99),0),1,0)</f>
        <v>0</v>
      </c>
      <c r="IE126" s="68">
        <f>+IF(ROUND(SUM($H116:IE116),0)&gt;ROUND(SUM($H99:IE99),0),1,0)</f>
        <v>0</v>
      </c>
      <c r="IF126" s="68">
        <f>+IF(ROUND(SUM($H116:IF116),0)&gt;ROUND(SUM($H99:IF99),0),1,0)</f>
        <v>0</v>
      </c>
      <c r="IG126" s="68">
        <f>+IF(ROUND(SUM($H116:IG116),0)&gt;ROUND(SUM($H99:IG99),0),1,0)</f>
        <v>0</v>
      </c>
      <c r="IH126" s="68">
        <f>+IF(ROUND(SUM($H116:IH116),0)&gt;ROUND(SUM($H99:IH99),0),1,0)</f>
        <v>0</v>
      </c>
      <c r="II126" s="68">
        <f>+IF(ROUND(SUM($H116:II116),0)&gt;ROUND(SUM($H99:II99),0),1,0)</f>
        <v>0</v>
      </c>
      <c r="IJ126" s="68">
        <f>+IF(ROUND(SUM($H116:IJ116),0)&gt;ROUND(SUM($H99:IJ99),0),1,0)</f>
        <v>0</v>
      </c>
      <c r="IK126" s="68">
        <f>+IF(ROUND(SUM($H116:IK116),0)&gt;ROUND(SUM($H99:IK99),0),1,0)</f>
        <v>0</v>
      </c>
      <c r="IL126" s="68">
        <f>+IF(ROUND(SUM($H116:IL116),0)&gt;ROUND(SUM($H99:IL99),0),1,0)</f>
        <v>0</v>
      </c>
      <c r="IM126" s="68">
        <f>+IF(ROUND(SUM($H116:IM116),0)&gt;ROUND(SUM($H99:IM99),0),1,0)</f>
        <v>0</v>
      </c>
      <c r="IN126" s="68">
        <f>+IF(ROUND(SUM($H116:IN116),0)&gt;ROUND(SUM($H99:IN99),0),1,0)</f>
        <v>0</v>
      </c>
      <c r="IO126" s="68">
        <f>+IF(ROUND(SUM($H116:IO116),0)&gt;ROUND(SUM($H99:IO99),0),1,0)</f>
        <v>0</v>
      </c>
      <c r="IP126" s="68">
        <f>+IF(ROUND(SUM($H116:IP116),0)&gt;ROUND(SUM($H99:IP99),0),1,0)</f>
        <v>0</v>
      </c>
      <c r="IQ126" s="68">
        <f>+IF(ROUND(SUM($H116:IQ116),0)&gt;ROUND(SUM($H99:IQ99),0),1,0)</f>
        <v>0</v>
      </c>
      <c r="IR126" s="68">
        <f>+IF(ROUND(SUM($H116:IR116),0)&gt;ROUND(SUM($H99:IR99),0),1,0)</f>
        <v>0</v>
      </c>
      <c r="IS126" s="68">
        <f>+IF(ROUND(SUM($H116:IS116),0)&gt;ROUND(SUM($H99:IS99),0),1,0)</f>
        <v>0</v>
      </c>
      <c r="IT126" s="68">
        <f>+IF(ROUND(SUM($H116:IT116),0)&gt;ROUND(SUM($H99:IT99),0),1,0)</f>
        <v>0</v>
      </c>
      <c r="IU126" s="68">
        <f>+IF(ROUND(SUM($H116:IU116),0)&gt;ROUND(SUM($H99:IU99),0),1,0)</f>
        <v>0</v>
      </c>
      <c r="IV126" s="68">
        <f>+IF(ROUND(SUM($H116:IV116),0)&gt;ROUND(SUM($H99:IV99),0),1,0)</f>
        <v>0</v>
      </c>
      <c r="IW126" s="68">
        <f>+IF(ROUND(SUM($H116:IW116),0)&gt;ROUND(SUM($H99:IW99),0),1,0)</f>
        <v>0</v>
      </c>
      <c r="IX126" s="68">
        <f>+IF(ROUND(SUM($H116:IX116),0)&gt;ROUND(SUM($H99:IX99),0),1,0)</f>
        <v>0</v>
      </c>
      <c r="IY126" s="68">
        <f>+IF(ROUND(SUM($H116:IY116),0)&gt;ROUND(SUM($H99:IY99),0),1,0)</f>
        <v>0</v>
      </c>
      <c r="IZ126" s="68">
        <f>+IF(ROUND(SUM($H116:IZ116),0)&gt;ROUND(SUM($H99:IZ99),0),1,0)</f>
        <v>0</v>
      </c>
      <c r="JA126" s="68">
        <f>+IF(ROUND(SUM($H116:JA116),0)&gt;ROUND(SUM($H99:JA99),0),1,0)</f>
        <v>0</v>
      </c>
      <c r="JB126" s="68">
        <f>+IF(ROUND(SUM($H116:JB116),0)&gt;ROUND(SUM($H99:JB99),0),1,0)</f>
        <v>0</v>
      </c>
      <c r="JC126" s="68">
        <f>+IF(ROUND(SUM($H116:JC116),0)&gt;ROUND(SUM($H99:JC99),0),1,0)</f>
        <v>0</v>
      </c>
      <c r="JD126" s="68">
        <f>+IF(ROUND(SUM($H116:JD116),0)&gt;ROUND(SUM($H99:JD99),0),1,0)</f>
        <v>0</v>
      </c>
      <c r="JE126" s="68">
        <f>+IF(ROUND(SUM($H116:JE116),0)&gt;ROUND(SUM($H99:JE99),0),1,0)</f>
        <v>0</v>
      </c>
      <c r="JF126" s="68">
        <f>+IF(ROUND(SUM($H116:JF116),0)&gt;ROUND(SUM($H99:JF99),0),1,0)</f>
        <v>0</v>
      </c>
      <c r="JG126" s="68">
        <f>+IF(ROUND(SUM($H116:JG116),0)&gt;ROUND(SUM($H99:JG99),0),1,0)</f>
        <v>0</v>
      </c>
      <c r="JH126" s="68">
        <f>+IF(ROUND(SUM($H116:JH116),0)&gt;ROUND(SUM($H99:JH99),0),1,0)</f>
        <v>0</v>
      </c>
      <c r="JI126" s="68">
        <f>+IF(ROUND(SUM($H116:JI116),0)&gt;ROUND(SUM($H99:JI99),0),1,0)</f>
        <v>0</v>
      </c>
      <c r="JJ126" s="68">
        <f>+IF(ROUND(SUM($H116:JJ116),0)&gt;ROUND(SUM($H99:JJ99),0),1,0)</f>
        <v>0</v>
      </c>
      <c r="JK126" s="68">
        <f>+IF(ROUND(SUM($H116:JK116),0)&gt;ROUND(SUM($H99:JK99),0),1,0)</f>
        <v>0</v>
      </c>
      <c r="JL126" s="68">
        <f>+IF(ROUND(SUM($H116:JL116),0)&gt;ROUND(SUM($H99:JL99),0),1,0)</f>
        <v>0</v>
      </c>
      <c r="JM126" s="68">
        <f>+IF(ROUND(SUM($H116:JM116),0)&gt;ROUND(SUM($H99:JM99),0),1,0)</f>
        <v>0</v>
      </c>
      <c r="JN126" s="68">
        <f>+IF(ROUND(SUM($H116:JN116),0)&gt;ROUND(SUM($H99:JN99),0),1,0)</f>
        <v>0</v>
      </c>
      <c r="JO126" s="68">
        <f>+IF(ROUND(SUM($H116:JO116),0)&gt;ROUND(SUM($H99:JO99),0),1,0)</f>
        <v>0</v>
      </c>
      <c r="JP126" s="68">
        <f>+IF(ROUND(SUM($H116:JP116),0)&gt;ROUND(SUM($H99:JP99),0),1,0)</f>
        <v>0</v>
      </c>
      <c r="JQ126" s="68">
        <f>+IF(ROUND(SUM($H116:JQ116),0)&gt;ROUND(SUM($H99:JQ99),0),1,0)</f>
        <v>0</v>
      </c>
      <c r="JR126" s="68">
        <f>+IF(ROUND(SUM($H116:JR116),0)&gt;ROUND(SUM($H99:JR99),0),1,0)</f>
        <v>0</v>
      </c>
      <c r="JS126" s="68">
        <f>+IF(ROUND(SUM($H116:JS116),0)&gt;ROUND(SUM($H99:JS99),0),1,0)</f>
        <v>0</v>
      </c>
      <c r="JT126" s="68">
        <f>+IF(ROUND(SUM($H116:JT116),0)&gt;ROUND(SUM($H99:JT99),0),1,0)</f>
        <v>0</v>
      </c>
      <c r="JU126" s="68">
        <f>+IF(ROUND(SUM($H116:JU116),0)&gt;ROUND(SUM($H99:JU99),0),1,0)</f>
        <v>0</v>
      </c>
      <c r="JV126" s="68">
        <f>+IF(ROUND(SUM($H116:JV116),0)&gt;ROUND(SUM($H99:JV99),0),1,0)</f>
        <v>0</v>
      </c>
      <c r="JW126" s="68">
        <f>+IF(ROUND(SUM($H116:JW116),0)&gt;ROUND(SUM($H99:JW99),0),1,0)</f>
        <v>0</v>
      </c>
      <c r="JX126" s="68">
        <f>+IF(ROUND(SUM($H116:JX116),0)&gt;ROUND(SUM($H99:JX99),0),1,0)</f>
        <v>0</v>
      </c>
      <c r="JY126" s="68">
        <f>+IF(ROUND(SUM($H116:JY116),0)&gt;ROUND(SUM($H99:JY99),0),1,0)</f>
        <v>0</v>
      </c>
      <c r="JZ126" s="68">
        <f>+IF(ROUND(SUM($H116:JZ116),0)&gt;ROUND(SUM($H99:JZ99),0),1,0)</f>
        <v>0</v>
      </c>
      <c r="KA126" s="68">
        <f>+IF(ROUND(SUM($H116:KA116),0)&gt;ROUND(SUM($H99:KA99),0),1,0)</f>
        <v>0</v>
      </c>
      <c r="KB126" s="68">
        <f>+IF(ROUND(SUM($H116:KB116),0)&gt;ROUND(SUM($H99:KB99),0),1,0)</f>
        <v>0</v>
      </c>
      <c r="KC126" s="68">
        <f>+IF(ROUND(SUM($H116:KC116),0)&gt;ROUND(SUM($H99:KC99),0),1,0)</f>
        <v>0</v>
      </c>
      <c r="KD126" s="68">
        <f>+IF(ROUND(SUM($H116:KD116),0)&gt;ROUND(SUM($H99:KD99),0),1,0)</f>
        <v>0</v>
      </c>
      <c r="KE126" s="68">
        <f>+IF(ROUND(SUM($H116:KE116),0)&gt;ROUND(SUM($H99:KE99),0),1,0)</f>
        <v>0</v>
      </c>
      <c r="KF126" s="68">
        <f>+IF(ROUND(SUM($H116:KF116),0)&gt;ROUND(SUM($H99:KF99),0),1,0)</f>
        <v>0</v>
      </c>
      <c r="KG126" s="68">
        <f>+IF(ROUND(SUM($H116:KG116),0)&gt;ROUND(SUM($H99:KG99),0),1,0)</f>
        <v>0</v>
      </c>
      <c r="KH126" s="68">
        <f>+IF(ROUND(SUM($H116:KH116),0)&gt;ROUND(SUM($H99:KH99),0),1,0)</f>
        <v>0</v>
      </c>
      <c r="KI126" s="68">
        <f>+IF(ROUND(SUM($H116:KI116),0)&gt;ROUND(SUM($H99:KI99),0),1,0)</f>
        <v>0</v>
      </c>
      <c r="KJ126" s="68">
        <f>+IF(ROUND(SUM($H116:KJ116),0)&gt;ROUND(SUM($H99:KJ99),0),1,0)</f>
        <v>0</v>
      </c>
      <c r="KK126" s="68">
        <f>+IF(ROUND(SUM($H116:KK116),0)&gt;ROUND(SUM($H99:KK99),0),1,0)</f>
        <v>0</v>
      </c>
      <c r="KL126" s="68">
        <f>+IF(ROUND(SUM($H116:KL116),0)&gt;ROUND(SUM($H99:KL99),0),1,0)</f>
        <v>0</v>
      </c>
      <c r="KM126" s="68">
        <f>+IF(ROUND(SUM($H116:KM116),0)&gt;ROUND(SUM($H99:KM99),0),1,0)</f>
        <v>0</v>
      </c>
      <c r="KN126" s="68">
        <f>+IF(ROUND(SUM($H116:KN116),0)&gt;ROUND(SUM($H99:KN99),0),1,0)</f>
        <v>0</v>
      </c>
      <c r="KO126" s="68">
        <f>+IF(ROUND(SUM($H116:KO116),0)&gt;ROUND(SUM($H99:KO99),0),1,0)</f>
        <v>0</v>
      </c>
      <c r="KP126" s="68">
        <f>+IF(ROUND(SUM($H116:KP116),0)&gt;ROUND(SUM($H99:KP99),0),1,0)</f>
        <v>0</v>
      </c>
      <c r="KQ126" s="68">
        <f>+IF(ROUND(SUM($H116:KQ116),0)&gt;ROUND(SUM($H99:KQ99),0),1,0)</f>
        <v>0</v>
      </c>
      <c r="KR126" s="68">
        <f>+IF(ROUND(SUM($H116:KR116),0)&gt;ROUND(SUM($H99:KR99),0),1,0)</f>
        <v>0</v>
      </c>
      <c r="KS126" s="68">
        <f>+IF(ROUND(SUM($H116:KS116),0)&gt;ROUND(SUM($H99:KS99),0),1,0)</f>
        <v>0</v>
      </c>
      <c r="KT126" s="68">
        <f>+IF(ROUND(SUM($H116:KT116),0)&gt;ROUND(SUM($H99:KT99),0),1,0)</f>
        <v>0</v>
      </c>
      <c r="KU126" s="68">
        <f>+IF(ROUND(SUM($H116:KU116),0)&gt;ROUND(SUM($H99:KU99),0),1,0)</f>
        <v>0</v>
      </c>
      <c r="KV126" s="68">
        <f>+IF(ROUND(SUM($H116:KV116),0)&gt;ROUND(SUM($H99:KV99),0),1,0)</f>
        <v>0</v>
      </c>
      <c r="KW126" s="68">
        <f>+IF(ROUND(SUM($H116:KW116),0)&gt;ROUND(SUM($H99:KW99),0),1,0)</f>
        <v>0</v>
      </c>
      <c r="KX126" s="68">
        <f>+IF(ROUND(SUM($H116:KX116),0)&gt;ROUND(SUM($H99:KX99),0),1,0)</f>
        <v>0</v>
      </c>
      <c r="KY126" s="68">
        <f>+IF(ROUND(SUM($H116:KY116),0)&gt;ROUND(SUM($H99:KY99),0),1,0)</f>
        <v>0</v>
      </c>
      <c r="KZ126" s="68">
        <f>+IF(ROUND(SUM($H116:KZ116),0)&gt;ROUND(SUM($H99:KZ99),0),1,0)</f>
        <v>0</v>
      </c>
      <c r="LA126" s="68">
        <f>+IF(ROUND(SUM($H116:LA116),0)&gt;ROUND(SUM($H99:LA99),0),1,0)</f>
        <v>0</v>
      </c>
      <c r="LB126" s="68">
        <f>+IF(ROUND(SUM($H116:LB116),0)&gt;ROUND(SUM($H99:LB99),0),1,0)</f>
        <v>0</v>
      </c>
      <c r="LC126" s="68">
        <f>+IF(ROUND(SUM($H116:LC116),0)&gt;ROUND(SUM($H99:LC99),0),1,0)</f>
        <v>0</v>
      </c>
      <c r="LD126" s="68">
        <f>+IF(ROUND(SUM($H116:LD116),0)&gt;ROUND(SUM($H99:LD99),0),1,0)</f>
        <v>0</v>
      </c>
      <c r="LE126" s="68">
        <f>+IF(ROUND(SUM($H116:LE116),0)&gt;ROUND(SUM($H99:LE99),0),1,0)</f>
        <v>0</v>
      </c>
      <c r="LF126" s="68">
        <f>+IF(ROUND(SUM($H116:LF116),0)&gt;ROUND(SUM($H99:LF99),0),1,0)</f>
        <v>0</v>
      </c>
      <c r="LG126" s="68">
        <f>+IF(ROUND(SUM($H116:LG116),0)&gt;ROUND(SUM($H99:LG99),0),1,0)</f>
        <v>0</v>
      </c>
      <c r="LH126" s="68">
        <f>+IF(ROUND(SUM($H116:LH116),0)&gt;ROUND(SUM($H99:LH99),0),1,0)</f>
        <v>0</v>
      </c>
      <c r="LI126" s="68">
        <f>+IF(ROUND(SUM($H116:LI116),0)&gt;ROUND(SUM($H99:LI99),0),1,0)</f>
        <v>0</v>
      </c>
      <c r="LJ126" s="68">
        <f>+IF(ROUND(SUM($H116:LJ116),0)&gt;ROUND(SUM($H99:LJ99),0),1,0)</f>
        <v>0</v>
      </c>
      <c r="LK126" s="68">
        <f>+IF(ROUND(SUM($H116:LK116),0)&gt;ROUND(SUM($H99:LK99),0),1,0)</f>
        <v>0</v>
      </c>
      <c r="LL126" s="68">
        <f>+IF(ROUND(SUM($H116:LL116),0)&gt;ROUND(SUM($H99:LL99),0),1,0)</f>
        <v>0</v>
      </c>
      <c r="LM126" s="68">
        <f>+IF(ROUND(SUM($H116:LM116),0)&gt;ROUND(SUM($H99:LM99),0),1,0)</f>
        <v>0</v>
      </c>
      <c r="LN126" s="68">
        <f>+IF(ROUND(SUM($H116:LN116),0)&gt;ROUND(SUM($H99:LN99),0),1,0)</f>
        <v>0</v>
      </c>
      <c r="LO126" s="68">
        <f>+IF(ROUND(SUM($H116:LO116),0)&gt;ROUND(SUM($H99:LO99),0),1,0)</f>
        <v>0</v>
      </c>
      <c r="LP126" s="68">
        <f>+IF(ROUND(SUM($H116:LP116),0)&gt;ROUND(SUM($H99:LP99),0),1,0)</f>
        <v>0</v>
      </c>
      <c r="LQ126" s="68">
        <f>+IF(ROUND(SUM($H116:LQ116),0)&gt;ROUND(SUM($H99:LQ99),0),1,0)</f>
        <v>0</v>
      </c>
      <c r="LR126" s="68">
        <f>+IF(ROUND(SUM($H116:LR116),0)&gt;ROUND(SUM($H99:LR99),0),1,0)</f>
        <v>0</v>
      </c>
      <c r="LS126" s="68">
        <f>+IF(ROUND(SUM($H116:LS116),0)&gt;ROUND(SUM($H99:LS99),0),1,0)</f>
        <v>0</v>
      </c>
      <c r="LT126" s="68">
        <f>+IF(ROUND(SUM($H116:LT116),0)&gt;ROUND(SUM($H99:LT99),0),1,0)</f>
        <v>0</v>
      </c>
      <c r="LU126" s="68">
        <f>+IF(ROUND(SUM($H116:LU116),0)&gt;ROUND(SUM($H99:LU99),0),1,0)</f>
        <v>0</v>
      </c>
      <c r="LV126" s="68">
        <f>+IF(ROUND(SUM($H116:LV116),0)&gt;ROUND(SUM($H99:LV99),0),1,0)</f>
        <v>0</v>
      </c>
      <c r="LW126" s="68">
        <f>+IF(ROUND(SUM($H116:LW116),0)&gt;ROUND(SUM($H99:LW99),0),1,0)</f>
        <v>0</v>
      </c>
      <c r="LX126" s="68">
        <f>+IF(ROUND(SUM($H116:LX116),0)&gt;ROUND(SUM($H99:LX99),0),1,0)</f>
        <v>0</v>
      </c>
      <c r="LY126" s="68">
        <f>+IF(ROUND(SUM($H116:LY116),0)&gt;ROUND(SUM($H99:LY99),0),1,0)</f>
        <v>0</v>
      </c>
      <c r="LZ126" s="68">
        <f>+IF(ROUND(SUM($H116:LZ116),0)&gt;ROUND(SUM($H99:LZ99),0),1,0)</f>
        <v>0</v>
      </c>
      <c r="MA126" s="68">
        <f>+IF(ROUND(SUM($H116:MA116),0)&gt;ROUND(SUM($H99:MA99),0),1,0)</f>
        <v>0</v>
      </c>
      <c r="MB126" s="68">
        <f>+IF(ROUND(SUM($H116:MB116),0)&gt;ROUND(SUM($H99:MB99),0),1,0)</f>
        <v>0</v>
      </c>
      <c r="MC126" s="68">
        <f>+IF(ROUND(SUM($H116:MC116),0)&gt;ROUND(SUM($H99:MC99),0),1,0)</f>
        <v>0</v>
      </c>
      <c r="MD126" s="68">
        <f>+IF(ROUND(SUM($H116:MD116),0)&gt;ROUND(SUM($H99:MD99),0),1,0)</f>
        <v>0</v>
      </c>
      <c r="ME126" s="68">
        <f>+IF(ROUND(SUM($H116:ME116),0)&gt;ROUND(SUM($H99:ME99),0),1,0)</f>
        <v>0</v>
      </c>
      <c r="MF126" s="68">
        <f>+IF(ROUND(SUM($H116:MF116),0)&gt;ROUND(SUM($H99:MF99),0),1,0)</f>
        <v>0</v>
      </c>
      <c r="MG126" s="68">
        <f>+IF(ROUND(SUM($H116:MG116),0)&gt;ROUND(SUM($H99:MG99),0),1,0)</f>
        <v>0</v>
      </c>
      <c r="MH126" s="68">
        <f>+IF(ROUND(SUM($H116:MH116),0)&gt;ROUND(SUM($H99:MH99),0),1,0)</f>
        <v>0</v>
      </c>
      <c r="MI126" s="68">
        <f>+IF(ROUND(SUM($H116:MI116),0)&gt;ROUND(SUM($H99:MI99),0),1,0)</f>
        <v>0</v>
      </c>
      <c r="MJ126" s="68">
        <f>+IF(ROUND(SUM($H116:MJ116),0)&gt;ROUND(SUM($H99:MJ99),0),1,0)</f>
        <v>0</v>
      </c>
      <c r="MK126" s="68">
        <f>+IF(ROUND(SUM($H116:MK116),0)&gt;ROUND(SUM($H99:MK99),0),1,0)</f>
        <v>0</v>
      </c>
      <c r="ML126" s="68">
        <f>+IF(ROUND(SUM($H116:ML116),0)&gt;ROUND(SUM($H99:ML99),0),1,0)</f>
        <v>0</v>
      </c>
      <c r="MM126" s="68">
        <f>+IF(ROUND(SUM($H116:MM116),0)&gt;ROUND(SUM($H99:MM99),0),1,0)</f>
        <v>0</v>
      </c>
      <c r="MN126" s="68">
        <f>+IF(ROUND(SUM($H116:MN116),0)&gt;ROUND(SUM($H99:MN99),0),1,0)</f>
        <v>0</v>
      </c>
      <c r="MO126" s="68">
        <f>+IF(ROUND(SUM($H116:MO116),0)&gt;ROUND(SUM($H99:MO99),0),1,0)</f>
        <v>0</v>
      </c>
      <c r="MP126" s="68">
        <f>+IF(ROUND(SUM($H116:MP116),0)&gt;ROUND(SUM($H99:MP99),0),1,0)</f>
        <v>0</v>
      </c>
      <c r="MQ126" s="68">
        <f>+IF(ROUND(SUM($H116:MQ116),0)&gt;ROUND(SUM($H99:MQ99),0),1,0)</f>
        <v>0</v>
      </c>
      <c r="MR126" s="68">
        <f>+IF(ROUND(SUM($H116:MR116),0)&gt;ROUND(SUM($H99:MR99),0),1,0)</f>
        <v>0</v>
      </c>
      <c r="MS126" s="68">
        <f>+IF(ROUND(SUM($H116:MS116),0)&gt;ROUND(SUM($H99:MS99),0),1,0)</f>
        <v>0</v>
      </c>
      <c r="MT126" s="68">
        <f>+IF(ROUND(SUM($H116:MT116),0)&gt;ROUND(SUM($H99:MT99),0),1,0)</f>
        <v>0</v>
      </c>
      <c r="MU126" s="68">
        <f>+IF(ROUND(SUM($H116:MU116),0)&gt;ROUND(SUM($H99:MU99),0),1,0)</f>
        <v>0</v>
      </c>
      <c r="MV126" s="68">
        <f>+IF(ROUND(SUM($H116:MV116),0)&gt;ROUND(SUM($H99:MV99),0),1,0)</f>
        <v>0</v>
      </c>
      <c r="MW126" s="68">
        <f>+IF(ROUND(SUM($H116:MW116),0)&gt;ROUND(SUM($H99:MW99),0),1,0)</f>
        <v>0</v>
      </c>
      <c r="MX126" s="68">
        <f>+IF(ROUND(SUM($H116:MX116),0)&gt;ROUND(SUM($H99:MX99),0),1,0)</f>
        <v>0</v>
      </c>
      <c r="MY126" s="68">
        <f>+IF(ROUND(SUM($H116:MY116),0)&gt;ROUND(SUM($H99:MY99),0),1,0)</f>
        <v>0</v>
      </c>
      <c r="MZ126" s="68">
        <f>+IF(ROUND(SUM($H116:MZ116),0)&gt;ROUND(SUM($H99:MZ99),0),1,0)</f>
        <v>0</v>
      </c>
      <c r="NA126" s="68">
        <f>+IF(ROUND(SUM($H116:NA116),0)&gt;ROUND(SUM($H99:NA99),0),1,0)</f>
        <v>0</v>
      </c>
      <c r="NB126" s="68">
        <f>+IF(ROUND(SUM($H116:NB116),0)&gt;ROUND(SUM($H99:NB99),0),1,0)</f>
        <v>0</v>
      </c>
      <c r="NC126" s="68">
        <f>+IF(ROUND(SUM($H116:NC116),0)&gt;ROUND(SUM($H99:NC99),0),1,0)</f>
        <v>0</v>
      </c>
      <c r="ND126" s="68">
        <f>+IF(ROUND(SUM($H116:ND116),0)&gt;ROUND(SUM($H99:ND99),0),1,0)</f>
        <v>0</v>
      </c>
      <c r="NE126" s="68">
        <f>+IF(ROUND(SUM($H116:NE116),0)&gt;ROUND(SUM($H99:NE99),0),1,0)</f>
        <v>0</v>
      </c>
      <c r="NF126" s="68">
        <f>+IF(ROUND(SUM($H116:NF116),0)&gt;ROUND(SUM($H99:NF99),0),1,0)</f>
        <v>0</v>
      </c>
      <c r="NG126" s="68">
        <f>+IF(ROUND(SUM($H116:NG116),0)&gt;ROUND(SUM($H99:NG99),0),1,0)</f>
        <v>0</v>
      </c>
      <c r="NH126" s="68">
        <f>+IF(ROUND(SUM($H116:NH116),0)&gt;ROUND(SUM($H99:NH99),0),1,0)</f>
        <v>0</v>
      </c>
      <c r="NI126" s="68">
        <f>+IF(ROUND(SUM($H116:NI116),0)&gt;ROUND(SUM($H99:NI99),0),1,0)</f>
        <v>0</v>
      </c>
      <c r="NJ126" s="68">
        <f>+IF(ROUND(SUM($H116:NJ116),0)&gt;ROUND(SUM($H99:NJ99),0),1,0)</f>
        <v>0</v>
      </c>
      <c r="NK126" s="68">
        <f>+IF(ROUND(SUM($H116:NK116),0)&gt;ROUND(SUM($H99:NK99),0),1,0)</f>
        <v>0</v>
      </c>
      <c r="NL126" s="68">
        <f>+IF(ROUND(SUM($H116:NL116),0)&gt;ROUND(SUM($H99:NL99),0),1,0)</f>
        <v>0</v>
      </c>
      <c r="NM126" s="68">
        <f>+IF(ROUND(SUM($H116:NM116),0)&gt;ROUND(SUM($H99:NM99),0),1,0)</f>
        <v>0</v>
      </c>
      <c r="NN126" s="68">
        <f>+IF(ROUND(SUM($H116:NN116),0)&gt;ROUND(SUM($H99:NN99),0),1,0)</f>
        <v>0</v>
      </c>
      <c r="NO126" s="68">
        <f>+IF(ROUND(SUM($H116:NO116),0)&gt;ROUND(SUM($H99:NO99),0),1,0)</f>
        <v>0</v>
      </c>
      <c r="NP126" s="68">
        <f>+IF(ROUND(SUM($H116:NP116),0)&gt;ROUND(SUM($H99:NP99),0),1,0)</f>
        <v>0</v>
      </c>
      <c r="NQ126" s="68">
        <f>+IF(ROUND(SUM($H116:NQ116),0)&gt;ROUND(SUM($H99:NQ99),0),1,0)</f>
        <v>0</v>
      </c>
      <c r="NR126" s="68">
        <f>+IF(ROUND(SUM($H116:NR116),0)&gt;ROUND(SUM($H99:NR99),0),1,0)</f>
        <v>0</v>
      </c>
      <c r="NS126" s="68">
        <f>+IF(ROUND(SUM($H116:NS116),0)&gt;ROUND(SUM($H99:NS99),0),1,0)</f>
        <v>0</v>
      </c>
      <c r="NT126" s="68">
        <f>+IF(ROUND(SUM($H116:NT116),0)&gt;ROUND(SUM($H99:NT99),0),1,0)</f>
        <v>0</v>
      </c>
      <c r="NU126" s="68">
        <f>+IF(ROUND(SUM($H116:NU116),0)&gt;ROUND(SUM($H99:NU99),0),1,0)</f>
        <v>0</v>
      </c>
      <c r="NV126" s="68">
        <f>+IF(ROUND(SUM($H116:NV116),0)&gt;ROUND(SUM($H99:NV99),0),1,0)</f>
        <v>0</v>
      </c>
      <c r="NW126" s="68">
        <f>+IF(ROUND(SUM($H116:NW116),0)&gt;ROUND(SUM($H99:NW99),0),1,0)</f>
        <v>0</v>
      </c>
      <c r="NX126" s="68">
        <f>+IF(ROUND(SUM($H116:NX116),0)&gt;ROUND(SUM($H99:NX99),0),1,0)</f>
        <v>0</v>
      </c>
      <c r="NY126" s="68">
        <f>+IF(ROUND(SUM($H116:NY116),0)&gt;ROUND(SUM($H99:NY99),0),1,0)</f>
        <v>0</v>
      </c>
      <c r="NZ126" s="68">
        <f>+IF(ROUND(SUM($H116:NZ116),0)&gt;ROUND(SUM($H99:NZ99),0),1,0)</f>
        <v>0</v>
      </c>
      <c r="OA126" s="68">
        <f>+IF(ROUND(SUM($H116:OA116),0)&gt;ROUND(SUM($H99:OA99),0),1,0)</f>
        <v>0</v>
      </c>
      <c r="OB126" s="68">
        <f>+IF(ROUND(SUM($H116:OB116),0)&gt;ROUND(SUM($H99:OB99),0),1,0)</f>
        <v>0</v>
      </c>
      <c r="OC126" s="68">
        <f>+IF(ROUND(SUM($H116:OC116),0)&gt;ROUND(SUM($H99:OC99),0),1,0)</f>
        <v>0</v>
      </c>
      <c r="OD126" s="68">
        <f>+IF(ROUND(SUM($H116:OD116),0)&gt;ROUND(SUM($H99:OD99),0),1,0)</f>
        <v>0</v>
      </c>
      <c r="OE126" s="68">
        <f>+IF(ROUND(SUM($H116:OE116),0)&gt;ROUND(SUM($H99:OE99),0),1,0)</f>
        <v>0</v>
      </c>
      <c r="OF126" s="68">
        <f>+IF(ROUND(SUM($H116:OF116),0)&gt;ROUND(SUM($H99:OF99),0),1,0)</f>
        <v>0</v>
      </c>
      <c r="OG126" s="68">
        <f>+IF(ROUND(SUM($H116:OG116),0)&gt;ROUND(SUM($H99:OG99),0),1,0)</f>
        <v>0</v>
      </c>
      <c r="OH126" s="68">
        <f>+IF(ROUND(SUM($H116:OH116),0)&gt;ROUND(SUM($H99:OH99),0),1,0)</f>
        <v>0</v>
      </c>
      <c r="OI126" s="68">
        <f>+IF(ROUND(SUM($H116:OI116),0)&gt;ROUND(SUM($H99:OI99),0),1,0)</f>
        <v>0</v>
      </c>
      <c r="OJ126" s="68">
        <f>+IF(ROUND(SUM($H116:OJ116),0)&gt;ROUND(SUM($H99:OJ99),0),1,0)</f>
        <v>0</v>
      </c>
      <c r="OK126" s="68">
        <f>+IF(ROUND(SUM($H116:OK116),0)&gt;ROUND(SUM($H99:OK99),0),1,0)</f>
        <v>0</v>
      </c>
      <c r="OL126" s="68">
        <f>+IF(ROUND(SUM($H116:OL116),0)&gt;ROUND(SUM($H99:OL99),0),1,0)</f>
        <v>0</v>
      </c>
      <c r="OM126" s="68">
        <f>+IF(ROUND(SUM($H116:OM116),0)&gt;ROUND(SUM($H99:OM99),0),1,0)</f>
        <v>0</v>
      </c>
      <c r="ON126" s="43" t="s">
        <v>24</v>
      </c>
    </row>
    <row r="127" spans="4:404" x14ac:dyDescent="0.2">
      <c r="D127" s="67" t="str">
        <f>+"Checks "&amp;D117</f>
        <v>Checks E-398 - Non Labor</v>
      </c>
      <c r="F127" s="68">
        <f t="shared" si="868"/>
        <v>0</v>
      </c>
      <c r="G127" s="67" t="str">
        <f t="shared" si="867"/>
        <v>Ok</v>
      </c>
      <c r="H127" s="68">
        <f>+IF(ROUND(SUM($H117:H117),0)&gt;ROUND(SUM($H100:H100),0),1,0)</f>
        <v>0</v>
      </c>
      <c r="I127" s="68">
        <f>+IF(ROUND(SUM($H117:I117),0)&gt;ROUND(SUM($H100:I100),0),1,0)</f>
        <v>0</v>
      </c>
      <c r="J127" s="68">
        <f>+IF(ROUND(SUM($H117:J117),0)&gt;ROUND(SUM($H100:J100),0),1,0)</f>
        <v>0</v>
      </c>
      <c r="K127" s="68">
        <f>+IF(ROUND(SUM($H117:K117),0)&gt;ROUND(SUM($H100:K100),0),1,0)</f>
        <v>0</v>
      </c>
      <c r="L127" s="68">
        <f>+IF(ROUND(SUM($H117:L117),0)&gt;ROUND(SUM($H100:L100),0),1,0)</f>
        <v>0</v>
      </c>
      <c r="M127" s="68">
        <f>+IF(ROUND(SUM($H117:M117),0)&gt;ROUND(SUM($H100:M100),0),1,0)</f>
        <v>0</v>
      </c>
      <c r="N127" s="68">
        <f>+IF(ROUND(SUM($H117:N117),0)&gt;ROUND(SUM($H100:N100),0),1,0)</f>
        <v>0</v>
      </c>
      <c r="O127" s="68">
        <f>+IF(ROUND(SUM($H117:O117),0)&gt;ROUND(SUM($H100:O100),0),1,0)</f>
        <v>0</v>
      </c>
      <c r="P127" s="68">
        <f>+IF(ROUND(SUM($H117:P117),0)&gt;ROUND(SUM($H100:P100),0),1,0)</f>
        <v>0</v>
      </c>
      <c r="Q127" s="68">
        <f>+IF(ROUND(SUM($H117:Q117),0)&gt;ROUND(SUM($H100:Q100),0),1,0)</f>
        <v>0</v>
      </c>
      <c r="R127" s="68">
        <f>+IF(ROUND(SUM($H117:R117),0)&gt;ROUND(SUM($H100:R100),0),1,0)</f>
        <v>0</v>
      </c>
      <c r="S127" s="68">
        <f>+IF(ROUND(SUM($H117:S117),0)&gt;ROUND(SUM($H100:S100),0),1,0)</f>
        <v>0</v>
      </c>
      <c r="T127" s="68">
        <f>+IF(ROUND(SUM($H117:T117),0)&gt;ROUND(SUM($H100:T100),0),1,0)</f>
        <v>0</v>
      </c>
      <c r="U127" s="68">
        <f>+IF(ROUND(SUM($H117:U117),0)&gt;ROUND(SUM($H100:U100),0),1,0)</f>
        <v>0</v>
      </c>
      <c r="V127" s="68">
        <f>+IF(ROUND(SUM($H117:V117),0)&gt;ROUND(SUM($H100:V100),0),1,0)</f>
        <v>0</v>
      </c>
      <c r="W127" s="68">
        <f>+IF(ROUND(SUM($H117:W117),0)&gt;ROUND(SUM($H100:W100),0),1,0)</f>
        <v>0</v>
      </c>
      <c r="X127" s="68">
        <f>+IF(ROUND(SUM($H117:X117),0)&gt;ROUND(SUM($H100:X100),0),1,0)</f>
        <v>0</v>
      </c>
      <c r="Y127" s="68">
        <f>+IF(ROUND(SUM($H117:Y117),0)&gt;ROUND(SUM($H100:Y100),0),1,0)</f>
        <v>0</v>
      </c>
      <c r="Z127" s="68">
        <f>+IF(ROUND(SUM($H117:Z117),0)&gt;ROUND(SUM($H100:Z100),0),1,0)</f>
        <v>0</v>
      </c>
      <c r="AA127" s="68">
        <f>+IF(ROUND(SUM($H117:AA117),0)&gt;ROUND(SUM($H100:AA100),0),1,0)</f>
        <v>0</v>
      </c>
      <c r="AB127" s="68">
        <f>+IF(ROUND(SUM($H117:AB117),0)&gt;ROUND(SUM($H100:AB100),0),1,0)</f>
        <v>0</v>
      </c>
      <c r="AC127" s="68">
        <f>+IF(ROUND(SUM($H117:AC117),0)&gt;ROUND(SUM($H100:AC100),0),1,0)</f>
        <v>0</v>
      </c>
      <c r="AD127" s="68">
        <f>+IF(ROUND(SUM($H117:AD117),0)&gt;ROUND(SUM($H100:AD100),0),1,0)</f>
        <v>0</v>
      </c>
      <c r="AE127" s="68">
        <f>+IF(ROUND(SUM($H117:AE117),0)&gt;ROUND(SUM($H100:AE100),0),1,0)</f>
        <v>0</v>
      </c>
      <c r="AF127" s="68">
        <f>+IF(ROUND(SUM($H117:AF117),0)&gt;ROUND(SUM($H100:AF100),0),1,0)</f>
        <v>0</v>
      </c>
      <c r="AG127" s="68">
        <f>+IF(ROUND(SUM($H117:AG117),0)&gt;ROUND(SUM($H100:AG100),0),1,0)</f>
        <v>0</v>
      </c>
      <c r="AH127" s="68">
        <f>+IF(ROUND(SUM($H117:AH117),0)&gt;ROUND(SUM($H100:AH100),0),1,0)</f>
        <v>0</v>
      </c>
      <c r="AI127" s="68">
        <f>+IF(ROUND(SUM($H117:AI117),0)&gt;ROUND(SUM($H100:AI100),0),1,0)</f>
        <v>0</v>
      </c>
      <c r="AJ127" s="68">
        <f>+IF(ROUND(SUM($H117:AJ117),0)&gt;ROUND(SUM($H100:AJ100),0),1,0)</f>
        <v>0</v>
      </c>
      <c r="AK127" s="68">
        <f>+IF(ROUND(SUM($H117:AK117),0)&gt;ROUND(SUM($H100:AK100),0),1,0)</f>
        <v>0</v>
      </c>
      <c r="AL127" s="68">
        <f>+IF(ROUND(SUM($H117:AL117),0)&gt;ROUND(SUM($H100:AL100),0),1,0)</f>
        <v>0</v>
      </c>
      <c r="AM127" s="68">
        <f>+IF(ROUND(SUM($H117:AM117),0)&gt;ROUND(SUM($H100:AM100),0),1,0)</f>
        <v>0</v>
      </c>
      <c r="AN127" s="68">
        <f>+IF(ROUND(SUM($H117:AN117),0)&gt;ROUND(SUM($H100:AN100),0),1,0)</f>
        <v>0</v>
      </c>
      <c r="AO127" s="68">
        <f>+IF(ROUND(SUM($H117:AO117),0)&gt;ROUND(SUM($H100:AO100),0),1,0)</f>
        <v>0</v>
      </c>
      <c r="AP127" s="68">
        <f>+IF(ROUND(SUM($H117:AP117),0)&gt;ROUND(SUM($H100:AP100),0),1,0)</f>
        <v>0</v>
      </c>
      <c r="AQ127" s="68">
        <f>+IF(ROUND(SUM($H117:AQ117),0)&gt;ROUND(SUM($H100:AQ100),0),1,0)</f>
        <v>0</v>
      </c>
      <c r="AR127" s="68">
        <f>+IF(ROUND(SUM($H117:AR117),0)&gt;ROUND(SUM($H100:AR100),0),1,0)</f>
        <v>0</v>
      </c>
      <c r="AS127" s="68">
        <f>+IF(ROUND(SUM($H117:AS117),0)&gt;ROUND(SUM($H100:AS100),0),1,0)</f>
        <v>0</v>
      </c>
      <c r="AT127" s="68">
        <f>+IF(ROUND(SUM($H117:AT117),0)&gt;ROUND(SUM($H100:AT100),0),1,0)</f>
        <v>0</v>
      </c>
      <c r="AU127" s="68">
        <f>+IF(ROUND(SUM($H117:AU117),0)&gt;ROUND(SUM($H100:AU100),0),1,0)</f>
        <v>0</v>
      </c>
      <c r="AV127" s="68">
        <f>+IF(ROUND(SUM($H117:AV117),0)&gt;ROUND(SUM($H100:AV100),0),1,0)</f>
        <v>0</v>
      </c>
      <c r="AW127" s="68">
        <f>+IF(ROUND(SUM($H117:AW117),0)&gt;ROUND(SUM($H100:AW100),0),1,0)</f>
        <v>0</v>
      </c>
      <c r="AX127" s="68">
        <f>+IF(ROUND(SUM($H117:AX117),0)&gt;ROUND(SUM($H100:AX100),0),1,0)</f>
        <v>0</v>
      </c>
      <c r="AY127" s="68">
        <f>+IF(ROUND(SUM($H117:AY117),0)&gt;ROUND(SUM($H100:AY100),0),1,0)</f>
        <v>0</v>
      </c>
      <c r="AZ127" s="68">
        <f>+IF(ROUND(SUM($H117:AZ117),0)&gt;ROUND(SUM($H100:AZ100),0),1,0)</f>
        <v>0</v>
      </c>
      <c r="BA127" s="68">
        <f>+IF(ROUND(SUM($H117:BA117),0)&gt;ROUND(SUM($H100:BA100),0),1,0)</f>
        <v>0</v>
      </c>
      <c r="BB127" s="68">
        <f>+IF(ROUND(SUM($H117:BB117),0)&gt;ROUND(SUM($H100:BB100),0),1,0)</f>
        <v>0</v>
      </c>
      <c r="BC127" s="68">
        <f>+IF(ROUND(SUM($H117:BC117),0)&gt;ROUND(SUM($H100:BC100),0),1,0)</f>
        <v>0</v>
      </c>
      <c r="BD127" s="68">
        <f>+IF(ROUND(SUM($H117:BD117),0)&gt;ROUND(SUM($H100:BD100),0),1,0)</f>
        <v>0</v>
      </c>
      <c r="BE127" s="68">
        <f>+IF(ROUND(SUM($H117:BE117),0)&gt;ROUND(SUM($H100:BE100),0),1,0)</f>
        <v>0</v>
      </c>
      <c r="BF127" s="68">
        <f>+IF(ROUND(SUM($H117:BF117),0)&gt;ROUND(SUM($H100:BF100),0),1,0)</f>
        <v>0</v>
      </c>
      <c r="BG127" s="68">
        <f>+IF(ROUND(SUM($H117:BG117),0)&gt;ROUND(SUM($H100:BG100),0),1,0)</f>
        <v>0</v>
      </c>
      <c r="BH127" s="68">
        <f>+IF(ROUND(SUM($H117:BH117),0)&gt;ROUND(SUM($H100:BH100),0),1,0)</f>
        <v>0</v>
      </c>
      <c r="BI127" s="68">
        <f>+IF(ROUND(SUM($H117:BI117),0)&gt;ROUND(SUM($H100:BI100),0),1,0)</f>
        <v>0</v>
      </c>
      <c r="BJ127" s="68">
        <f>+IF(ROUND(SUM($H117:BJ117),0)&gt;ROUND(SUM($H100:BJ100),0),1,0)</f>
        <v>0</v>
      </c>
      <c r="BK127" s="68">
        <f>+IF(ROUND(SUM($H117:BK117),0)&gt;ROUND(SUM($H100:BK100),0),1,0)</f>
        <v>0</v>
      </c>
      <c r="BL127" s="68">
        <f>+IF(ROUND(SUM($H117:BL117),0)&gt;ROUND(SUM($H100:BL100),0),1,0)</f>
        <v>0</v>
      </c>
      <c r="BM127" s="68">
        <f>+IF(ROUND(SUM($H117:BM117),0)&gt;ROUND(SUM($H100:BM100),0),1,0)</f>
        <v>0</v>
      </c>
      <c r="BN127" s="68">
        <f>+IF(ROUND(SUM($H117:BN117),0)&gt;ROUND(SUM($H100:BN100),0),1,0)</f>
        <v>0</v>
      </c>
      <c r="BO127" s="68">
        <f>+IF(ROUND(SUM($H117:BO117),0)&gt;ROUND(SUM($H100:BO100),0),1,0)</f>
        <v>0</v>
      </c>
      <c r="BP127" s="68">
        <f>+IF(ROUND(SUM($H117:BP117),0)&gt;ROUND(SUM($H100:BP100),0),1,0)</f>
        <v>0</v>
      </c>
      <c r="BQ127" s="68">
        <f>+IF(ROUND(SUM($H117:BQ117),0)&gt;ROUND(SUM($H100:BQ100),0),1,0)</f>
        <v>0</v>
      </c>
      <c r="BR127" s="68">
        <f>+IF(ROUND(SUM($H117:BR117),0)&gt;ROUND(SUM($H100:BR100),0),1,0)</f>
        <v>0</v>
      </c>
      <c r="BS127" s="68">
        <f>+IF(ROUND(SUM($H117:BS117),0)&gt;ROUND(SUM($H100:BS100),0),1,0)</f>
        <v>0</v>
      </c>
      <c r="BT127" s="68">
        <f>+IF(ROUND(SUM($H117:BT117),0)&gt;ROUND(SUM($H100:BT100),0),1,0)</f>
        <v>0</v>
      </c>
      <c r="BU127" s="68">
        <f>+IF(ROUND(SUM($H117:BU117),0)&gt;ROUND(SUM($H100:BU100),0),1,0)</f>
        <v>0</v>
      </c>
      <c r="BV127" s="68">
        <f>+IF(ROUND(SUM($H117:BV117),0)&gt;ROUND(SUM($H100:BV100),0),1,0)</f>
        <v>0</v>
      </c>
      <c r="BW127" s="68">
        <f>+IF(ROUND(SUM($H117:BW117),0)&gt;ROUND(SUM($H100:BW100),0),1,0)</f>
        <v>0</v>
      </c>
      <c r="BX127" s="68">
        <f>+IF(ROUND(SUM($H117:BX117),0)&gt;ROUND(SUM($H100:BX100),0),1,0)</f>
        <v>0</v>
      </c>
      <c r="BY127" s="68">
        <f>+IF(ROUND(SUM($H117:BY117),0)&gt;ROUND(SUM($H100:BY100),0),1,0)</f>
        <v>0</v>
      </c>
      <c r="BZ127" s="68">
        <f>+IF(ROUND(SUM($H117:BZ117),0)&gt;ROUND(SUM($H100:BZ100),0),1,0)</f>
        <v>0</v>
      </c>
      <c r="CA127" s="68">
        <f>+IF(ROUND(SUM($H117:CA117),0)&gt;ROUND(SUM($H100:CA100),0),1,0)</f>
        <v>0</v>
      </c>
      <c r="CB127" s="68">
        <f>+IF(ROUND(SUM($H117:CB117),0)&gt;ROUND(SUM($H100:CB100),0),1,0)</f>
        <v>0</v>
      </c>
      <c r="CC127" s="68">
        <f>+IF(ROUND(SUM($H117:CC117),0)&gt;ROUND(SUM($H100:CC100),0),1,0)</f>
        <v>0</v>
      </c>
      <c r="CD127" s="68">
        <f>+IF(ROUND(SUM($H117:CD117),0)&gt;ROUND(SUM($H100:CD100),0),1,0)</f>
        <v>0</v>
      </c>
      <c r="CE127" s="68">
        <f>+IF(ROUND(SUM($H117:CE117),0)&gt;ROUND(SUM($H100:CE100),0),1,0)</f>
        <v>0</v>
      </c>
      <c r="CF127" s="68">
        <f>+IF(ROUND(SUM($H117:CF117),0)&gt;ROUND(SUM($H100:CF100),0),1,0)</f>
        <v>0</v>
      </c>
      <c r="CG127" s="68">
        <f>+IF(ROUND(SUM($H117:CG117),0)&gt;ROUND(SUM($H100:CG100),0),1,0)</f>
        <v>0</v>
      </c>
      <c r="CH127" s="68">
        <f>+IF(ROUND(SUM($H117:CH117),0)&gt;ROUND(SUM($H100:CH100),0),1,0)</f>
        <v>0</v>
      </c>
      <c r="CI127" s="68">
        <f>+IF(ROUND(SUM($H117:CI117),0)&gt;ROUND(SUM($H100:CI100),0),1,0)</f>
        <v>0</v>
      </c>
      <c r="CJ127" s="68">
        <f>+IF(ROUND(SUM($H117:CJ117),0)&gt;ROUND(SUM($H100:CJ100),0),1,0)</f>
        <v>0</v>
      </c>
      <c r="CK127" s="68">
        <f>+IF(ROUND(SUM($H117:CK117),0)&gt;ROUND(SUM($H100:CK100),0),1,0)</f>
        <v>0</v>
      </c>
      <c r="CL127" s="68">
        <f>+IF(ROUND(SUM($H117:CL117),0)&gt;ROUND(SUM($H100:CL100),0),1,0)</f>
        <v>0</v>
      </c>
      <c r="CM127" s="68">
        <f>+IF(ROUND(SUM($H117:CM117),0)&gt;ROUND(SUM($H100:CM100),0),1,0)</f>
        <v>0</v>
      </c>
      <c r="CN127" s="68">
        <f>+IF(ROUND(SUM($H117:CN117),0)&gt;ROUND(SUM($H100:CN100),0),1,0)</f>
        <v>0</v>
      </c>
      <c r="CO127" s="68">
        <f>+IF(ROUND(SUM($H117:CO117),0)&gt;ROUND(SUM($H100:CO100),0),1,0)</f>
        <v>0</v>
      </c>
      <c r="CP127" s="68">
        <f>+IF(ROUND(SUM($H117:CP117),0)&gt;ROUND(SUM($H100:CP100),0),1,0)</f>
        <v>0</v>
      </c>
      <c r="CQ127" s="68">
        <f>+IF(ROUND(SUM($H117:CQ117),0)&gt;ROUND(SUM($H100:CQ100),0),1,0)</f>
        <v>0</v>
      </c>
      <c r="CR127" s="68">
        <f>+IF(ROUND(SUM($H117:CR117),0)&gt;ROUND(SUM($H100:CR100),0),1,0)</f>
        <v>0</v>
      </c>
      <c r="CS127" s="68">
        <f>+IF(ROUND(SUM($H117:CS117),0)&gt;ROUND(SUM($H100:CS100),0),1,0)</f>
        <v>0</v>
      </c>
      <c r="CT127" s="68">
        <f>+IF(ROUND(SUM($H117:CT117),0)&gt;ROUND(SUM($H100:CT100),0),1,0)</f>
        <v>0</v>
      </c>
      <c r="CU127" s="68">
        <f>+IF(ROUND(SUM($H117:CU117),0)&gt;ROUND(SUM($H100:CU100),0),1,0)</f>
        <v>0</v>
      </c>
      <c r="CV127" s="68">
        <f>+IF(ROUND(SUM($H117:CV117),0)&gt;ROUND(SUM($H100:CV100),0),1,0)</f>
        <v>0</v>
      </c>
      <c r="CW127" s="68">
        <f>+IF(ROUND(SUM($H117:CW117),0)&gt;ROUND(SUM($H100:CW100),0),1,0)</f>
        <v>0</v>
      </c>
      <c r="CX127" s="68">
        <f>+IF(ROUND(SUM($H117:CX117),0)&gt;ROUND(SUM($H100:CX100),0),1,0)</f>
        <v>0</v>
      </c>
      <c r="CY127" s="68">
        <f>+IF(ROUND(SUM($H117:CY117),0)&gt;ROUND(SUM($H100:CY100),0),1,0)</f>
        <v>0</v>
      </c>
      <c r="CZ127" s="68">
        <f>+IF(ROUND(SUM($H117:CZ117),0)&gt;ROUND(SUM($H100:CZ100),0),1,0)</f>
        <v>0</v>
      </c>
      <c r="DA127" s="68">
        <f>+IF(ROUND(SUM($H117:DA117),0)&gt;ROUND(SUM($H100:DA100),0),1,0)</f>
        <v>0</v>
      </c>
      <c r="DB127" s="68">
        <f>+IF(ROUND(SUM($H117:DB117),0)&gt;ROUND(SUM($H100:DB100),0),1,0)</f>
        <v>0</v>
      </c>
      <c r="DC127" s="68">
        <f>+IF(ROUND(SUM($H117:DC117),0)&gt;ROUND(SUM($H100:DC100),0),1,0)</f>
        <v>0</v>
      </c>
      <c r="DD127" s="68">
        <f>+IF(ROUND(SUM($H117:DD117),0)&gt;ROUND(SUM($H100:DD100),0),1,0)</f>
        <v>0</v>
      </c>
      <c r="DE127" s="68">
        <f>+IF(ROUND(SUM($H117:DE117),0)&gt;ROUND(SUM($H100:DE100),0),1,0)</f>
        <v>0</v>
      </c>
      <c r="DF127" s="68">
        <f>+IF(ROUND(SUM($H117:DF117),0)&gt;ROUND(SUM($H100:DF100),0),1,0)</f>
        <v>0</v>
      </c>
      <c r="DG127" s="68">
        <f>+IF(ROUND(SUM($H117:DG117),0)&gt;ROUND(SUM($H100:DG100),0),1,0)</f>
        <v>0</v>
      </c>
      <c r="DH127" s="68">
        <f>+IF(ROUND(SUM($H117:DH117),0)&gt;ROUND(SUM($H100:DH100),0),1,0)</f>
        <v>0</v>
      </c>
      <c r="DI127" s="68">
        <f>+IF(ROUND(SUM($H117:DI117),0)&gt;ROUND(SUM($H100:DI100),0),1,0)</f>
        <v>0</v>
      </c>
      <c r="DJ127" s="68">
        <f>+IF(ROUND(SUM($H117:DJ117),0)&gt;ROUND(SUM($H100:DJ100),0),1,0)</f>
        <v>0</v>
      </c>
      <c r="DK127" s="68">
        <f>+IF(ROUND(SUM($H117:DK117),0)&gt;ROUND(SUM($H100:DK100),0),1,0)</f>
        <v>0</v>
      </c>
      <c r="DL127" s="68">
        <f>+IF(ROUND(SUM($H117:DL117),0)&gt;ROUND(SUM($H100:DL100),0),1,0)</f>
        <v>0</v>
      </c>
      <c r="DM127" s="68">
        <f>+IF(ROUND(SUM($H117:DM117),0)&gt;ROUND(SUM($H100:DM100),0),1,0)</f>
        <v>0</v>
      </c>
      <c r="DN127" s="68">
        <f>+IF(ROUND(SUM($H117:DN117),0)&gt;ROUND(SUM($H100:DN100),0),1,0)</f>
        <v>0</v>
      </c>
      <c r="DO127" s="68">
        <f>+IF(ROUND(SUM($H117:DO117),0)&gt;ROUND(SUM($H100:DO100),0),1,0)</f>
        <v>0</v>
      </c>
      <c r="DP127" s="68">
        <f>+IF(ROUND(SUM($H117:DP117),0)&gt;ROUND(SUM($H100:DP100),0),1,0)</f>
        <v>0</v>
      </c>
      <c r="DQ127" s="68">
        <f>+IF(ROUND(SUM($H117:DQ117),0)&gt;ROUND(SUM($H100:DQ100),0),1,0)</f>
        <v>0</v>
      </c>
      <c r="DR127" s="68">
        <f>+IF(ROUND(SUM($H117:DR117),0)&gt;ROUND(SUM($H100:DR100),0),1,0)</f>
        <v>0</v>
      </c>
      <c r="DS127" s="68">
        <f>+IF(ROUND(SUM($H117:DS117),0)&gt;ROUND(SUM($H100:DS100),0),1,0)</f>
        <v>0</v>
      </c>
      <c r="DT127" s="68">
        <f>+IF(ROUND(SUM($H117:DT117),0)&gt;ROUND(SUM($H100:DT100),0),1,0)</f>
        <v>0</v>
      </c>
      <c r="DU127" s="68">
        <f>+IF(ROUND(SUM($H117:DU117),0)&gt;ROUND(SUM($H100:DU100),0),1,0)</f>
        <v>0</v>
      </c>
      <c r="DV127" s="68">
        <f>+IF(ROUND(SUM($H117:DV117),0)&gt;ROUND(SUM($H100:DV100),0),1,0)</f>
        <v>0</v>
      </c>
      <c r="DW127" s="68">
        <f>+IF(ROUND(SUM($H117:DW117),0)&gt;ROUND(SUM($H100:DW100),0),1,0)</f>
        <v>0</v>
      </c>
      <c r="DX127" s="68">
        <f>+IF(ROUND(SUM($H117:DX117),0)&gt;ROUND(SUM($H100:DX100),0),1,0)</f>
        <v>0</v>
      </c>
      <c r="DY127" s="68">
        <f>+IF(ROUND(SUM($H117:DY117),0)&gt;ROUND(SUM($H100:DY100),0),1,0)</f>
        <v>0</v>
      </c>
      <c r="DZ127" s="68">
        <f>+IF(ROUND(SUM($H117:DZ117),0)&gt;ROUND(SUM($H100:DZ100),0),1,0)</f>
        <v>0</v>
      </c>
      <c r="EA127" s="68">
        <f>+IF(ROUND(SUM($H117:EA117),0)&gt;ROUND(SUM($H100:EA100),0),1,0)</f>
        <v>0</v>
      </c>
      <c r="EB127" s="68">
        <f>+IF(ROUND(SUM($H117:EB117),0)&gt;ROUND(SUM($H100:EB100),0),1,0)</f>
        <v>0</v>
      </c>
      <c r="EC127" s="68">
        <f>+IF(ROUND(SUM($H117:EC117),0)&gt;ROUND(SUM($H100:EC100),0),1,0)</f>
        <v>0</v>
      </c>
      <c r="ED127" s="68">
        <f>+IF(ROUND(SUM($H117:ED117),0)&gt;ROUND(SUM($H100:ED100),0),1,0)</f>
        <v>0</v>
      </c>
      <c r="EE127" s="68">
        <f>+IF(ROUND(SUM($H117:EE117),0)&gt;ROUND(SUM($H100:EE100),0),1,0)</f>
        <v>0</v>
      </c>
      <c r="EF127" s="68">
        <f>+IF(ROUND(SUM($H117:EF117),0)&gt;ROUND(SUM($H100:EF100),0),1,0)</f>
        <v>0</v>
      </c>
      <c r="EG127" s="68">
        <f>+IF(ROUND(SUM($H117:EG117),0)&gt;ROUND(SUM($H100:EG100),0),1,0)</f>
        <v>0</v>
      </c>
      <c r="EH127" s="68">
        <f>+IF(ROUND(SUM($H117:EH117),0)&gt;ROUND(SUM($H100:EH100),0),1,0)</f>
        <v>0</v>
      </c>
      <c r="EI127" s="68">
        <f>+IF(ROUND(SUM($H117:EI117),0)&gt;ROUND(SUM($H100:EI100),0),1,0)</f>
        <v>0</v>
      </c>
      <c r="EJ127" s="68">
        <f>+IF(ROUND(SUM($H117:EJ117),0)&gt;ROUND(SUM($H100:EJ100),0),1,0)</f>
        <v>0</v>
      </c>
      <c r="EK127" s="68">
        <f>+IF(ROUND(SUM($H117:EK117),0)&gt;ROUND(SUM($H100:EK100),0),1,0)</f>
        <v>0</v>
      </c>
      <c r="EL127" s="68">
        <f>+IF(ROUND(SUM($H117:EL117),0)&gt;ROUND(SUM($H100:EL100),0),1,0)</f>
        <v>0</v>
      </c>
      <c r="EM127" s="68">
        <f>+IF(ROUND(SUM($H117:EM117),0)&gt;ROUND(SUM($H100:EM100),0),1,0)</f>
        <v>0</v>
      </c>
      <c r="EN127" s="68">
        <f>+IF(ROUND(SUM($H117:EN117),0)&gt;ROUND(SUM($H100:EN100),0),1,0)</f>
        <v>0</v>
      </c>
      <c r="EO127" s="68">
        <f>+IF(ROUND(SUM($H117:EO117),0)&gt;ROUND(SUM($H100:EO100),0),1,0)</f>
        <v>0</v>
      </c>
      <c r="EP127" s="68">
        <f>+IF(ROUND(SUM($H117:EP117),0)&gt;ROUND(SUM($H100:EP100),0),1,0)</f>
        <v>0</v>
      </c>
      <c r="EQ127" s="68">
        <f>+IF(ROUND(SUM($H117:EQ117),0)&gt;ROUND(SUM($H100:EQ100),0),1,0)</f>
        <v>0</v>
      </c>
      <c r="ER127" s="68">
        <f>+IF(ROUND(SUM($H117:ER117),0)&gt;ROUND(SUM($H100:ER100),0),1,0)</f>
        <v>0</v>
      </c>
      <c r="ES127" s="68">
        <f>+IF(ROUND(SUM($H117:ES117),0)&gt;ROUND(SUM($H100:ES100),0),1,0)</f>
        <v>0</v>
      </c>
      <c r="ET127" s="68">
        <f>+IF(ROUND(SUM($H117:ET117),0)&gt;ROUND(SUM($H100:ET100),0),1,0)</f>
        <v>0</v>
      </c>
      <c r="EU127" s="68">
        <f>+IF(ROUND(SUM($H117:EU117),0)&gt;ROUND(SUM($H100:EU100),0),1,0)</f>
        <v>0</v>
      </c>
      <c r="EV127" s="68">
        <f>+IF(ROUND(SUM($H117:EV117),0)&gt;ROUND(SUM($H100:EV100),0),1,0)</f>
        <v>0</v>
      </c>
      <c r="EW127" s="68">
        <f>+IF(ROUND(SUM($H117:EW117),0)&gt;ROUND(SUM($H100:EW100),0),1,0)</f>
        <v>0</v>
      </c>
      <c r="EX127" s="68">
        <f>+IF(ROUND(SUM($H117:EX117),0)&gt;ROUND(SUM($H100:EX100),0),1,0)</f>
        <v>0</v>
      </c>
      <c r="EY127" s="68">
        <f>+IF(ROUND(SUM($H117:EY117),0)&gt;ROUND(SUM($H100:EY100),0),1,0)</f>
        <v>0</v>
      </c>
      <c r="EZ127" s="68">
        <f>+IF(ROUND(SUM($H117:EZ117),0)&gt;ROUND(SUM($H100:EZ100),0),1,0)</f>
        <v>0</v>
      </c>
      <c r="FA127" s="68">
        <f>+IF(ROUND(SUM($H117:FA117),0)&gt;ROUND(SUM($H100:FA100),0),1,0)</f>
        <v>0</v>
      </c>
      <c r="FB127" s="68">
        <f>+IF(ROUND(SUM($H117:FB117),0)&gt;ROUND(SUM($H100:FB100),0),1,0)</f>
        <v>0</v>
      </c>
      <c r="FC127" s="68">
        <f>+IF(ROUND(SUM($H117:FC117),0)&gt;ROUND(SUM($H100:FC100),0),1,0)</f>
        <v>0</v>
      </c>
      <c r="FD127" s="68">
        <f>+IF(ROUND(SUM($H117:FD117),0)&gt;ROUND(SUM($H100:FD100),0),1,0)</f>
        <v>0</v>
      </c>
      <c r="FE127" s="68">
        <f>+IF(ROUND(SUM($H117:FE117),0)&gt;ROUND(SUM($H100:FE100),0),1,0)</f>
        <v>0</v>
      </c>
      <c r="FF127" s="68">
        <f>+IF(ROUND(SUM($H117:FF117),0)&gt;ROUND(SUM($H100:FF100),0),1,0)</f>
        <v>0</v>
      </c>
      <c r="FG127" s="68">
        <f>+IF(ROUND(SUM($H117:FG117),0)&gt;ROUND(SUM($H100:FG100),0),1,0)</f>
        <v>0</v>
      </c>
      <c r="FH127" s="68">
        <f>+IF(ROUND(SUM($H117:FH117),0)&gt;ROUND(SUM($H100:FH100),0),1,0)</f>
        <v>0</v>
      </c>
      <c r="FI127" s="68">
        <f>+IF(ROUND(SUM($H117:FI117),0)&gt;ROUND(SUM($H100:FI100),0),1,0)</f>
        <v>0</v>
      </c>
      <c r="FJ127" s="68">
        <f>+IF(ROUND(SUM($H117:FJ117),0)&gt;ROUND(SUM($H100:FJ100),0),1,0)</f>
        <v>0</v>
      </c>
      <c r="FK127" s="68">
        <f>+IF(ROUND(SUM($H117:FK117),0)&gt;ROUND(SUM($H100:FK100),0),1,0)</f>
        <v>0</v>
      </c>
      <c r="FL127" s="68">
        <f>+IF(ROUND(SUM($H117:FL117),0)&gt;ROUND(SUM($H100:FL100),0),1,0)</f>
        <v>0</v>
      </c>
      <c r="FM127" s="68">
        <f>+IF(ROUND(SUM($H117:FM117),0)&gt;ROUND(SUM($H100:FM100),0),1,0)</f>
        <v>0</v>
      </c>
      <c r="FN127" s="68">
        <f>+IF(ROUND(SUM($H117:FN117),0)&gt;ROUND(SUM($H100:FN100),0),1,0)</f>
        <v>0</v>
      </c>
      <c r="FO127" s="68">
        <f>+IF(ROUND(SUM($H117:FO117),0)&gt;ROUND(SUM($H100:FO100),0),1,0)</f>
        <v>0</v>
      </c>
      <c r="FP127" s="68">
        <f>+IF(ROUND(SUM($H117:FP117),0)&gt;ROUND(SUM($H100:FP100),0),1,0)</f>
        <v>0</v>
      </c>
      <c r="FQ127" s="68">
        <f>+IF(ROUND(SUM($H117:FQ117),0)&gt;ROUND(SUM($H100:FQ100),0),1,0)</f>
        <v>0</v>
      </c>
      <c r="FR127" s="68">
        <f>+IF(ROUND(SUM($H117:FR117),0)&gt;ROUND(SUM($H100:FR100),0),1,0)</f>
        <v>0</v>
      </c>
      <c r="FS127" s="68">
        <f>+IF(ROUND(SUM($H117:FS117),0)&gt;ROUND(SUM($H100:FS100),0),1,0)</f>
        <v>0</v>
      </c>
      <c r="FT127" s="68">
        <f>+IF(ROUND(SUM($H117:FT117),0)&gt;ROUND(SUM($H100:FT100),0),1,0)</f>
        <v>0</v>
      </c>
      <c r="FU127" s="68">
        <f>+IF(ROUND(SUM($H117:FU117),0)&gt;ROUND(SUM($H100:FU100),0),1,0)</f>
        <v>0</v>
      </c>
      <c r="FV127" s="68">
        <f>+IF(ROUND(SUM($H117:FV117),0)&gt;ROUND(SUM($H100:FV100),0),1,0)</f>
        <v>0</v>
      </c>
      <c r="FW127" s="68">
        <f>+IF(ROUND(SUM($H117:FW117),0)&gt;ROUND(SUM($H100:FW100),0),1,0)</f>
        <v>0</v>
      </c>
      <c r="FX127" s="68">
        <f>+IF(ROUND(SUM($H117:FX117),0)&gt;ROUND(SUM($H100:FX100),0),1,0)</f>
        <v>0</v>
      </c>
      <c r="FY127" s="68">
        <f>+IF(ROUND(SUM($H117:FY117),0)&gt;ROUND(SUM($H100:FY100),0),1,0)</f>
        <v>0</v>
      </c>
      <c r="FZ127" s="68">
        <f>+IF(ROUND(SUM($H117:FZ117),0)&gt;ROUND(SUM($H100:FZ100),0),1,0)</f>
        <v>0</v>
      </c>
      <c r="GA127" s="68">
        <f>+IF(ROUND(SUM($H117:GA117),0)&gt;ROUND(SUM($H100:GA100),0),1,0)</f>
        <v>0</v>
      </c>
      <c r="GB127" s="68">
        <f>+IF(ROUND(SUM($H117:GB117),0)&gt;ROUND(SUM($H100:GB100),0),1,0)</f>
        <v>0</v>
      </c>
      <c r="GC127" s="68">
        <f>+IF(ROUND(SUM($H117:GC117),0)&gt;ROUND(SUM($H100:GC100),0),1,0)</f>
        <v>0</v>
      </c>
      <c r="GD127" s="68">
        <f>+IF(ROUND(SUM($H117:GD117),0)&gt;ROUND(SUM($H100:GD100),0),1,0)</f>
        <v>0</v>
      </c>
      <c r="GE127" s="68">
        <f>+IF(ROUND(SUM($H117:GE117),0)&gt;ROUND(SUM($H100:GE100),0),1,0)</f>
        <v>0</v>
      </c>
      <c r="GF127" s="68">
        <f>+IF(ROUND(SUM($H117:GF117),0)&gt;ROUND(SUM($H100:GF100),0),1,0)</f>
        <v>0</v>
      </c>
      <c r="GG127" s="68">
        <f>+IF(ROUND(SUM($H117:GG117),0)&gt;ROUND(SUM($H100:GG100),0),1,0)</f>
        <v>0</v>
      </c>
      <c r="GH127" s="68">
        <f>+IF(ROUND(SUM($H117:GH117),0)&gt;ROUND(SUM($H100:GH100),0),1,0)</f>
        <v>0</v>
      </c>
      <c r="GI127" s="68">
        <f>+IF(ROUND(SUM($H117:GI117),0)&gt;ROUND(SUM($H100:GI100),0),1,0)</f>
        <v>0</v>
      </c>
      <c r="GJ127" s="68">
        <f>+IF(ROUND(SUM($H117:GJ117),0)&gt;ROUND(SUM($H100:GJ100),0),1,0)</f>
        <v>0</v>
      </c>
      <c r="GK127" s="68">
        <f>+IF(ROUND(SUM($H117:GK117),0)&gt;ROUND(SUM($H100:GK100),0),1,0)</f>
        <v>0</v>
      </c>
      <c r="GL127" s="68">
        <f>+IF(ROUND(SUM($H117:GL117),0)&gt;ROUND(SUM($H100:GL100),0),1,0)</f>
        <v>0</v>
      </c>
      <c r="GM127" s="68">
        <f>+IF(ROUND(SUM($H117:GM117),0)&gt;ROUND(SUM($H100:GM100),0),1,0)</f>
        <v>0</v>
      </c>
      <c r="GN127" s="68">
        <f>+IF(ROUND(SUM($H117:GN117),0)&gt;ROUND(SUM($H100:GN100),0),1,0)</f>
        <v>0</v>
      </c>
      <c r="GO127" s="68">
        <f>+IF(ROUND(SUM($H117:GO117),0)&gt;ROUND(SUM($H100:GO100),0),1,0)</f>
        <v>0</v>
      </c>
      <c r="GP127" s="68">
        <f>+IF(ROUND(SUM($H117:GP117),0)&gt;ROUND(SUM($H100:GP100),0),1,0)</f>
        <v>0</v>
      </c>
      <c r="GQ127" s="68">
        <f>+IF(ROUND(SUM($H117:GQ117),0)&gt;ROUND(SUM($H100:GQ100),0),1,0)</f>
        <v>0</v>
      </c>
      <c r="GR127" s="68">
        <f>+IF(ROUND(SUM($H117:GR117),0)&gt;ROUND(SUM($H100:GR100),0),1,0)</f>
        <v>0</v>
      </c>
      <c r="GS127" s="68">
        <f>+IF(ROUND(SUM($H117:GS117),0)&gt;ROUND(SUM($H100:GS100),0),1,0)</f>
        <v>0</v>
      </c>
      <c r="GT127" s="68">
        <f>+IF(ROUND(SUM($H117:GT117),0)&gt;ROUND(SUM($H100:GT100),0),1,0)</f>
        <v>0</v>
      </c>
      <c r="GU127" s="68">
        <f>+IF(ROUND(SUM($H117:GU117),0)&gt;ROUND(SUM($H100:GU100),0),1,0)</f>
        <v>0</v>
      </c>
      <c r="GV127" s="68">
        <f>+IF(ROUND(SUM($H117:GV117),0)&gt;ROUND(SUM($H100:GV100),0),1,0)</f>
        <v>0</v>
      </c>
      <c r="GW127" s="68">
        <f>+IF(ROUND(SUM($H117:GW117),0)&gt;ROUND(SUM($H100:GW100),0),1,0)</f>
        <v>0</v>
      </c>
      <c r="GX127" s="68">
        <f>+IF(ROUND(SUM($H117:GX117),0)&gt;ROUND(SUM($H100:GX100),0),1,0)</f>
        <v>0</v>
      </c>
      <c r="GY127" s="68">
        <f>+IF(ROUND(SUM($H117:GY117),0)&gt;ROUND(SUM($H100:GY100),0),1,0)</f>
        <v>0</v>
      </c>
      <c r="GZ127" s="68">
        <f>+IF(ROUND(SUM($H117:GZ117),0)&gt;ROUND(SUM($H100:GZ100),0),1,0)</f>
        <v>0</v>
      </c>
      <c r="HA127" s="68">
        <f>+IF(ROUND(SUM($H117:HA117),0)&gt;ROUND(SUM($H100:HA100),0),1,0)</f>
        <v>0</v>
      </c>
      <c r="HB127" s="68">
        <f>+IF(ROUND(SUM($H117:HB117),0)&gt;ROUND(SUM($H100:HB100),0),1,0)</f>
        <v>0</v>
      </c>
      <c r="HC127" s="68">
        <f>+IF(ROUND(SUM($H117:HC117),0)&gt;ROUND(SUM($H100:HC100),0),1,0)</f>
        <v>0</v>
      </c>
      <c r="HD127" s="68">
        <f>+IF(ROUND(SUM($H117:HD117),0)&gt;ROUND(SUM($H100:HD100),0),1,0)</f>
        <v>0</v>
      </c>
      <c r="HE127" s="68">
        <f>+IF(ROUND(SUM($H117:HE117),0)&gt;ROUND(SUM($H100:HE100),0),1,0)</f>
        <v>0</v>
      </c>
      <c r="HF127" s="68">
        <f>+IF(ROUND(SUM($H117:HF117),0)&gt;ROUND(SUM($H100:HF100),0),1,0)</f>
        <v>0</v>
      </c>
      <c r="HG127" s="68">
        <f>+IF(ROUND(SUM($H117:HG117),0)&gt;ROUND(SUM($H100:HG100),0),1,0)</f>
        <v>0</v>
      </c>
      <c r="HH127" s="68">
        <f>+IF(ROUND(SUM($H117:HH117),0)&gt;ROUND(SUM($H100:HH100),0),1,0)</f>
        <v>0</v>
      </c>
      <c r="HI127" s="68">
        <f>+IF(ROUND(SUM($H117:HI117),0)&gt;ROUND(SUM($H100:HI100),0),1,0)</f>
        <v>0</v>
      </c>
      <c r="HJ127" s="68">
        <f>+IF(ROUND(SUM($H117:HJ117),0)&gt;ROUND(SUM($H100:HJ100),0),1,0)</f>
        <v>0</v>
      </c>
      <c r="HK127" s="68">
        <f>+IF(ROUND(SUM($H117:HK117),0)&gt;ROUND(SUM($H100:HK100),0),1,0)</f>
        <v>0</v>
      </c>
      <c r="HL127" s="68">
        <f>+IF(ROUND(SUM($H117:HL117),0)&gt;ROUND(SUM($H100:HL100),0),1,0)</f>
        <v>0</v>
      </c>
      <c r="HM127" s="68">
        <f>+IF(ROUND(SUM($H117:HM117),0)&gt;ROUND(SUM($H100:HM100),0),1,0)</f>
        <v>0</v>
      </c>
      <c r="HN127" s="68">
        <f>+IF(ROUND(SUM($H117:HN117),0)&gt;ROUND(SUM($H100:HN100),0),1,0)</f>
        <v>0</v>
      </c>
      <c r="HO127" s="68">
        <f>+IF(ROUND(SUM($H117:HO117),0)&gt;ROUND(SUM($H100:HO100),0),1,0)</f>
        <v>0</v>
      </c>
      <c r="HP127" s="68">
        <f>+IF(ROUND(SUM($H117:HP117),0)&gt;ROUND(SUM($H100:HP100),0),1,0)</f>
        <v>0</v>
      </c>
      <c r="HQ127" s="68">
        <f>+IF(ROUND(SUM($H117:HQ117),0)&gt;ROUND(SUM($H100:HQ100),0),1,0)</f>
        <v>0</v>
      </c>
      <c r="HR127" s="68">
        <f>+IF(ROUND(SUM($H117:HR117),0)&gt;ROUND(SUM($H100:HR100),0),1,0)</f>
        <v>0</v>
      </c>
      <c r="HS127" s="68">
        <f>+IF(ROUND(SUM($H117:HS117),0)&gt;ROUND(SUM($H100:HS100),0),1,0)</f>
        <v>0</v>
      </c>
      <c r="HT127" s="68">
        <f>+IF(ROUND(SUM($H117:HT117),0)&gt;ROUND(SUM($H100:HT100),0),1,0)</f>
        <v>0</v>
      </c>
      <c r="HU127" s="68">
        <f>+IF(ROUND(SUM($H117:HU117),0)&gt;ROUND(SUM($H100:HU100),0),1,0)</f>
        <v>0</v>
      </c>
      <c r="HV127" s="68">
        <f>+IF(ROUND(SUM($H117:HV117),0)&gt;ROUND(SUM($H100:HV100),0),1,0)</f>
        <v>0</v>
      </c>
      <c r="HW127" s="68">
        <f>+IF(ROUND(SUM($H117:HW117),0)&gt;ROUND(SUM($H100:HW100),0),1,0)</f>
        <v>0</v>
      </c>
      <c r="HX127" s="68">
        <f>+IF(ROUND(SUM($H117:HX117),0)&gt;ROUND(SUM($H100:HX100),0),1,0)</f>
        <v>0</v>
      </c>
      <c r="HY127" s="68">
        <f>+IF(ROUND(SUM($H117:HY117),0)&gt;ROUND(SUM($H100:HY100),0),1,0)</f>
        <v>0</v>
      </c>
      <c r="HZ127" s="68">
        <f>+IF(ROUND(SUM($H117:HZ117),0)&gt;ROUND(SUM($H100:HZ100),0),1,0)</f>
        <v>0</v>
      </c>
      <c r="IA127" s="68">
        <f>+IF(ROUND(SUM($H117:IA117),0)&gt;ROUND(SUM($H100:IA100),0),1,0)</f>
        <v>0</v>
      </c>
      <c r="IB127" s="68">
        <f>+IF(ROUND(SUM($H117:IB117),0)&gt;ROUND(SUM($H100:IB100),0),1,0)</f>
        <v>0</v>
      </c>
      <c r="IC127" s="68">
        <f>+IF(ROUND(SUM($H117:IC117),0)&gt;ROUND(SUM($H100:IC100),0),1,0)</f>
        <v>0</v>
      </c>
      <c r="ID127" s="68">
        <f>+IF(ROUND(SUM($H117:ID117),0)&gt;ROUND(SUM($H100:ID100),0),1,0)</f>
        <v>0</v>
      </c>
      <c r="IE127" s="68">
        <f>+IF(ROUND(SUM($H117:IE117),0)&gt;ROUND(SUM($H100:IE100),0),1,0)</f>
        <v>0</v>
      </c>
      <c r="IF127" s="68">
        <f>+IF(ROUND(SUM($H117:IF117),0)&gt;ROUND(SUM($H100:IF100),0),1,0)</f>
        <v>0</v>
      </c>
      <c r="IG127" s="68">
        <f>+IF(ROUND(SUM($H117:IG117),0)&gt;ROUND(SUM($H100:IG100),0),1,0)</f>
        <v>0</v>
      </c>
      <c r="IH127" s="68">
        <f>+IF(ROUND(SUM($H117:IH117),0)&gt;ROUND(SUM($H100:IH100),0),1,0)</f>
        <v>0</v>
      </c>
      <c r="II127" s="68">
        <f>+IF(ROUND(SUM($H117:II117),0)&gt;ROUND(SUM($H100:II100),0),1,0)</f>
        <v>0</v>
      </c>
      <c r="IJ127" s="68">
        <f>+IF(ROUND(SUM($H117:IJ117),0)&gt;ROUND(SUM($H100:IJ100),0),1,0)</f>
        <v>0</v>
      </c>
      <c r="IK127" s="68">
        <f>+IF(ROUND(SUM($H117:IK117),0)&gt;ROUND(SUM($H100:IK100),0),1,0)</f>
        <v>0</v>
      </c>
      <c r="IL127" s="68">
        <f>+IF(ROUND(SUM($H117:IL117),0)&gt;ROUND(SUM($H100:IL100),0),1,0)</f>
        <v>0</v>
      </c>
      <c r="IM127" s="68">
        <f>+IF(ROUND(SUM($H117:IM117),0)&gt;ROUND(SUM($H100:IM100),0),1,0)</f>
        <v>0</v>
      </c>
      <c r="IN127" s="68">
        <f>+IF(ROUND(SUM($H117:IN117),0)&gt;ROUND(SUM($H100:IN100),0),1,0)</f>
        <v>0</v>
      </c>
      <c r="IO127" s="68">
        <f>+IF(ROUND(SUM($H117:IO117),0)&gt;ROUND(SUM($H100:IO100),0),1,0)</f>
        <v>0</v>
      </c>
      <c r="IP127" s="68">
        <f>+IF(ROUND(SUM($H117:IP117),0)&gt;ROUND(SUM($H100:IP100),0),1,0)</f>
        <v>0</v>
      </c>
      <c r="IQ127" s="68">
        <f>+IF(ROUND(SUM($H117:IQ117),0)&gt;ROUND(SUM($H100:IQ100),0),1,0)</f>
        <v>0</v>
      </c>
      <c r="IR127" s="68">
        <f>+IF(ROUND(SUM($H117:IR117),0)&gt;ROUND(SUM($H100:IR100),0),1,0)</f>
        <v>0</v>
      </c>
      <c r="IS127" s="68">
        <f>+IF(ROUND(SUM($H117:IS117),0)&gt;ROUND(SUM($H100:IS100),0),1,0)</f>
        <v>0</v>
      </c>
      <c r="IT127" s="68">
        <f>+IF(ROUND(SUM($H117:IT117),0)&gt;ROUND(SUM($H100:IT100),0),1,0)</f>
        <v>0</v>
      </c>
      <c r="IU127" s="68">
        <f>+IF(ROUND(SUM($H117:IU117),0)&gt;ROUND(SUM($H100:IU100),0),1,0)</f>
        <v>0</v>
      </c>
      <c r="IV127" s="68">
        <f>+IF(ROUND(SUM($H117:IV117),0)&gt;ROUND(SUM($H100:IV100),0),1,0)</f>
        <v>0</v>
      </c>
      <c r="IW127" s="68">
        <f>+IF(ROUND(SUM($H117:IW117),0)&gt;ROUND(SUM($H100:IW100),0),1,0)</f>
        <v>0</v>
      </c>
      <c r="IX127" s="68">
        <f>+IF(ROUND(SUM($H117:IX117),0)&gt;ROUND(SUM($H100:IX100),0),1,0)</f>
        <v>0</v>
      </c>
      <c r="IY127" s="68">
        <f>+IF(ROUND(SUM($H117:IY117),0)&gt;ROUND(SUM($H100:IY100),0),1,0)</f>
        <v>0</v>
      </c>
      <c r="IZ127" s="68">
        <f>+IF(ROUND(SUM($H117:IZ117),0)&gt;ROUND(SUM($H100:IZ100),0),1,0)</f>
        <v>0</v>
      </c>
      <c r="JA127" s="68">
        <f>+IF(ROUND(SUM($H117:JA117),0)&gt;ROUND(SUM($H100:JA100),0),1,0)</f>
        <v>0</v>
      </c>
      <c r="JB127" s="68">
        <f>+IF(ROUND(SUM($H117:JB117),0)&gt;ROUND(SUM($H100:JB100),0),1,0)</f>
        <v>0</v>
      </c>
      <c r="JC127" s="68">
        <f>+IF(ROUND(SUM($H117:JC117),0)&gt;ROUND(SUM($H100:JC100),0),1,0)</f>
        <v>0</v>
      </c>
      <c r="JD127" s="68">
        <f>+IF(ROUND(SUM($H117:JD117),0)&gt;ROUND(SUM($H100:JD100),0),1,0)</f>
        <v>0</v>
      </c>
      <c r="JE127" s="68">
        <f>+IF(ROUND(SUM($H117:JE117),0)&gt;ROUND(SUM($H100:JE100),0),1,0)</f>
        <v>0</v>
      </c>
      <c r="JF127" s="68">
        <f>+IF(ROUND(SUM($H117:JF117),0)&gt;ROUND(SUM($H100:JF100),0),1,0)</f>
        <v>0</v>
      </c>
      <c r="JG127" s="68">
        <f>+IF(ROUND(SUM($H117:JG117),0)&gt;ROUND(SUM($H100:JG100),0),1,0)</f>
        <v>0</v>
      </c>
      <c r="JH127" s="68">
        <f>+IF(ROUND(SUM($H117:JH117),0)&gt;ROUND(SUM($H100:JH100),0),1,0)</f>
        <v>0</v>
      </c>
      <c r="JI127" s="68">
        <f>+IF(ROUND(SUM($H117:JI117),0)&gt;ROUND(SUM($H100:JI100),0),1,0)</f>
        <v>0</v>
      </c>
      <c r="JJ127" s="68">
        <f>+IF(ROUND(SUM($H117:JJ117),0)&gt;ROUND(SUM($H100:JJ100),0),1,0)</f>
        <v>0</v>
      </c>
      <c r="JK127" s="68">
        <f>+IF(ROUND(SUM($H117:JK117),0)&gt;ROUND(SUM($H100:JK100),0),1,0)</f>
        <v>0</v>
      </c>
      <c r="JL127" s="68">
        <f>+IF(ROUND(SUM($H117:JL117),0)&gt;ROUND(SUM($H100:JL100),0),1,0)</f>
        <v>0</v>
      </c>
      <c r="JM127" s="68">
        <f>+IF(ROUND(SUM($H117:JM117),0)&gt;ROUND(SUM($H100:JM100),0),1,0)</f>
        <v>0</v>
      </c>
      <c r="JN127" s="68">
        <f>+IF(ROUND(SUM($H117:JN117),0)&gt;ROUND(SUM($H100:JN100),0),1,0)</f>
        <v>0</v>
      </c>
      <c r="JO127" s="68">
        <f>+IF(ROUND(SUM($H117:JO117),0)&gt;ROUND(SUM($H100:JO100),0),1,0)</f>
        <v>0</v>
      </c>
      <c r="JP127" s="68">
        <f>+IF(ROUND(SUM($H117:JP117),0)&gt;ROUND(SUM($H100:JP100),0),1,0)</f>
        <v>0</v>
      </c>
      <c r="JQ127" s="68">
        <f>+IF(ROUND(SUM($H117:JQ117),0)&gt;ROUND(SUM($H100:JQ100),0),1,0)</f>
        <v>0</v>
      </c>
      <c r="JR127" s="68">
        <f>+IF(ROUND(SUM($H117:JR117),0)&gt;ROUND(SUM($H100:JR100),0),1,0)</f>
        <v>0</v>
      </c>
      <c r="JS127" s="68">
        <f>+IF(ROUND(SUM($H117:JS117),0)&gt;ROUND(SUM($H100:JS100),0),1,0)</f>
        <v>0</v>
      </c>
      <c r="JT127" s="68">
        <f>+IF(ROUND(SUM($H117:JT117),0)&gt;ROUND(SUM($H100:JT100),0),1,0)</f>
        <v>0</v>
      </c>
      <c r="JU127" s="68">
        <f>+IF(ROUND(SUM($H117:JU117),0)&gt;ROUND(SUM($H100:JU100),0),1,0)</f>
        <v>0</v>
      </c>
      <c r="JV127" s="68">
        <f>+IF(ROUND(SUM($H117:JV117),0)&gt;ROUND(SUM($H100:JV100),0),1,0)</f>
        <v>0</v>
      </c>
      <c r="JW127" s="68">
        <f>+IF(ROUND(SUM($H117:JW117),0)&gt;ROUND(SUM($H100:JW100),0),1,0)</f>
        <v>0</v>
      </c>
      <c r="JX127" s="68">
        <f>+IF(ROUND(SUM($H117:JX117),0)&gt;ROUND(SUM($H100:JX100),0),1,0)</f>
        <v>0</v>
      </c>
      <c r="JY127" s="68">
        <f>+IF(ROUND(SUM($H117:JY117),0)&gt;ROUND(SUM($H100:JY100),0),1,0)</f>
        <v>0</v>
      </c>
      <c r="JZ127" s="68">
        <f>+IF(ROUND(SUM($H117:JZ117),0)&gt;ROUND(SUM($H100:JZ100),0),1,0)</f>
        <v>0</v>
      </c>
      <c r="KA127" s="68">
        <f>+IF(ROUND(SUM($H117:KA117),0)&gt;ROUND(SUM($H100:KA100),0),1,0)</f>
        <v>0</v>
      </c>
      <c r="KB127" s="68">
        <f>+IF(ROUND(SUM($H117:KB117),0)&gt;ROUND(SUM($H100:KB100),0),1,0)</f>
        <v>0</v>
      </c>
      <c r="KC127" s="68">
        <f>+IF(ROUND(SUM($H117:KC117),0)&gt;ROUND(SUM($H100:KC100),0),1,0)</f>
        <v>0</v>
      </c>
      <c r="KD127" s="68">
        <f>+IF(ROUND(SUM($H117:KD117),0)&gt;ROUND(SUM($H100:KD100),0),1,0)</f>
        <v>0</v>
      </c>
      <c r="KE127" s="68">
        <f>+IF(ROUND(SUM($H117:KE117),0)&gt;ROUND(SUM($H100:KE100),0),1,0)</f>
        <v>0</v>
      </c>
      <c r="KF127" s="68">
        <f>+IF(ROUND(SUM($H117:KF117),0)&gt;ROUND(SUM($H100:KF100),0),1,0)</f>
        <v>0</v>
      </c>
      <c r="KG127" s="68">
        <f>+IF(ROUND(SUM($H117:KG117),0)&gt;ROUND(SUM($H100:KG100),0),1,0)</f>
        <v>0</v>
      </c>
      <c r="KH127" s="68">
        <f>+IF(ROUND(SUM($H117:KH117),0)&gt;ROUND(SUM($H100:KH100),0),1,0)</f>
        <v>0</v>
      </c>
      <c r="KI127" s="68">
        <f>+IF(ROUND(SUM($H117:KI117),0)&gt;ROUND(SUM($H100:KI100),0),1,0)</f>
        <v>0</v>
      </c>
      <c r="KJ127" s="68">
        <f>+IF(ROUND(SUM($H117:KJ117),0)&gt;ROUND(SUM($H100:KJ100),0),1,0)</f>
        <v>0</v>
      </c>
      <c r="KK127" s="68">
        <f>+IF(ROUND(SUM($H117:KK117),0)&gt;ROUND(SUM($H100:KK100),0),1,0)</f>
        <v>0</v>
      </c>
      <c r="KL127" s="68">
        <f>+IF(ROUND(SUM($H117:KL117),0)&gt;ROUND(SUM($H100:KL100),0),1,0)</f>
        <v>0</v>
      </c>
      <c r="KM127" s="68">
        <f>+IF(ROUND(SUM($H117:KM117),0)&gt;ROUND(SUM($H100:KM100),0),1,0)</f>
        <v>0</v>
      </c>
      <c r="KN127" s="68">
        <f>+IF(ROUND(SUM($H117:KN117),0)&gt;ROUND(SUM($H100:KN100),0),1,0)</f>
        <v>0</v>
      </c>
      <c r="KO127" s="68">
        <f>+IF(ROUND(SUM($H117:KO117),0)&gt;ROUND(SUM($H100:KO100),0),1,0)</f>
        <v>0</v>
      </c>
      <c r="KP127" s="68">
        <f>+IF(ROUND(SUM($H117:KP117),0)&gt;ROUND(SUM($H100:KP100),0),1,0)</f>
        <v>0</v>
      </c>
      <c r="KQ127" s="68">
        <f>+IF(ROUND(SUM($H117:KQ117),0)&gt;ROUND(SUM($H100:KQ100),0),1,0)</f>
        <v>0</v>
      </c>
      <c r="KR127" s="68">
        <f>+IF(ROUND(SUM($H117:KR117),0)&gt;ROUND(SUM($H100:KR100),0),1,0)</f>
        <v>0</v>
      </c>
      <c r="KS127" s="68">
        <f>+IF(ROUND(SUM($H117:KS117),0)&gt;ROUND(SUM($H100:KS100),0),1,0)</f>
        <v>0</v>
      </c>
      <c r="KT127" s="68">
        <f>+IF(ROUND(SUM($H117:KT117),0)&gt;ROUND(SUM($H100:KT100),0),1,0)</f>
        <v>0</v>
      </c>
      <c r="KU127" s="68">
        <f>+IF(ROUND(SUM($H117:KU117),0)&gt;ROUND(SUM($H100:KU100),0),1,0)</f>
        <v>0</v>
      </c>
      <c r="KV127" s="68">
        <f>+IF(ROUND(SUM($H117:KV117),0)&gt;ROUND(SUM($H100:KV100),0),1,0)</f>
        <v>0</v>
      </c>
      <c r="KW127" s="68">
        <f>+IF(ROUND(SUM($H117:KW117),0)&gt;ROUND(SUM($H100:KW100),0),1,0)</f>
        <v>0</v>
      </c>
      <c r="KX127" s="68">
        <f>+IF(ROUND(SUM($H117:KX117),0)&gt;ROUND(SUM($H100:KX100),0),1,0)</f>
        <v>0</v>
      </c>
      <c r="KY127" s="68">
        <f>+IF(ROUND(SUM($H117:KY117),0)&gt;ROUND(SUM($H100:KY100),0),1,0)</f>
        <v>0</v>
      </c>
      <c r="KZ127" s="68">
        <f>+IF(ROUND(SUM($H117:KZ117),0)&gt;ROUND(SUM($H100:KZ100),0),1,0)</f>
        <v>0</v>
      </c>
      <c r="LA127" s="68">
        <f>+IF(ROUND(SUM($H117:LA117),0)&gt;ROUND(SUM($H100:LA100),0),1,0)</f>
        <v>0</v>
      </c>
      <c r="LB127" s="68">
        <f>+IF(ROUND(SUM($H117:LB117),0)&gt;ROUND(SUM($H100:LB100),0),1,0)</f>
        <v>0</v>
      </c>
      <c r="LC127" s="68">
        <f>+IF(ROUND(SUM($H117:LC117),0)&gt;ROUND(SUM($H100:LC100),0),1,0)</f>
        <v>0</v>
      </c>
      <c r="LD127" s="68">
        <f>+IF(ROUND(SUM($H117:LD117),0)&gt;ROUND(SUM($H100:LD100),0),1,0)</f>
        <v>0</v>
      </c>
      <c r="LE127" s="68">
        <f>+IF(ROUND(SUM($H117:LE117),0)&gt;ROUND(SUM($H100:LE100),0),1,0)</f>
        <v>0</v>
      </c>
      <c r="LF127" s="68">
        <f>+IF(ROUND(SUM($H117:LF117),0)&gt;ROUND(SUM($H100:LF100),0),1,0)</f>
        <v>0</v>
      </c>
      <c r="LG127" s="68">
        <f>+IF(ROUND(SUM($H117:LG117),0)&gt;ROUND(SUM($H100:LG100),0),1,0)</f>
        <v>0</v>
      </c>
      <c r="LH127" s="68">
        <f>+IF(ROUND(SUM($H117:LH117),0)&gt;ROUND(SUM($H100:LH100),0),1,0)</f>
        <v>0</v>
      </c>
      <c r="LI127" s="68">
        <f>+IF(ROUND(SUM($H117:LI117),0)&gt;ROUND(SUM($H100:LI100),0),1,0)</f>
        <v>0</v>
      </c>
      <c r="LJ127" s="68">
        <f>+IF(ROUND(SUM($H117:LJ117),0)&gt;ROUND(SUM($H100:LJ100),0),1,0)</f>
        <v>0</v>
      </c>
      <c r="LK127" s="68">
        <f>+IF(ROUND(SUM($H117:LK117),0)&gt;ROUND(SUM($H100:LK100),0),1,0)</f>
        <v>0</v>
      </c>
      <c r="LL127" s="68">
        <f>+IF(ROUND(SUM($H117:LL117),0)&gt;ROUND(SUM($H100:LL100),0),1,0)</f>
        <v>0</v>
      </c>
      <c r="LM127" s="68">
        <f>+IF(ROUND(SUM($H117:LM117),0)&gt;ROUND(SUM($H100:LM100),0),1,0)</f>
        <v>0</v>
      </c>
      <c r="LN127" s="68">
        <f>+IF(ROUND(SUM($H117:LN117),0)&gt;ROUND(SUM($H100:LN100),0),1,0)</f>
        <v>0</v>
      </c>
      <c r="LO127" s="68">
        <f>+IF(ROUND(SUM($H117:LO117),0)&gt;ROUND(SUM($H100:LO100),0),1,0)</f>
        <v>0</v>
      </c>
      <c r="LP127" s="68">
        <f>+IF(ROUND(SUM($H117:LP117),0)&gt;ROUND(SUM($H100:LP100),0),1,0)</f>
        <v>0</v>
      </c>
      <c r="LQ127" s="68">
        <f>+IF(ROUND(SUM($H117:LQ117),0)&gt;ROUND(SUM($H100:LQ100),0),1,0)</f>
        <v>0</v>
      </c>
      <c r="LR127" s="68">
        <f>+IF(ROUND(SUM($H117:LR117),0)&gt;ROUND(SUM($H100:LR100),0),1,0)</f>
        <v>0</v>
      </c>
      <c r="LS127" s="68">
        <f>+IF(ROUND(SUM($H117:LS117),0)&gt;ROUND(SUM($H100:LS100),0),1,0)</f>
        <v>0</v>
      </c>
      <c r="LT127" s="68">
        <f>+IF(ROUND(SUM($H117:LT117),0)&gt;ROUND(SUM($H100:LT100),0),1,0)</f>
        <v>0</v>
      </c>
      <c r="LU127" s="68">
        <f>+IF(ROUND(SUM($H117:LU117),0)&gt;ROUND(SUM($H100:LU100),0),1,0)</f>
        <v>0</v>
      </c>
      <c r="LV127" s="68">
        <f>+IF(ROUND(SUM($H117:LV117),0)&gt;ROUND(SUM($H100:LV100),0),1,0)</f>
        <v>0</v>
      </c>
      <c r="LW127" s="68">
        <f>+IF(ROUND(SUM($H117:LW117),0)&gt;ROUND(SUM($H100:LW100),0),1,0)</f>
        <v>0</v>
      </c>
      <c r="LX127" s="68">
        <f>+IF(ROUND(SUM($H117:LX117),0)&gt;ROUND(SUM($H100:LX100),0),1,0)</f>
        <v>0</v>
      </c>
      <c r="LY127" s="68">
        <f>+IF(ROUND(SUM($H117:LY117),0)&gt;ROUND(SUM($H100:LY100),0),1,0)</f>
        <v>0</v>
      </c>
      <c r="LZ127" s="68">
        <f>+IF(ROUND(SUM($H117:LZ117),0)&gt;ROUND(SUM($H100:LZ100),0),1,0)</f>
        <v>0</v>
      </c>
      <c r="MA127" s="68">
        <f>+IF(ROUND(SUM($H117:MA117),0)&gt;ROUND(SUM($H100:MA100),0),1,0)</f>
        <v>0</v>
      </c>
      <c r="MB127" s="68">
        <f>+IF(ROUND(SUM($H117:MB117),0)&gt;ROUND(SUM($H100:MB100),0),1,0)</f>
        <v>0</v>
      </c>
      <c r="MC127" s="68">
        <f>+IF(ROUND(SUM($H117:MC117),0)&gt;ROUND(SUM($H100:MC100),0),1,0)</f>
        <v>0</v>
      </c>
      <c r="MD127" s="68">
        <f>+IF(ROUND(SUM($H117:MD117),0)&gt;ROUND(SUM($H100:MD100),0),1,0)</f>
        <v>0</v>
      </c>
      <c r="ME127" s="68">
        <f>+IF(ROUND(SUM($H117:ME117),0)&gt;ROUND(SUM($H100:ME100),0),1,0)</f>
        <v>0</v>
      </c>
      <c r="MF127" s="68">
        <f>+IF(ROUND(SUM($H117:MF117),0)&gt;ROUND(SUM($H100:MF100),0),1,0)</f>
        <v>0</v>
      </c>
      <c r="MG127" s="68">
        <f>+IF(ROUND(SUM($H117:MG117),0)&gt;ROUND(SUM($H100:MG100),0),1,0)</f>
        <v>0</v>
      </c>
      <c r="MH127" s="68">
        <f>+IF(ROUND(SUM($H117:MH117),0)&gt;ROUND(SUM($H100:MH100),0),1,0)</f>
        <v>0</v>
      </c>
      <c r="MI127" s="68">
        <f>+IF(ROUND(SUM($H117:MI117),0)&gt;ROUND(SUM($H100:MI100),0),1,0)</f>
        <v>0</v>
      </c>
      <c r="MJ127" s="68">
        <f>+IF(ROUND(SUM($H117:MJ117),0)&gt;ROUND(SUM($H100:MJ100),0),1,0)</f>
        <v>0</v>
      </c>
      <c r="MK127" s="68">
        <f>+IF(ROUND(SUM($H117:MK117),0)&gt;ROUND(SUM($H100:MK100),0),1,0)</f>
        <v>0</v>
      </c>
      <c r="ML127" s="68">
        <f>+IF(ROUND(SUM($H117:ML117),0)&gt;ROUND(SUM($H100:ML100),0),1,0)</f>
        <v>0</v>
      </c>
      <c r="MM127" s="68">
        <f>+IF(ROUND(SUM($H117:MM117),0)&gt;ROUND(SUM($H100:MM100),0),1,0)</f>
        <v>0</v>
      </c>
      <c r="MN127" s="68">
        <f>+IF(ROUND(SUM($H117:MN117),0)&gt;ROUND(SUM($H100:MN100),0),1,0)</f>
        <v>0</v>
      </c>
      <c r="MO127" s="68">
        <f>+IF(ROUND(SUM($H117:MO117),0)&gt;ROUND(SUM($H100:MO100),0),1,0)</f>
        <v>0</v>
      </c>
      <c r="MP127" s="68">
        <f>+IF(ROUND(SUM($H117:MP117),0)&gt;ROUND(SUM($H100:MP100),0),1,0)</f>
        <v>0</v>
      </c>
      <c r="MQ127" s="68">
        <f>+IF(ROUND(SUM($H117:MQ117),0)&gt;ROUND(SUM($H100:MQ100),0),1,0)</f>
        <v>0</v>
      </c>
      <c r="MR127" s="68">
        <f>+IF(ROUND(SUM($H117:MR117),0)&gt;ROUND(SUM($H100:MR100),0),1,0)</f>
        <v>0</v>
      </c>
      <c r="MS127" s="68">
        <f>+IF(ROUND(SUM($H117:MS117),0)&gt;ROUND(SUM($H100:MS100),0),1,0)</f>
        <v>0</v>
      </c>
      <c r="MT127" s="68">
        <f>+IF(ROUND(SUM($H117:MT117),0)&gt;ROUND(SUM($H100:MT100),0),1,0)</f>
        <v>0</v>
      </c>
      <c r="MU127" s="68">
        <f>+IF(ROUND(SUM($H117:MU117),0)&gt;ROUND(SUM($H100:MU100),0),1,0)</f>
        <v>0</v>
      </c>
      <c r="MV127" s="68">
        <f>+IF(ROUND(SUM($H117:MV117),0)&gt;ROUND(SUM($H100:MV100),0),1,0)</f>
        <v>0</v>
      </c>
      <c r="MW127" s="68">
        <f>+IF(ROUND(SUM($H117:MW117),0)&gt;ROUND(SUM($H100:MW100),0),1,0)</f>
        <v>0</v>
      </c>
      <c r="MX127" s="68">
        <f>+IF(ROUND(SUM($H117:MX117),0)&gt;ROUND(SUM($H100:MX100),0),1,0)</f>
        <v>0</v>
      </c>
      <c r="MY127" s="68">
        <f>+IF(ROUND(SUM($H117:MY117),0)&gt;ROUND(SUM($H100:MY100),0),1,0)</f>
        <v>0</v>
      </c>
      <c r="MZ127" s="68">
        <f>+IF(ROUND(SUM($H117:MZ117),0)&gt;ROUND(SUM($H100:MZ100),0),1,0)</f>
        <v>0</v>
      </c>
      <c r="NA127" s="68">
        <f>+IF(ROUND(SUM($H117:NA117),0)&gt;ROUND(SUM($H100:NA100),0),1,0)</f>
        <v>0</v>
      </c>
      <c r="NB127" s="68">
        <f>+IF(ROUND(SUM($H117:NB117),0)&gt;ROUND(SUM($H100:NB100),0),1,0)</f>
        <v>0</v>
      </c>
      <c r="NC127" s="68">
        <f>+IF(ROUND(SUM($H117:NC117),0)&gt;ROUND(SUM($H100:NC100),0),1,0)</f>
        <v>0</v>
      </c>
      <c r="ND127" s="68">
        <f>+IF(ROUND(SUM($H117:ND117),0)&gt;ROUND(SUM($H100:ND100),0),1,0)</f>
        <v>0</v>
      </c>
      <c r="NE127" s="68">
        <f>+IF(ROUND(SUM($H117:NE117),0)&gt;ROUND(SUM($H100:NE100),0),1,0)</f>
        <v>0</v>
      </c>
      <c r="NF127" s="68">
        <f>+IF(ROUND(SUM($H117:NF117),0)&gt;ROUND(SUM($H100:NF100),0),1,0)</f>
        <v>0</v>
      </c>
      <c r="NG127" s="68">
        <f>+IF(ROUND(SUM($H117:NG117),0)&gt;ROUND(SUM($H100:NG100),0),1,0)</f>
        <v>0</v>
      </c>
      <c r="NH127" s="68">
        <f>+IF(ROUND(SUM($H117:NH117),0)&gt;ROUND(SUM($H100:NH100),0),1,0)</f>
        <v>0</v>
      </c>
      <c r="NI127" s="68">
        <f>+IF(ROUND(SUM($H117:NI117),0)&gt;ROUND(SUM($H100:NI100),0),1,0)</f>
        <v>0</v>
      </c>
      <c r="NJ127" s="68">
        <f>+IF(ROUND(SUM($H117:NJ117),0)&gt;ROUND(SUM($H100:NJ100),0),1,0)</f>
        <v>0</v>
      </c>
      <c r="NK127" s="68">
        <f>+IF(ROUND(SUM($H117:NK117),0)&gt;ROUND(SUM($H100:NK100),0),1,0)</f>
        <v>0</v>
      </c>
      <c r="NL127" s="68">
        <f>+IF(ROUND(SUM($H117:NL117),0)&gt;ROUND(SUM($H100:NL100),0),1,0)</f>
        <v>0</v>
      </c>
      <c r="NM127" s="68">
        <f>+IF(ROUND(SUM($H117:NM117),0)&gt;ROUND(SUM($H100:NM100),0),1,0)</f>
        <v>0</v>
      </c>
      <c r="NN127" s="68">
        <f>+IF(ROUND(SUM($H117:NN117),0)&gt;ROUND(SUM($H100:NN100),0),1,0)</f>
        <v>0</v>
      </c>
      <c r="NO127" s="68">
        <f>+IF(ROUND(SUM($H117:NO117),0)&gt;ROUND(SUM($H100:NO100),0),1,0)</f>
        <v>0</v>
      </c>
      <c r="NP127" s="68">
        <f>+IF(ROUND(SUM($H117:NP117),0)&gt;ROUND(SUM($H100:NP100),0),1,0)</f>
        <v>0</v>
      </c>
      <c r="NQ127" s="68">
        <f>+IF(ROUND(SUM($H117:NQ117),0)&gt;ROUND(SUM($H100:NQ100),0),1,0)</f>
        <v>0</v>
      </c>
      <c r="NR127" s="68">
        <f>+IF(ROUND(SUM($H117:NR117),0)&gt;ROUND(SUM($H100:NR100),0),1,0)</f>
        <v>0</v>
      </c>
      <c r="NS127" s="68">
        <f>+IF(ROUND(SUM($H117:NS117),0)&gt;ROUND(SUM($H100:NS100),0),1,0)</f>
        <v>0</v>
      </c>
      <c r="NT127" s="68">
        <f>+IF(ROUND(SUM($H117:NT117),0)&gt;ROUND(SUM($H100:NT100),0),1,0)</f>
        <v>0</v>
      </c>
      <c r="NU127" s="68">
        <f>+IF(ROUND(SUM($H117:NU117),0)&gt;ROUND(SUM($H100:NU100),0),1,0)</f>
        <v>0</v>
      </c>
      <c r="NV127" s="68">
        <f>+IF(ROUND(SUM($H117:NV117),0)&gt;ROUND(SUM($H100:NV100),0),1,0)</f>
        <v>0</v>
      </c>
      <c r="NW127" s="68">
        <f>+IF(ROUND(SUM($H117:NW117),0)&gt;ROUND(SUM($H100:NW100),0),1,0)</f>
        <v>0</v>
      </c>
      <c r="NX127" s="68">
        <f>+IF(ROUND(SUM($H117:NX117),0)&gt;ROUND(SUM($H100:NX100),0),1,0)</f>
        <v>0</v>
      </c>
      <c r="NY127" s="68">
        <f>+IF(ROUND(SUM($H117:NY117),0)&gt;ROUND(SUM($H100:NY100),0),1,0)</f>
        <v>0</v>
      </c>
      <c r="NZ127" s="68">
        <f>+IF(ROUND(SUM($H117:NZ117),0)&gt;ROUND(SUM($H100:NZ100),0),1,0)</f>
        <v>0</v>
      </c>
      <c r="OA127" s="68">
        <f>+IF(ROUND(SUM($H117:OA117),0)&gt;ROUND(SUM($H100:OA100),0),1,0)</f>
        <v>0</v>
      </c>
      <c r="OB127" s="68">
        <f>+IF(ROUND(SUM($H117:OB117),0)&gt;ROUND(SUM($H100:OB100),0),1,0)</f>
        <v>0</v>
      </c>
      <c r="OC127" s="68">
        <f>+IF(ROUND(SUM($H117:OC117),0)&gt;ROUND(SUM($H100:OC100),0),1,0)</f>
        <v>0</v>
      </c>
      <c r="OD127" s="68">
        <f>+IF(ROUND(SUM($H117:OD117),0)&gt;ROUND(SUM($H100:OD100),0),1,0)</f>
        <v>0</v>
      </c>
      <c r="OE127" s="68">
        <f>+IF(ROUND(SUM($H117:OE117),0)&gt;ROUND(SUM($H100:OE100),0),1,0)</f>
        <v>0</v>
      </c>
      <c r="OF127" s="68">
        <f>+IF(ROUND(SUM($H117:OF117),0)&gt;ROUND(SUM($H100:OF100),0),1,0)</f>
        <v>0</v>
      </c>
      <c r="OG127" s="68">
        <f>+IF(ROUND(SUM($H117:OG117),0)&gt;ROUND(SUM($H100:OG100),0),1,0)</f>
        <v>0</v>
      </c>
      <c r="OH127" s="68">
        <f>+IF(ROUND(SUM($H117:OH117),0)&gt;ROUND(SUM($H100:OH100),0),1,0)</f>
        <v>0</v>
      </c>
      <c r="OI127" s="68">
        <f>+IF(ROUND(SUM($H117:OI117),0)&gt;ROUND(SUM($H100:OI100),0),1,0)</f>
        <v>0</v>
      </c>
      <c r="OJ127" s="68">
        <f>+IF(ROUND(SUM($H117:OJ117),0)&gt;ROUND(SUM($H100:OJ100),0),1,0)</f>
        <v>0</v>
      </c>
      <c r="OK127" s="68">
        <f>+IF(ROUND(SUM($H117:OK117),0)&gt;ROUND(SUM($H100:OK100),0),1,0)</f>
        <v>0</v>
      </c>
      <c r="OL127" s="68">
        <f>+IF(ROUND(SUM($H117:OL117),0)&gt;ROUND(SUM($H100:OL100),0),1,0)</f>
        <v>0</v>
      </c>
      <c r="OM127" s="68">
        <f>+IF(ROUND(SUM($H117:OM117),0)&gt;ROUND(SUM($H100:OM100),0),1,0)</f>
        <v>0</v>
      </c>
      <c r="ON127" s="43" t="s">
        <v>24</v>
      </c>
    </row>
    <row r="128" spans="4:404" x14ac:dyDescent="0.2">
      <c r="D128" s="67" t="str">
        <f>+"Checks "&amp;D118</f>
        <v>Checks E-398 - Labor</v>
      </c>
      <c r="F128" s="68">
        <f t="shared" si="868"/>
        <v>0</v>
      </c>
      <c r="G128" s="67" t="str">
        <f t="shared" si="867"/>
        <v>Ok</v>
      </c>
      <c r="H128" s="68">
        <f>+IF(ROUND(SUM($H118:H118),0)&gt;ROUND(SUM($H101:H101),0),1,0)</f>
        <v>0</v>
      </c>
      <c r="I128" s="68">
        <f>+IF(ROUND(SUM($H118:I118),0)&gt;ROUND(SUM($H101:I101),0),1,0)</f>
        <v>0</v>
      </c>
      <c r="J128" s="68">
        <f>+IF(ROUND(SUM($H118:J118),0)&gt;ROUND(SUM($H101:J101),0),1,0)</f>
        <v>0</v>
      </c>
      <c r="K128" s="68">
        <f>+IF(ROUND(SUM($H118:K118),0)&gt;ROUND(SUM($H101:K101),0),1,0)</f>
        <v>0</v>
      </c>
      <c r="L128" s="68">
        <f>+IF(ROUND(SUM($H118:L118),0)&gt;ROUND(SUM($H101:L101),0),1,0)</f>
        <v>0</v>
      </c>
      <c r="M128" s="68">
        <f>+IF(ROUND(SUM($H118:M118),0)&gt;ROUND(SUM($H101:M101),0),1,0)</f>
        <v>0</v>
      </c>
      <c r="N128" s="68">
        <f>+IF(ROUND(SUM($H118:N118),0)&gt;ROUND(SUM($H101:N101),0),1,0)</f>
        <v>0</v>
      </c>
      <c r="O128" s="68">
        <f>+IF(ROUND(SUM($H118:O118),0)&gt;ROUND(SUM($H101:O101),0),1,0)</f>
        <v>0</v>
      </c>
      <c r="P128" s="68">
        <f>+IF(ROUND(SUM($H118:P118),0)&gt;ROUND(SUM($H101:P101),0),1,0)</f>
        <v>0</v>
      </c>
      <c r="Q128" s="68">
        <f>+IF(ROUND(SUM($H118:Q118),0)&gt;ROUND(SUM($H101:Q101),0),1,0)</f>
        <v>0</v>
      </c>
      <c r="R128" s="68">
        <f>+IF(ROUND(SUM($H118:R118),0)&gt;ROUND(SUM($H101:R101),0),1,0)</f>
        <v>0</v>
      </c>
      <c r="S128" s="68">
        <f>+IF(ROUND(SUM($H118:S118),0)&gt;ROUND(SUM($H101:S101),0),1,0)</f>
        <v>0</v>
      </c>
      <c r="T128" s="68">
        <f>+IF(ROUND(SUM($H118:T118),0)&gt;ROUND(SUM($H101:T101),0),1,0)</f>
        <v>0</v>
      </c>
      <c r="U128" s="68">
        <f>+IF(ROUND(SUM($H118:U118),0)&gt;ROUND(SUM($H101:U101),0),1,0)</f>
        <v>0</v>
      </c>
      <c r="V128" s="68">
        <f>+IF(ROUND(SUM($H118:V118),0)&gt;ROUND(SUM($H101:V101),0),1,0)</f>
        <v>0</v>
      </c>
      <c r="W128" s="68">
        <f>+IF(ROUND(SUM($H118:W118),0)&gt;ROUND(SUM($H101:W101),0),1,0)</f>
        <v>0</v>
      </c>
      <c r="X128" s="68">
        <f>+IF(ROUND(SUM($H118:X118),0)&gt;ROUND(SUM($H101:X101),0),1,0)</f>
        <v>0</v>
      </c>
      <c r="Y128" s="68">
        <f>+IF(ROUND(SUM($H118:Y118),0)&gt;ROUND(SUM($H101:Y101),0),1,0)</f>
        <v>0</v>
      </c>
      <c r="Z128" s="68">
        <f>+IF(ROUND(SUM($H118:Z118),0)&gt;ROUND(SUM($H101:Z101),0),1,0)</f>
        <v>0</v>
      </c>
      <c r="AA128" s="68">
        <f>+IF(ROUND(SUM($H118:AA118),0)&gt;ROUND(SUM($H101:AA101),0),1,0)</f>
        <v>0</v>
      </c>
      <c r="AB128" s="68">
        <f>+IF(ROUND(SUM($H118:AB118),0)&gt;ROUND(SUM($H101:AB101),0),1,0)</f>
        <v>0</v>
      </c>
      <c r="AC128" s="68">
        <f>+IF(ROUND(SUM($H118:AC118),0)&gt;ROUND(SUM($H101:AC101),0),1,0)</f>
        <v>0</v>
      </c>
      <c r="AD128" s="68">
        <f>+IF(ROUND(SUM($H118:AD118),0)&gt;ROUND(SUM($H101:AD101),0),1,0)</f>
        <v>0</v>
      </c>
      <c r="AE128" s="68">
        <f>+IF(ROUND(SUM($H118:AE118),0)&gt;ROUND(SUM($H101:AE101),0),1,0)</f>
        <v>0</v>
      </c>
      <c r="AF128" s="68">
        <f>+IF(ROUND(SUM($H118:AF118),0)&gt;ROUND(SUM($H101:AF101),0),1,0)</f>
        <v>0</v>
      </c>
      <c r="AG128" s="68">
        <f>+IF(ROUND(SUM($H118:AG118),0)&gt;ROUND(SUM($H101:AG101),0),1,0)</f>
        <v>0</v>
      </c>
      <c r="AH128" s="68">
        <f>+IF(ROUND(SUM($H118:AH118),0)&gt;ROUND(SUM($H101:AH101),0),1,0)</f>
        <v>0</v>
      </c>
      <c r="AI128" s="68">
        <f>+IF(ROUND(SUM($H118:AI118),0)&gt;ROUND(SUM($H101:AI101),0),1,0)</f>
        <v>0</v>
      </c>
      <c r="AJ128" s="68">
        <f>+IF(ROUND(SUM($H118:AJ118),0)&gt;ROUND(SUM($H101:AJ101),0),1,0)</f>
        <v>0</v>
      </c>
      <c r="AK128" s="68">
        <f>+IF(ROUND(SUM($H118:AK118),0)&gt;ROUND(SUM($H101:AK101),0),1,0)</f>
        <v>0</v>
      </c>
      <c r="AL128" s="68">
        <f>+IF(ROUND(SUM($H118:AL118),0)&gt;ROUND(SUM($H101:AL101),0),1,0)</f>
        <v>0</v>
      </c>
      <c r="AM128" s="68">
        <f>+IF(ROUND(SUM($H118:AM118),0)&gt;ROUND(SUM($H101:AM101),0),1,0)</f>
        <v>0</v>
      </c>
      <c r="AN128" s="68">
        <f>+IF(ROUND(SUM($H118:AN118),0)&gt;ROUND(SUM($H101:AN101),0),1,0)</f>
        <v>0</v>
      </c>
      <c r="AO128" s="68">
        <f>+IF(ROUND(SUM($H118:AO118),0)&gt;ROUND(SUM($H101:AO101),0),1,0)</f>
        <v>0</v>
      </c>
      <c r="AP128" s="68">
        <f>+IF(ROUND(SUM($H118:AP118),0)&gt;ROUND(SUM($H101:AP101),0),1,0)</f>
        <v>0</v>
      </c>
      <c r="AQ128" s="68">
        <f>+IF(ROUND(SUM($H118:AQ118),0)&gt;ROUND(SUM($H101:AQ101),0),1,0)</f>
        <v>0</v>
      </c>
      <c r="AR128" s="68">
        <f>+IF(ROUND(SUM($H118:AR118),0)&gt;ROUND(SUM($H101:AR101),0),1,0)</f>
        <v>0</v>
      </c>
      <c r="AS128" s="68">
        <f>+IF(ROUND(SUM($H118:AS118),0)&gt;ROUND(SUM($H101:AS101),0),1,0)</f>
        <v>0</v>
      </c>
      <c r="AT128" s="68">
        <f>+IF(ROUND(SUM($H118:AT118),0)&gt;ROUND(SUM($H101:AT101),0),1,0)</f>
        <v>0</v>
      </c>
      <c r="AU128" s="68">
        <f>+IF(ROUND(SUM($H118:AU118),0)&gt;ROUND(SUM($H101:AU101),0),1,0)</f>
        <v>0</v>
      </c>
      <c r="AV128" s="68">
        <f>+IF(ROUND(SUM($H118:AV118),0)&gt;ROUND(SUM($H101:AV101),0),1,0)</f>
        <v>0</v>
      </c>
      <c r="AW128" s="68">
        <f>+IF(ROUND(SUM($H118:AW118),0)&gt;ROUND(SUM($H101:AW101),0),1,0)</f>
        <v>0</v>
      </c>
      <c r="AX128" s="68">
        <f>+IF(ROUND(SUM($H118:AX118),0)&gt;ROUND(SUM($H101:AX101),0),1,0)</f>
        <v>0</v>
      </c>
      <c r="AY128" s="68">
        <f>+IF(ROUND(SUM($H118:AY118),0)&gt;ROUND(SUM($H101:AY101),0),1,0)</f>
        <v>0</v>
      </c>
      <c r="AZ128" s="68">
        <f>+IF(ROUND(SUM($H118:AZ118),0)&gt;ROUND(SUM($H101:AZ101),0),1,0)</f>
        <v>0</v>
      </c>
      <c r="BA128" s="68">
        <f>+IF(ROUND(SUM($H118:BA118),0)&gt;ROUND(SUM($H101:BA101),0),1,0)</f>
        <v>0</v>
      </c>
      <c r="BB128" s="68">
        <f>+IF(ROUND(SUM($H118:BB118),0)&gt;ROUND(SUM($H101:BB101),0),1,0)</f>
        <v>0</v>
      </c>
      <c r="BC128" s="68">
        <f>+IF(ROUND(SUM($H118:BC118),0)&gt;ROUND(SUM($H101:BC101),0),1,0)</f>
        <v>0</v>
      </c>
      <c r="BD128" s="68">
        <f>+IF(ROUND(SUM($H118:BD118),0)&gt;ROUND(SUM($H101:BD101),0),1,0)</f>
        <v>0</v>
      </c>
      <c r="BE128" s="68">
        <f>+IF(ROUND(SUM($H118:BE118),0)&gt;ROUND(SUM($H101:BE101),0),1,0)</f>
        <v>0</v>
      </c>
      <c r="BF128" s="68">
        <f>+IF(ROUND(SUM($H118:BF118),0)&gt;ROUND(SUM($H101:BF101),0),1,0)</f>
        <v>0</v>
      </c>
      <c r="BG128" s="68">
        <f>+IF(ROUND(SUM($H118:BG118),0)&gt;ROUND(SUM($H101:BG101),0),1,0)</f>
        <v>0</v>
      </c>
      <c r="BH128" s="68">
        <f>+IF(ROUND(SUM($H118:BH118),0)&gt;ROUND(SUM($H101:BH101),0),1,0)</f>
        <v>0</v>
      </c>
      <c r="BI128" s="68">
        <f>+IF(ROUND(SUM($H118:BI118),0)&gt;ROUND(SUM($H101:BI101),0),1,0)</f>
        <v>0</v>
      </c>
      <c r="BJ128" s="68">
        <f>+IF(ROUND(SUM($H118:BJ118),0)&gt;ROUND(SUM($H101:BJ101),0),1,0)</f>
        <v>0</v>
      </c>
      <c r="BK128" s="68">
        <f>+IF(ROUND(SUM($H118:BK118),0)&gt;ROUND(SUM($H101:BK101),0),1,0)</f>
        <v>0</v>
      </c>
      <c r="BL128" s="68">
        <f>+IF(ROUND(SUM($H118:BL118),0)&gt;ROUND(SUM($H101:BL101),0),1,0)</f>
        <v>0</v>
      </c>
      <c r="BM128" s="68">
        <f>+IF(ROUND(SUM($H118:BM118),0)&gt;ROUND(SUM($H101:BM101),0),1,0)</f>
        <v>0</v>
      </c>
      <c r="BN128" s="68">
        <f>+IF(ROUND(SUM($H118:BN118),0)&gt;ROUND(SUM($H101:BN101),0),1,0)</f>
        <v>0</v>
      </c>
      <c r="BO128" s="68">
        <f>+IF(ROUND(SUM($H118:BO118),0)&gt;ROUND(SUM($H101:BO101),0),1,0)</f>
        <v>0</v>
      </c>
      <c r="BP128" s="68">
        <f>+IF(ROUND(SUM($H118:BP118),0)&gt;ROUND(SUM($H101:BP101),0),1,0)</f>
        <v>0</v>
      </c>
      <c r="BQ128" s="68">
        <f>+IF(ROUND(SUM($H118:BQ118),0)&gt;ROUND(SUM($H101:BQ101),0),1,0)</f>
        <v>0</v>
      </c>
      <c r="BR128" s="68">
        <f>+IF(ROUND(SUM($H118:BR118),0)&gt;ROUND(SUM($H101:BR101),0),1,0)</f>
        <v>0</v>
      </c>
      <c r="BS128" s="68">
        <f>+IF(ROUND(SUM($H118:BS118),0)&gt;ROUND(SUM($H101:BS101),0),1,0)</f>
        <v>0</v>
      </c>
      <c r="BT128" s="68">
        <f>+IF(ROUND(SUM($H118:BT118),0)&gt;ROUND(SUM($H101:BT101),0),1,0)</f>
        <v>0</v>
      </c>
      <c r="BU128" s="68">
        <f>+IF(ROUND(SUM($H118:BU118),0)&gt;ROUND(SUM($H101:BU101),0),1,0)</f>
        <v>0</v>
      </c>
      <c r="BV128" s="68">
        <f>+IF(ROUND(SUM($H118:BV118),0)&gt;ROUND(SUM($H101:BV101),0),1,0)</f>
        <v>0</v>
      </c>
      <c r="BW128" s="68">
        <f>+IF(ROUND(SUM($H118:BW118),0)&gt;ROUND(SUM($H101:BW101),0),1,0)</f>
        <v>0</v>
      </c>
      <c r="BX128" s="68">
        <f>+IF(ROUND(SUM($H118:BX118),0)&gt;ROUND(SUM($H101:BX101),0),1,0)</f>
        <v>0</v>
      </c>
      <c r="BY128" s="68">
        <f>+IF(ROUND(SUM($H118:BY118),0)&gt;ROUND(SUM($H101:BY101),0),1,0)</f>
        <v>0</v>
      </c>
      <c r="BZ128" s="68">
        <f>+IF(ROUND(SUM($H118:BZ118),0)&gt;ROUND(SUM($H101:BZ101),0),1,0)</f>
        <v>0</v>
      </c>
      <c r="CA128" s="68">
        <f>+IF(ROUND(SUM($H118:CA118),0)&gt;ROUND(SUM($H101:CA101),0),1,0)</f>
        <v>0</v>
      </c>
      <c r="CB128" s="68">
        <f>+IF(ROUND(SUM($H118:CB118),0)&gt;ROUND(SUM($H101:CB101),0),1,0)</f>
        <v>0</v>
      </c>
      <c r="CC128" s="68">
        <f>+IF(ROUND(SUM($H118:CC118),0)&gt;ROUND(SUM($H101:CC101),0),1,0)</f>
        <v>0</v>
      </c>
      <c r="CD128" s="68">
        <f>+IF(ROUND(SUM($H118:CD118),0)&gt;ROUND(SUM($H101:CD101),0),1,0)</f>
        <v>0</v>
      </c>
      <c r="CE128" s="68">
        <f>+IF(ROUND(SUM($H118:CE118),0)&gt;ROUND(SUM($H101:CE101),0),1,0)</f>
        <v>0</v>
      </c>
      <c r="CF128" s="68">
        <f>+IF(ROUND(SUM($H118:CF118),0)&gt;ROUND(SUM($H101:CF101),0),1,0)</f>
        <v>0</v>
      </c>
      <c r="CG128" s="68">
        <f>+IF(ROUND(SUM($H118:CG118),0)&gt;ROUND(SUM($H101:CG101),0),1,0)</f>
        <v>0</v>
      </c>
      <c r="CH128" s="68">
        <f>+IF(ROUND(SUM($H118:CH118),0)&gt;ROUND(SUM($H101:CH101),0),1,0)</f>
        <v>0</v>
      </c>
      <c r="CI128" s="68">
        <f>+IF(ROUND(SUM($H118:CI118),0)&gt;ROUND(SUM($H101:CI101),0),1,0)</f>
        <v>0</v>
      </c>
      <c r="CJ128" s="68">
        <f>+IF(ROUND(SUM($H118:CJ118),0)&gt;ROUND(SUM($H101:CJ101),0),1,0)</f>
        <v>0</v>
      </c>
      <c r="CK128" s="68">
        <f>+IF(ROUND(SUM($H118:CK118),0)&gt;ROUND(SUM($H101:CK101),0),1,0)</f>
        <v>0</v>
      </c>
      <c r="CL128" s="68">
        <f>+IF(ROUND(SUM($H118:CL118),0)&gt;ROUND(SUM($H101:CL101),0),1,0)</f>
        <v>0</v>
      </c>
      <c r="CM128" s="68">
        <f>+IF(ROUND(SUM($H118:CM118),0)&gt;ROUND(SUM($H101:CM101),0),1,0)</f>
        <v>0</v>
      </c>
      <c r="CN128" s="68">
        <f>+IF(ROUND(SUM($H118:CN118),0)&gt;ROUND(SUM($H101:CN101),0),1,0)</f>
        <v>0</v>
      </c>
      <c r="CO128" s="68">
        <f>+IF(ROUND(SUM($H118:CO118),0)&gt;ROUND(SUM($H101:CO101),0),1,0)</f>
        <v>0</v>
      </c>
      <c r="CP128" s="68">
        <f>+IF(ROUND(SUM($H118:CP118),0)&gt;ROUND(SUM($H101:CP101),0),1,0)</f>
        <v>0</v>
      </c>
      <c r="CQ128" s="68">
        <f>+IF(ROUND(SUM($H118:CQ118),0)&gt;ROUND(SUM($H101:CQ101),0),1,0)</f>
        <v>0</v>
      </c>
      <c r="CR128" s="68">
        <f>+IF(ROUND(SUM($H118:CR118),0)&gt;ROUND(SUM($H101:CR101),0),1,0)</f>
        <v>0</v>
      </c>
      <c r="CS128" s="68">
        <f>+IF(ROUND(SUM($H118:CS118),0)&gt;ROUND(SUM($H101:CS101),0),1,0)</f>
        <v>0</v>
      </c>
      <c r="CT128" s="68">
        <f>+IF(ROUND(SUM($H118:CT118),0)&gt;ROUND(SUM($H101:CT101),0),1,0)</f>
        <v>0</v>
      </c>
      <c r="CU128" s="68">
        <f>+IF(ROUND(SUM($H118:CU118),0)&gt;ROUND(SUM($H101:CU101),0),1,0)</f>
        <v>0</v>
      </c>
      <c r="CV128" s="68">
        <f>+IF(ROUND(SUM($H118:CV118),0)&gt;ROUND(SUM($H101:CV101),0),1,0)</f>
        <v>0</v>
      </c>
      <c r="CW128" s="68">
        <f>+IF(ROUND(SUM($H118:CW118),0)&gt;ROUND(SUM($H101:CW101),0),1,0)</f>
        <v>0</v>
      </c>
      <c r="CX128" s="68">
        <f>+IF(ROUND(SUM($H118:CX118),0)&gt;ROUND(SUM($H101:CX101),0),1,0)</f>
        <v>0</v>
      </c>
      <c r="CY128" s="68">
        <f>+IF(ROUND(SUM($H118:CY118),0)&gt;ROUND(SUM($H101:CY101),0),1,0)</f>
        <v>0</v>
      </c>
      <c r="CZ128" s="68">
        <f>+IF(ROUND(SUM($H118:CZ118),0)&gt;ROUND(SUM($H101:CZ101),0),1,0)</f>
        <v>0</v>
      </c>
      <c r="DA128" s="68">
        <f>+IF(ROUND(SUM($H118:DA118),0)&gt;ROUND(SUM($H101:DA101),0),1,0)</f>
        <v>0</v>
      </c>
      <c r="DB128" s="68">
        <f>+IF(ROUND(SUM($H118:DB118),0)&gt;ROUND(SUM($H101:DB101),0),1,0)</f>
        <v>0</v>
      </c>
      <c r="DC128" s="68">
        <f>+IF(ROUND(SUM($H118:DC118),0)&gt;ROUND(SUM($H101:DC101),0),1,0)</f>
        <v>0</v>
      </c>
      <c r="DD128" s="68">
        <f>+IF(ROUND(SUM($H118:DD118),0)&gt;ROUND(SUM($H101:DD101),0),1,0)</f>
        <v>0</v>
      </c>
      <c r="DE128" s="68">
        <f>+IF(ROUND(SUM($H118:DE118),0)&gt;ROUND(SUM($H101:DE101),0),1,0)</f>
        <v>0</v>
      </c>
      <c r="DF128" s="68">
        <f>+IF(ROUND(SUM($H118:DF118),0)&gt;ROUND(SUM($H101:DF101),0),1,0)</f>
        <v>0</v>
      </c>
      <c r="DG128" s="68">
        <f>+IF(ROUND(SUM($H118:DG118),0)&gt;ROUND(SUM($H101:DG101),0),1,0)</f>
        <v>0</v>
      </c>
      <c r="DH128" s="68">
        <f>+IF(ROUND(SUM($H118:DH118),0)&gt;ROUND(SUM($H101:DH101),0),1,0)</f>
        <v>0</v>
      </c>
      <c r="DI128" s="68">
        <f>+IF(ROUND(SUM($H118:DI118),0)&gt;ROUND(SUM($H101:DI101),0),1,0)</f>
        <v>0</v>
      </c>
      <c r="DJ128" s="68">
        <f>+IF(ROUND(SUM($H118:DJ118),0)&gt;ROUND(SUM($H101:DJ101),0),1,0)</f>
        <v>0</v>
      </c>
      <c r="DK128" s="68">
        <f>+IF(ROUND(SUM($H118:DK118),0)&gt;ROUND(SUM($H101:DK101),0),1,0)</f>
        <v>0</v>
      </c>
      <c r="DL128" s="68">
        <f>+IF(ROUND(SUM($H118:DL118),0)&gt;ROUND(SUM($H101:DL101),0),1,0)</f>
        <v>0</v>
      </c>
      <c r="DM128" s="68">
        <f>+IF(ROUND(SUM($H118:DM118),0)&gt;ROUND(SUM($H101:DM101),0),1,0)</f>
        <v>0</v>
      </c>
      <c r="DN128" s="68">
        <f>+IF(ROUND(SUM($H118:DN118),0)&gt;ROUND(SUM($H101:DN101),0),1,0)</f>
        <v>0</v>
      </c>
      <c r="DO128" s="68">
        <f>+IF(ROUND(SUM($H118:DO118),0)&gt;ROUND(SUM($H101:DO101),0),1,0)</f>
        <v>0</v>
      </c>
      <c r="DP128" s="68">
        <f>+IF(ROUND(SUM($H118:DP118),0)&gt;ROUND(SUM($H101:DP101),0),1,0)</f>
        <v>0</v>
      </c>
      <c r="DQ128" s="68">
        <f>+IF(ROUND(SUM($H118:DQ118),0)&gt;ROUND(SUM($H101:DQ101),0),1,0)</f>
        <v>0</v>
      </c>
      <c r="DR128" s="68">
        <f>+IF(ROUND(SUM($H118:DR118),0)&gt;ROUND(SUM($H101:DR101),0),1,0)</f>
        <v>0</v>
      </c>
      <c r="DS128" s="68">
        <f>+IF(ROUND(SUM($H118:DS118),0)&gt;ROUND(SUM($H101:DS101),0),1,0)</f>
        <v>0</v>
      </c>
      <c r="DT128" s="68">
        <f>+IF(ROUND(SUM($H118:DT118),0)&gt;ROUND(SUM($H101:DT101),0),1,0)</f>
        <v>0</v>
      </c>
      <c r="DU128" s="68">
        <f>+IF(ROUND(SUM($H118:DU118),0)&gt;ROUND(SUM($H101:DU101),0),1,0)</f>
        <v>0</v>
      </c>
      <c r="DV128" s="68">
        <f>+IF(ROUND(SUM($H118:DV118),0)&gt;ROUND(SUM($H101:DV101),0),1,0)</f>
        <v>0</v>
      </c>
      <c r="DW128" s="68">
        <f>+IF(ROUND(SUM($H118:DW118),0)&gt;ROUND(SUM($H101:DW101),0),1,0)</f>
        <v>0</v>
      </c>
      <c r="DX128" s="68">
        <f>+IF(ROUND(SUM($H118:DX118),0)&gt;ROUND(SUM($H101:DX101),0),1,0)</f>
        <v>0</v>
      </c>
      <c r="DY128" s="68">
        <f>+IF(ROUND(SUM($H118:DY118),0)&gt;ROUND(SUM($H101:DY101),0),1,0)</f>
        <v>0</v>
      </c>
      <c r="DZ128" s="68">
        <f>+IF(ROUND(SUM($H118:DZ118),0)&gt;ROUND(SUM($H101:DZ101),0),1,0)</f>
        <v>0</v>
      </c>
      <c r="EA128" s="68">
        <f>+IF(ROUND(SUM($H118:EA118),0)&gt;ROUND(SUM($H101:EA101),0),1,0)</f>
        <v>0</v>
      </c>
      <c r="EB128" s="68">
        <f>+IF(ROUND(SUM($H118:EB118),0)&gt;ROUND(SUM($H101:EB101),0),1,0)</f>
        <v>0</v>
      </c>
      <c r="EC128" s="68">
        <f>+IF(ROUND(SUM($H118:EC118),0)&gt;ROUND(SUM($H101:EC101),0),1,0)</f>
        <v>0</v>
      </c>
      <c r="ED128" s="68">
        <f>+IF(ROUND(SUM($H118:ED118),0)&gt;ROUND(SUM($H101:ED101),0),1,0)</f>
        <v>0</v>
      </c>
      <c r="EE128" s="68">
        <f>+IF(ROUND(SUM($H118:EE118),0)&gt;ROUND(SUM($H101:EE101),0),1,0)</f>
        <v>0</v>
      </c>
      <c r="EF128" s="68">
        <f>+IF(ROUND(SUM($H118:EF118),0)&gt;ROUND(SUM($H101:EF101),0),1,0)</f>
        <v>0</v>
      </c>
      <c r="EG128" s="68">
        <f>+IF(ROUND(SUM($H118:EG118),0)&gt;ROUND(SUM($H101:EG101),0),1,0)</f>
        <v>0</v>
      </c>
      <c r="EH128" s="68">
        <f>+IF(ROUND(SUM($H118:EH118),0)&gt;ROUND(SUM($H101:EH101),0),1,0)</f>
        <v>0</v>
      </c>
      <c r="EI128" s="68">
        <f>+IF(ROUND(SUM($H118:EI118),0)&gt;ROUND(SUM($H101:EI101),0),1,0)</f>
        <v>0</v>
      </c>
      <c r="EJ128" s="68">
        <f>+IF(ROUND(SUM($H118:EJ118),0)&gt;ROUND(SUM($H101:EJ101),0),1,0)</f>
        <v>0</v>
      </c>
      <c r="EK128" s="68">
        <f>+IF(ROUND(SUM($H118:EK118),0)&gt;ROUND(SUM($H101:EK101),0),1,0)</f>
        <v>0</v>
      </c>
      <c r="EL128" s="68">
        <f>+IF(ROUND(SUM($H118:EL118),0)&gt;ROUND(SUM($H101:EL101),0),1,0)</f>
        <v>0</v>
      </c>
      <c r="EM128" s="68">
        <f>+IF(ROUND(SUM($H118:EM118),0)&gt;ROUND(SUM($H101:EM101),0),1,0)</f>
        <v>0</v>
      </c>
      <c r="EN128" s="68">
        <f>+IF(ROUND(SUM($H118:EN118),0)&gt;ROUND(SUM($H101:EN101),0),1,0)</f>
        <v>0</v>
      </c>
      <c r="EO128" s="68">
        <f>+IF(ROUND(SUM($H118:EO118),0)&gt;ROUND(SUM($H101:EO101),0),1,0)</f>
        <v>0</v>
      </c>
      <c r="EP128" s="68">
        <f>+IF(ROUND(SUM($H118:EP118),0)&gt;ROUND(SUM($H101:EP101),0),1,0)</f>
        <v>0</v>
      </c>
      <c r="EQ128" s="68">
        <f>+IF(ROUND(SUM($H118:EQ118),0)&gt;ROUND(SUM($H101:EQ101),0),1,0)</f>
        <v>0</v>
      </c>
      <c r="ER128" s="68">
        <f>+IF(ROUND(SUM($H118:ER118),0)&gt;ROUND(SUM($H101:ER101),0),1,0)</f>
        <v>0</v>
      </c>
      <c r="ES128" s="68">
        <f>+IF(ROUND(SUM($H118:ES118),0)&gt;ROUND(SUM($H101:ES101),0),1,0)</f>
        <v>0</v>
      </c>
      <c r="ET128" s="68">
        <f>+IF(ROUND(SUM($H118:ET118),0)&gt;ROUND(SUM($H101:ET101),0),1,0)</f>
        <v>0</v>
      </c>
      <c r="EU128" s="68">
        <f>+IF(ROUND(SUM($H118:EU118),0)&gt;ROUND(SUM($H101:EU101),0),1,0)</f>
        <v>0</v>
      </c>
      <c r="EV128" s="68">
        <f>+IF(ROUND(SUM($H118:EV118),0)&gt;ROUND(SUM($H101:EV101),0),1,0)</f>
        <v>0</v>
      </c>
      <c r="EW128" s="68">
        <f>+IF(ROUND(SUM($H118:EW118),0)&gt;ROUND(SUM($H101:EW101),0),1,0)</f>
        <v>0</v>
      </c>
      <c r="EX128" s="68">
        <f>+IF(ROUND(SUM($H118:EX118),0)&gt;ROUND(SUM($H101:EX101),0),1,0)</f>
        <v>0</v>
      </c>
      <c r="EY128" s="68">
        <f>+IF(ROUND(SUM($H118:EY118),0)&gt;ROUND(SUM($H101:EY101),0),1,0)</f>
        <v>0</v>
      </c>
      <c r="EZ128" s="68">
        <f>+IF(ROUND(SUM($H118:EZ118),0)&gt;ROUND(SUM($H101:EZ101),0),1,0)</f>
        <v>0</v>
      </c>
      <c r="FA128" s="68">
        <f>+IF(ROUND(SUM($H118:FA118),0)&gt;ROUND(SUM($H101:FA101),0),1,0)</f>
        <v>0</v>
      </c>
      <c r="FB128" s="68">
        <f>+IF(ROUND(SUM($H118:FB118),0)&gt;ROUND(SUM($H101:FB101),0),1,0)</f>
        <v>0</v>
      </c>
      <c r="FC128" s="68">
        <f>+IF(ROUND(SUM($H118:FC118),0)&gt;ROUND(SUM($H101:FC101),0),1,0)</f>
        <v>0</v>
      </c>
      <c r="FD128" s="68">
        <f>+IF(ROUND(SUM($H118:FD118),0)&gt;ROUND(SUM($H101:FD101),0),1,0)</f>
        <v>0</v>
      </c>
      <c r="FE128" s="68">
        <f>+IF(ROUND(SUM($H118:FE118),0)&gt;ROUND(SUM($H101:FE101),0),1,0)</f>
        <v>0</v>
      </c>
      <c r="FF128" s="68">
        <f>+IF(ROUND(SUM($H118:FF118),0)&gt;ROUND(SUM($H101:FF101),0),1,0)</f>
        <v>0</v>
      </c>
      <c r="FG128" s="68">
        <f>+IF(ROUND(SUM($H118:FG118),0)&gt;ROUND(SUM($H101:FG101),0),1,0)</f>
        <v>0</v>
      </c>
      <c r="FH128" s="68">
        <f>+IF(ROUND(SUM($H118:FH118),0)&gt;ROUND(SUM($H101:FH101),0),1,0)</f>
        <v>0</v>
      </c>
      <c r="FI128" s="68">
        <f>+IF(ROUND(SUM($H118:FI118),0)&gt;ROUND(SUM($H101:FI101),0),1,0)</f>
        <v>0</v>
      </c>
      <c r="FJ128" s="68">
        <f>+IF(ROUND(SUM($H118:FJ118),0)&gt;ROUND(SUM($H101:FJ101),0),1,0)</f>
        <v>0</v>
      </c>
      <c r="FK128" s="68">
        <f>+IF(ROUND(SUM($H118:FK118),0)&gt;ROUND(SUM($H101:FK101),0),1,0)</f>
        <v>0</v>
      </c>
      <c r="FL128" s="68">
        <f>+IF(ROUND(SUM($H118:FL118),0)&gt;ROUND(SUM($H101:FL101),0),1,0)</f>
        <v>0</v>
      </c>
      <c r="FM128" s="68">
        <f>+IF(ROUND(SUM($H118:FM118),0)&gt;ROUND(SUM($H101:FM101),0),1,0)</f>
        <v>0</v>
      </c>
      <c r="FN128" s="68">
        <f>+IF(ROUND(SUM($H118:FN118),0)&gt;ROUND(SUM($H101:FN101),0),1,0)</f>
        <v>0</v>
      </c>
      <c r="FO128" s="68">
        <f>+IF(ROUND(SUM($H118:FO118),0)&gt;ROUND(SUM($H101:FO101),0),1,0)</f>
        <v>0</v>
      </c>
      <c r="FP128" s="68">
        <f>+IF(ROUND(SUM($H118:FP118),0)&gt;ROUND(SUM($H101:FP101),0),1,0)</f>
        <v>0</v>
      </c>
      <c r="FQ128" s="68">
        <f>+IF(ROUND(SUM($H118:FQ118),0)&gt;ROUND(SUM($H101:FQ101),0),1,0)</f>
        <v>0</v>
      </c>
      <c r="FR128" s="68">
        <f>+IF(ROUND(SUM($H118:FR118),0)&gt;ROUND(SUM($H101:FR101),0),1,0)</f>
        <v>0</v>
      </c>
      <c r="FS128" s="68">
        <f>+IF(ROUND(SUM($H118:FS118),0)&gt;ROUND(SUM($H101:FS101),0),1,0)</f>
        <v>0</v>
      </c>
      <c r="FT128" s="68">
        <f>+IF(ROUND(SUM($H118:FT118),0)&gt;ROUND(SUM($H101:FT101),0),1,0)</f>
        <v>0</v>
      </c>
      <c r="FU128" s="68">
        <f>+IF(ROUND(SUM($H118:FU118),0)&gt;ROUND(SUM($H101:FU101),0),1,0)</f>
        <v>0</v>
      </c>
      <c r="FV128" s="68">
        <f>+IF(ROUND(SUM($H118:FV118),0)&gt;ROUND(SUM($H101:FV101),0),1,0)</f>
        <v>0</v>
      </c>
      <c r="FW128" s="68">
        <f>+IF(ROUND(SUM($H118:FW118),0)&gt;ROUND(SUM($H101:FW101),0),1,0)</f>
        <v>0</v>
      </c>
      <c r="FX128" s="68">
        <f>+IF(ROUND(SUM($H118:FX118),0)&gt;ROUND(SUM($H101:FX101),0),1,0)</f>
        <v>0</v>
      </c>
      <c r="FY128" s="68">
        <f>+IF(ROUND(SUM($H118:FY118),0)&gt;ROUND(SUM($H101:FY101),0),1,0)</f>
        <v>0</v>
      </c>
      <c r="FZ128" s="68">
        <f>+IF(ROUND(SUM($H118:FZ118),0)&gt;ROUND(SUM($H101:FZ101),0),1,0)</f>
        <v>0</v>
      </c>
      <c r="GA128" s="68">
        <f>+IF(ROUND(SUM($H118:GA118),0)&gt;ROUND(SUM($H101:GA101),0),1,0)</f>
        <v>0</v>
      </c>
      <c r="GB128" s="68">
        <f>+IF(ROUND(SUM($H118:GB118),0)&gt;ROUND(SUM($H101:GB101),0),1,0)</f>
        <v>0</v>
      </c>
      <c r="GC128" s="68">
        <f>+IF(ROUND(SUM($H118:GC118),0)&gt;ROUND(SUM($H101:GC101),0),1,0)</f>
        <v>0</v>
      </c>
      <c r="GD128" s="68">
        <f>+IF(ROUND(SUM($H118:GD118),0)&gt;ROUND(SUM($H101:GD101),0),1,0)</f>
        <v>0</v>
      </c>
      <c r="GE128" s="68">
        <f>+IF(ROUND(SUM($H118:GE118),0)&gt;ROUND(SUM($H101:GE101),0),1,0)</f>
        <v>0</v>
      </c>
      <c r="GF128" s="68">
        <f>+IF(ROUND(SUM($H118:GF118),0)&gt;ROUND(SUM($H101:GF101),0),1,0)</f>
        <v>0</v>
      </c>
      <c r="GG128" s="68">
        <f>+IF(ROUND(SUM($H118:GG118),0)&gt;ROUND(SUM($H101:GG101),0),1,0)</f>
        <v>0</v>
      </c>
      <c r="GH128" s="68">
        <f>+IF(ROUND(SUM($H118:GH118),0)&gt;ROUND(SUM($H101:GH101),0),1,0)</f>
        <v>0</v>
      </c>
      <c r="GI128" s="68">
        <f>+IF(ROUND(SUM($H118:GI118),0)&gt;ROUND(SUM($H101:GI101),0),1,0)</f>
        <v>0</v>
      </c>
      <c r="GJ128" s="68">
        <f>+IF(ROUND(SUM($H118:GJ118),0)&gt;ROUND(SUM($H101:GJ101),0),1,0)</f>
        <v>0</v>
      </c>
      <c r="GK128" s="68">
        <f>+IF(ROUND(SUM($H118:GK118),0)&gt;ROUND(SUM($H101:GK101),0),1,0)</f>
        <v>0</v>
      </c>
      <c r="GL128" s="68">
        <f>+IF(ROUND(SUM($H118:GL118),0)&gt;ROUND(SUM($H101:GL101),0),1,0)</f>
        <v>0</v>
      </c>
      <c r="GM128" s="68">
        <f>+IF(ROUND(SUM($H118:GM118),0)&gt;ROUND(SUM($H101:GM101),0),1,0)</f>
        <v>0</v>
      </c>
      <c r="GN128" s="68">
        <f>+IF(ROUND(SUM($H118:GN118),0)&gt;ROUND(SUM($H101:GN101),0),1,0)</f>
        <v>0</v>
      </c>
      <c r="GO128" s="68">
        <f>+IF(ROUND(SUM($H118:GO118),0)&gt;ROUND(SUM($H101:GO101),0),1,0)</f>
        <v>0</v>
      </c>
      <c r="GP128" s="68">
        <f>+IF(ROUND(SUM($H118:GP118),0)&gt;ROUND(SUM($H101:GP101),0),1,0)</f>
        <v>0</v>
      </c>
      <c r="GQ128" s="68">
        <f>+IF(ROUND(SUM($H118:GQ118),0)&gt;ROUND(SUM($H101:GQ101),0),1,0)</f>
        <v>0</v>
      </c>
      <c r="GR128" s="68">
        <f>+IF(ROUND(SUM($H118:GR118),0)&gt;ROUND(SUM($H101:GR101),0),1,0)</f>
        <v>0</v>
      </c>
      <c r="GS128" s="68">
        <f>+IF(ROUND(SUM($H118:GS118),0)&gt;ROUND(SUM($H101:GS101),0),1,0)</f>
        <v>0</v>
      </c>
      <c r="GT128" s="68">
        <f>+IF(ROUND(SUM($H118:GT118),0)&gt;ROUND(SUM($H101:GT101),0),1,0)</f>
        <v>0</v>
      </c>
      <c r="GU128" s="68">
        <f>+IF(ROUND(SUM($H118:GU118),0)&gt;ROUND(SUM($H101:GU101),0),1,0)</f>
        <v>0</v>
      </c>
      <c r="GV128" s="68">
        <f>+IF(ROUND(SUM($H118:GV118),0)&gt;ROUND(SUM($H101:GV101),0),1,0)</f>
        <v>0</v>
      </c>
      <c r="GW128" s="68">
        <f>+IF(ROUND(SUM($H118:GW118),0)&gt;ROUND(SUM($H101:GW101),0),1,0)</f>
        <v>0</v>
      </c>
      <c r="GX128" s="68">
        <f>+IF(ROUND(SUM($H118:GX118),0)&gt;ROUND(SUM($H101:GX101),0),1,0)</f>
        <v>0</v>
      </c>
      <c r="GY128" s="68">
        <f>+IF(ROUND(SUM($H118:GY118),0)&gt;ROUND(SUM($H101:GY101),0),1,0)</f>
        <v>0</v>
      </c>
      <c r="GZ128" s="68">
        <f>+IF(ROUND(SUM($H118:GZ118),0)&gt;ROUND(SUM($H101:GZ101),0),1,0)</f>
        <v>0</v>
      </c>
      <c r="HA128" s="68">
        <f>+IF(ROUND(SUM($H118:HA118),0)&gt;ROUND(SUM($H101:HA101),0),1,0)</f>
        <v>0</v>
      </c>
      <c r="HB128" s="68">
        <f>+IF(ROUND(SUM($H118:HB118),0)&gt;ROUND(SUM($H101:HB101),0),1,0)</f>
        <v>0</v>
      </c>
      <c r="HC128" s="68">
        <f>+IF(ROUND(SUM($H118:HC118),0)&gt;ROUND(SUM($H101:HC101),0),1,0)</f>
        <v>0</v>
      </c>
      <c r="HD128" s="68">
        <f>+IF(ROUND(SUM($H118:HD118),0)&gt;ROUND(SUM($H101:HD101),0),1,0)</f>
        <v>0</v>
      </c>
      <c r="HE128" s="68">
        <f>+IF(ROUND(SUM($H118:HE118),0)&gt;ROUND(SUM($H101:HE101),0),1,0)</f>
        <v>0</v>
      </c>
      <c r="HF128" s="68">
        <f>+IF(ROUND(SUM($H118:HF118),0)&gt;ROUND(SUM($H101:HF101),0),1,0)</f>
        <v>0</v>
      </c>
      <c r="HG128" s="68">
        <f>+IF(ROUND(SUM($H118:HG118),0)&gt;ROUND(SUM($H101:HG101),0),1,0)</f>
        <v>0</v>
      </c>
      <c r="HH128" s="68">
        <f>+IF(ROUND(SUM($H118:HH118),0)&gt;ROUND(SUM($H101:HH101),0),1,0)</f>
        <v>0</v>
      </c>
      <c r="HI128" s="68">
        <f>+IF(ROUND(SUM($H118:HI118),0)&gt;ROUND(SUM($H101:HI101),0),1,0)</f>
        <v>0</v>
      </c>
      <c r="HJ128" s="68">
        <f>+IF(ROUND(SUM($H118:HJ118),0)&gt;ROUND(SUM($H101:HJ101),0),1,0)</f>
        <v>0</v>
      </c>
      <c r="HK128" s="68">
        <f>+IF(ROUND(SUM($H118:HK118),0)&gt;ROUND(SUM($H101:HK101),0),1,0)</f>
        <v>0</v>
      </c>
      <c r="HL128" s="68">
        <f>+IF(ROUND(SUM($H118:HL118),0)&gt;ROUND(SUM($H101:HL101),0),1,0)</f>
        <v>0</v>
      </c>
      <c r="HM128" s="68">
        <f>+IF(ROUND(SUM($H118:HM118),0)&gt;ROUND(SUM($H101:HM101),0),1,0)</f>
        <v>0</v>
      </c>
      <c r="HN128" s="68">
        <f>+IF(ROUND(SUM($H118:HN118),0)&gt;ROUND(SUM($H101:HN101),0),1,0)</f>
        <v>0</v>
      </c>
      <c r="HO128" s="68">
        <f>+IF(ROUND(SUM($H118:HO118),0)&gt;ROUND(SUM($H101:HO101),0),1,0)</f>
        <v>0</v>
      </c>
      <c r="HP128" s="68">
        <f>+IF(ROUND(SUM($H118:HP118),0)&gt;ROUND(SUM($H101:HP101),0),1,0)</f>
        <v>0</v>
      </c>
      <c r="HQ128" s="68">
        <f>+IF(ROUND(SUM($H118:HQ118),0)&gt;ROUND(SUM($H101:HQ101),0),1,0)</f>
        <v>0</v>
      </c>
      <c r="HR128" s="68">
        <f>+IF(ROUND(SUM($H118:HR118),0)&gt;ROUND(SUM($H101:HR101),0),1,0)</f>
        <v>0</v>
      </c>
      <c r="HS128" s="68">
        <f>+IF(ROUND(SUM($H118:HS118),0)&gt;ROUND(SUM($H101:HS101),0),1,0)</f>
        <v>0</v>
      </c>
      <c r="HT128" s="68">
        <f>+IF(ROUND(SUM($H118:HT118),0)&gt;ROUND(SUM($H101:HT101),0),1,0)</f>
        <v>0</v>
      </c>
      <c r="HU128" s="68">
        <f>+IF(ROUND(SUM($H118:HU118),0)&gt;ROUND(SUM($H101:HU101),0),1,0)</f>
        <v>0</v>
      </c>
      <c r="HV128" s="68">
        <f>+IF(ROUND(SUM($H118:HV118),0)&gt;ROUND(SUM($H101:HV101),0),1,0)</f>
        <v>0</v>
      </c>
      <c r="HW128" s="68">
        <f>+IF(ROUND(SUM($H118:HW118),0)&gt;ROUND(SUM($H101:HW101),0),1,0)</f>
        <v>0</v>
      </c>
      <c r="HX128" s="68">
        <f>+IF(ROUND(SUM($H118:HX118),0)&gt;ROUND(SUM($H101:HX101),0),1,0)</f>
        <v>0</v>
      </c>
      <c r="HY128" s="68">
        <f>+IF(ROUND(SUM($H118:HY118),0)&gt;ROUND(SUM($H101:HY101),0),1,0)</f>
        <v>0</v>
      </c>
      <c r="HZ128" s="68">
        <f>+IF(ROUND(SUM($H118:HZ118),0)&gt;ROUND(SUM($H101:HZ101),0),1,0)</f>
        <v>0</v>
      </c>
      <c r="IA128" s="68">
        <f>+IF(ROUND(SUM($H118:IA118),0)&gt;ROUND(SUM($H101:IA101),0),1,0)</f>
        <v>0</v>
      </c>
      <c r="IB128" s="68">
        <f>+IF(ROUND(SUM($H118:IB118),0)&gt;ROUND(SUM($H101:IB101),0),1,0)</f>
        <v>0</v>
      </c>
      <c r="IC128" s="68">
        <f>+IF(ROUND(SUM($H118:IC118),0)&gt;ROUND(SUM($H101:IC101),0),1,0)</f>
        <v>0</v>
      </c>
      <c r="ID128" s="68">
        <f>+IF(ROUND(SUM($H118:ID118),0)&gt;ROUND(SUM($H101:ID101),0),1,0)</f>
        <v>0</v>
      </c>
      <c r="IE128" s="68">
        <f>+IF(ROUND(SUM($H118:IE118),0)&gt;ROUND(SUM($H101:IE101),0),1,0)</f>
        <v>0</v>
      </c>
      <c r="IF128" s="68">
        <f>+IF(ROUND(SUM($H118:IF118),0)&gt;ROUND(SUM($H101:IF101),0),1,0)</f>
        <v>0</v>
      </c>
      <c r="IG128" s="68">
        <f>+IF(ROUND(SUM($H118:IG118),0)&gt;ROUND(SUM($H101:IG101),0),1,0)</f>
        <v>0</v>
      </c>
      <c r="IH128" s="68">
        <f>+IF(ROUND(SUM($H118:IH118),0)&gt;ROUND(SUM($H101:IH101),0),1,0)</f>
        <v>0</v>
      </c>
      <c r="II128" s="68">
        <f>+IF(ROUND(SUM($H118:II118),0)&gt;ROUND(SUM($H101:II101),0),1,0)</f>
        <v>0</v>
      </c>
      <c r="IJ128" s="68">
        <f>+IF(ROUND(SUM($H118:IJ118),0)&gt;ROUND(SUM($H101:IJ101),0),1,0)</f>
        <v>0</v>
      </c>
      <c r="IK128" s="68">
        <f>+IF(ROUND(SUM($H118:IK118),0)&gt;ROUND(SUM($H101:IK101),0),1,0)</f>
        <v>0</v>
      </c>
      <c r="IL128" s="68">
        <f>+IF(ROUND(SUM($H118:IL118),0)&gt;ROUND(SUM($H101:IL101),0),1,0)</f>
        <v>0</v>
      </c>
      <c r="IM128" s="68">
        <f>+IF(ROUND(SUM($H118:IM118),0)&gt;ROUND(SUM($H101:IM101),0),1,0)</f>
        <v>0</v>
      </c>
      <c r="IN128" s="68">
        <f>+IF(ROUND(SUM($H118:IN118),0)&gt;ROUND(SUM($H101:IN101),0),1,0)</f>
        <v>0</v>
      </c>
      <c r="IO128" s="68">
        <f>+IF(ROUND(SUM($H118:IO118),0)&gt;ROUND(SUM($H101:IO101),0),1,0)</f>
        <v>0</v>
      </c>
      <c r="IP128" s="68">
        <f>+IF(ROUND(SUM($H118:IP118),0)&gt;ROUND(SUM($H101:IP101),0),1,0)</f>
        <v>0</v>
      </c>
      <c r="IQ128" s="68">
        <f>+IF(ROUND(SUM($H118:IQ118),0)&gt;ROUND(SUM($H101:IQ101),0),1,0)</f>
        <v>0</v>
      </c>
      <c r="IR128" s="68">
        <f>+IF(ROUND(SUM($H118:IR118),0)&gt;ROUND(SUM($H101:IR101),0),1,0)</f>
        <v>0</v>
      </c>
      <c r="IS128" s="68">
        <f>+IF(ROUND(SUM($H118:IS118),0)&gt;ROUND(SUM($H101:IS101),0),1,0)</f>
        <v>0</v>
      </c>
      <c r="IT128" s="68">
        <f>+IF(ROUND(SUM($H118:IT118),0)&gt;ROUND(SUM($H101:IT101),0),1,0)</f>
        <v>0</v>
      </c>
      <c r="IU128" s="68">
        <f>+IF(ROUND(SUM($H118:IU118),0)&gt;ROUND(SUM($H101:IU101),0),1,0)</f>
        <v>0</v>
      </c>
      <c r="IV128" s="68">
        <f>+IF(ROUND(SUM($H118:IV118),0)&gt;ROUND(SUM($H101:IV101),0),1,0)</f>
        <v>0</v>
      </c>
      <c r="IW128" s="68">
        <f>+IF(ROUND(SUM($H118:IW118),0)&gt;ROUND(SUM($H101:IW101),0),1,0)</f>
        <v>0</v>
      </c>
      <c r="IX128" s="68">
        <f>+IF(ROUND(SUM($H118:IX118),0)&gt;ROUND(SUM($H101:IX101),0),1,0)</f>
        <v>0</v>
      </c>
      <c r="IY128" s="68">
        <f>+IF(ROUND(SUM($H118:IY118),0)&gt;ROUND(SUM($H101:IY101),0),1,0)</f>
        <v>0</v>
      </c>
      <c r="IZ128" s="68">
        <f>+IF(ROUND(SUM($H118:IZ118),0)&gt;ROUND(SUM($H101:IZ101),0),1,0)</f>
        <v>0</v>
      </c>
      <c r="JA128" s="68">
        <f>+IF(ROUND(SUM($H118:JA118),0)&gt;ROUND(SUM($H101:JA101),0),1,0)</f>
        <v>0</v>
      </c>
      <c r="JB128" s="68">
        <f>+IF(ROUND(SUM($H118:JB118),0)&gt;ROUND(SUM($H101:JB101),0),1,0)</f>
        <v>0</v>
      </c>
      <c r="JC128" s="68">
        <f>+IF(ROUND(SUM($H118:JC118),0)&gt;ROUND(SUM($H101:JC101),0),1,0)</f>
        <v>0</v>
      </c>
      <c r="JD128" s="68">
        <f>+IF(ROUND(SUM($H118:JD118),0)&gt;ROUND(SUM($H101:JD101),0),1,0)</f>
        <v>0</v>
      </c>
      <c r="JE128" s="68">
        <f>+IF(ROUND(SUM($H118:JE118),0)&gt;ROUND(SUM($H101:JE101),0),1,0)</f>
        <v>0</v>
      </c>
      <c r="JF128" s="68">
        <f>+IF(ROUND(SUM($H118:JF118),0)&gt;ROUND(SUM($H101:JF101),0),1,0)</f>
        <v>0</v>
      </c>
      <c r="JG128" s="68">
        <f>+IF(ROUND(SUM($H118:JG118),0)&gt;ROUND(SUM($H101:JG101),0),1,0)</f>
        <v>0</v>
      </c>
      <c r="JH128" s="68">
        <f>+IF(ROUND(SUM($H118:JH118),0)&gt;ROUND(SUM($H101:JH101),0),1,0)</f>
        <v>0</v>
      </c>
      <c r="JI128" s="68">
        <f>+IF(ROUND(SUM($H118:JI118),0)&gt;ROUND(SUM($H101:JI101),0),1,0)</f>
        <v>0</v>
      </c>
      <c r="JJ128" s="68">
        <f>+IF(ROUND(SUM($H118:JJ118),0)&gt;ROUND(SUM($H101:JJ101),0),1,0)</f>
        <v>0</v>
      </c>
      <c r="JK128" s="68">
        <f>+IF(ROUND(SUM($H118:JK118),0)&gt;ROUND(SUM($H101:JK101),0),1,0)</f>
        <v>0</v>
      </c>
      <c r="JL128" s="68">
        <f>+IF(ROUND(SUM($H118:JL118),0)&gt;ROUND(SUM($H101:JL101),0),1,0)</f>
        <v>0</v>
      </c>
      <c r="JM128" s="68">
        <f>+IF(ROUND(SUM($H118:JM118),0)&gt;ROUND(SUM($H101:JM101),0),1,0)</f>
        <v>0</v>
      </c>
      <c r="JN128" s="68">
        <f>+IF(ROUND(SUM($H118:JN118),0)&gt;ROUND(SUM($H101:JN101),0),1,0)</f>
        <v>0</v>
      </c>
      <c r="JO128" s="68">
        <f>+IF(ROUND(SUM($H118:JO118),0)&gt;ROUND(SUM($H101:JO101),0),1,0)</f>
        <v>0</v>
      </c>
      <c r="JP128" s="68">
        <f>+IF(ROUND(SUM($H118:JP118),0)&gt;ROUND(SUM($H101:JP101),0),1,0)</f>
        <v>0</v>
      </c>
      <c r="JQ128" s="68">
        <f>+IF(ROUND(SUM($H118:JQ118),0)&gt;ROUND(SUM($H101:JQ101),0),1,0)</f>
        <v>0</v>
      </c>
      <c r="JR128" s="68">
        <f>+IF(ROUND(SUM($H118:JR118),0)&gt;ROUND(SUM($H101:JR101),0),1,0)</f>
        <v>0</v>
      </c>
      <c r="JS128" s="68">
        <f>+IF(ROUND(SUM($H118:JS118),0)&gt;ROUND(SUM($H101:JS101),0),1,0)</f>
        <v>0</v>
      </c>
      <c r="JT128" s="68">
        <f>+IF(ROUND(SUM($H118:JT118),0)&gt;ROUND(SUM($H101:JT101),0),1,0)</f>
        <v>0</v>
      </c>
      <c r="JU128" s="68">
        <f>+IF(ROUND(SUM($H118:JU118),0)&gt;ROUND(SUM($H101:JU101),0),1,0)</f>
        <v>0</v>
      </c>
      <c r="JV128" s="68">
        <f>+IF(ROUND(SUM($H118:JV118),0)&gt;ROUND(SUM($H101:JV101),0),1,0)</f>
        <v>0</v>
      </c>
      <c r="JW128" s="68">
        <f>+IF(ROUND(SUM($H118:JW118),0)&gt;ROUND(SUM($H101:JW101),0),1,0)</f>
        <v>0</v>
      </c>
      <c r="JX128" s="68">
        <f>+IF(ROUND(SUM($H118:JX118),0)&gt;ROUND(SUM($H101:JX101),0),1,0)</f>
        <v>0</v>
      </c>
      <c r="JY128" s="68">
        <f>+IF(ROUND(SUM($H118:JY118),0)&gt;ROUND(SUM($H101:JY101),0),1,0)</f>
        <v>0</v>
      </c>
      <c r="JZ128" s="68">
        <f>+IF(ROUND(SUM($H118:JZ118),0)&gt;ROUND(SUM($H101:JZ101),0),1,0)</f>
        <v>0</v>
      </c>
      <c r="KA128" s="68">
        <f>+IF(ROUND(SUM($H118:KA118),0)&gt;ROUND(SUM($H101:KA101),0),1,0)</f>
        <v>0</v>
      </c>
      <c r="KB128" s="68">
        <f>+IF(ROUND(SUM($H118:KB118),0)&gt;ROUND(SUM($H101:KB101),0),1,0)</f>
        <v>0</v>
      </c>
      <c r="KC128" s="68">
        <f>+IF(ROUND(SUM($H118:KC118),0)&gt;ROUND(SUM($H101:KC101),0),1,0)</f>
        <v>0</v>
      </c>
      <c r="KD128" s="68">
        <f>+IF(ROUND(SUM($H118:KD118),0)&gt;ROUND(SUM($H101:KD101),0),1,0)</f>
        <v>0</v>
      </c>
      <c r="KE128" s="68">
        <f>+IF(ROUND(SUM($H118:KE118),0)&gt;ROUND(SUM($H101:KE101),0),1,0)</f>
        <v>0</v>
      </c>
      <c r="KF128" s="68">
        <f>+IF(ROUND(SUM($H118:KF118),0)&gt;ROUND(SUM($H101:KF101),0),1,0)</f>
        <v>0</v>
      </c>
      <c r="KG128" s="68">
        <f>+IF(ROUND(SUM($H118:KG118),0)&gt;ROUND(SUM($H101:KG101),0),1,0)</f>
        <v>0</v>
      </c>
      <c r="KH128" s="68">
        <f>+IF(ROUND(SUM($H118:KH118),0)&gt;ROUND(SUM($H101:KH101),0),1,0)</f>
        <v>0</v>
      </c>
      <c r="KI128" s="68">
        <f>+IF(ROUND(SUM($H118:KI118),0)&gt;ROUND(SUM($H101:KI101),0),1,0)</f>
        <v>0</v>
      </c>
      <c r="KJ128" s="68">
        <f>+IF(ROUND(SUM($H118:KJ118),0)&gt;ROUND(SUM($H101:KJ101),0),1,0)</f>
        <v>0</v>
      </c>
      <c r="KK128" s="68">
        <f>+IF(ROUND(SUM($H118:KK118),0)&gt;ROUND(SUM($H101:KK101),0),1,0)</f>
        <v>0</v>
      </c>
      <c r="KL128" s="68">
        <f>+IF(ROUND(SUM($H118:KL118),0)&gt;ROUND(SUM($H101:KL101),0),1,0)</f>
        <v>0</v>
      </c>
      <c r="KM128" s="68">
        <f>+IF(ROUND(SUM($H118:KM118),0)&gt;ROUND(SUM($H101:KM101),0),1,0)</f>
        <v>0</v>
      </c>
      <c r="KN128" s="68">
        <f>+IF(ROUND(SUM($H118:KN118),0)&gt;ROUND(SUM($H101:KN101),0),1,0)</f>
        <v>0</v>
      </c>
      <c r="KO128" s="68">
        <f>+IF(ROUND(SUM($H118:KO118),0)&gt;ROUND(SUM($H101:KO101),0),1,0)</f>
        <v>0</v>
      </c>
      <c r="KP128" s="68">
        <f>+IF(ROUND(SUM($H118:KP118),0)&gt;ROUND(SUM($H101:KP101),0),1,0)</f>
        <v>0</v>
      </c>
      <c r="KQ128" s="68">
        <f>+IF(ROUND(SUM($H118:KQ118),0)&gt;ROUND(SUM($H101:KQ101),0),1,0)</f>
        <v>0</v>
      </c>
      <c r="KR128" s="68">
        <f>+IF(ROUND(SUM($H118:KR118),0)&gt;ROUND(SUM($H101:KR101),0),1,0)</f>
        <v>0</v>
      </c>
      <c r="KS128" s="68">
        <f>+IF(ROUND(SUM($H118:KS118),0)&gt;ROUND(SUM($H101:KS101),0),1,0)</f>
        <v>0</v>
      </c>
      <c r="KT128" s="68">
        <f>+IF(ROUND(SUM($H118:KT118),0)&gt;ROUND(SUM($H101:KT101),0),1,0)</f>
        <v>0</v>
      </c>
      <c r="KU128" s="68">
        <f>+IF(ROUND(SUM($H118:KU118),0)&gt;ROUND(SUM($H101:KU101),0),1,0)</f>
        <v>0</v>
      </c>
      <c r="KV128" s="68">
        <f>+IF(ROUND(SUM($H118:KV118),0)&gt;ROUND(SUM($H101:KV101),0),1,0)</f>
        <v>0</v>
      </c>
      <c r="KW128" s="68">
        <f>+IF(ROUND(SUM($H118:KW118),0)&gt;ROUND(SUM($H101:KW101),0),1,0)</f>
        <v>0</v>
      </c>
      <c r="KX128" s="68">
        <f>+IF(ROUND(SUM($H118:KX118),0)&gt;ROUND(SUM($H101:KX101),0),1,0)</f>
        <v>0</v>
      </c>
      <c r="KY128" s="68">
        <f>+IF(ROUND(SUM($H118:KY118),0)&gt;ROUND(SUM($H101:KY101),0),1,0)</f>
        <v>0</v>
      </c>
      <c r="KZ128" s="68">
        <f>+IF(ROUND(SUM($H118:KZ118),0)&gt;ROUND(SUM($H101:KZ101),0),1,0)</f>
        <v>0</v>
      </c>
      <c r="LA128" s="68">
        <f>+IF(ROUND(SUM($H118:LA118),0)&gt;ROUND(SUM($H101:LA101),0),1,0)</f>
        <v>0</v>
      </c>
      <c r="LB128" s="68">
        <f>+IF(ROUND(SUM($H118:LB118),0)&gt;ROUND(SUM($H101:LB101),0),1,0)</f>
        <v>0</v>
      </c>
      <c r="LC128" s="68">
        <f>+IF(ROUND(SUM($H118:LC118),0)&gt;ROUND(SUM($H101:LC101),0),1,0)</f>
        <v>0</v>
      </c>
      <c r="LD128" s="68">
        <f>+IF(ROUND(SUM($H118:LD118),0)&gt;ROUND(SUM($H101:LD101),0),1,0)</f>
        <v>0</v>
      </c>
      <c r="LE128" s="68">
        <f>+IF(ROUND(SUM($H118:LE118),0)&gt;ROUND(SUM($H101:LE101),0),1,0)</f>
        <v>0</v>
      </c>
      <c r="LF128" s="68">
        <f>+IF(ROUND(SUM($H118:LF118),0)&gt;ROUND(SUM($H101:LF101),0),1,0)</f>
        <v>0</v>
      </c>
      <c r="LG128" s="68">
        <f>+IF(ROUND(SUM($H118:LG118),0)&gt;ROUND(SUM($H101:LG101),0),1,0)</f>
        <v>0</v>
      </c>
      <c r="LH128" s="68">
        <f>+IF(ROUND(SUM($H118:LH118),0)&gt;ROUND(SUM($H101:LH101),0),1,0)</f>
        <v>0</v>
      </c>
      <c r="LI128" s="68">
        <f>+IF(ROUND(SUM($H118:LI118),0)&gt;ROUND(SUM($H101:LI101),0),1,0)</f>
        <v>0</v>
      </c>
      <c r="LJ128" s="68">
        <f>+IF(ROUND(SUM($H118:LJ118),0)&gt;ROUND(SUM($H101:LJ101),0),1,0)</f>
        <v>0</v>
      </c>
      <c r="LK128" s="68">
        <f>+IF(ROUND(SUM($H118:LK118),0)&gt;ROUND(SUM($H101:LK101),0),1,0)</f>
        <v>0</v>
      </c>
      <c r="LL128" s="68">
        <f>+IF(ROUND(SUM($H118:LL118),0)&gt;ROUND(SUM($H101:LL101),0),1,0)</f>
        <v>0</v>
      </c>
      <c r="LM128" s="68">
        <f>+IF(ROUND(SUM($H118:LM118),0)&gt;ROUND(SUM($H101:LM101),0),1,0)</f>
        <v>0</v>
      </c>
      <c r="LN128" s="68">
        <f>+IF(ROUND(SUM($H118:LN118),0)&gt;ROUND(SUM($H101:LN101),0),1,0)</f>
        <v>0</v>
      </c>
      <c r="LO128" s="68">
        <f>+IF(ROUND(SUM($H118:LO118),0)&gt;ROUND(SUM($H101:LO101),0),1,0)</f>
        <v>0</v>
      </c>
      <c r="LP128" s="68">
        <f>+IF(ROUND(SUM($H118:LP118),0)&gt;ROUND(SUM($H101:LP101),0),1,0)</f>
        <v>0</v>
      </c>
      <c r="LQ128" s="68">
        <f>+IF(ROUND(SUM($H118:LQ118),0)&gt;ROUND(SUM($H101:LQ101),0),1,0)</f>
        <v>0</v>
      </c>
      <c r="LR128" s="68">
        <f>+IF(ROUND(SUM($H118:LR118),0)&gt;ROUND(SUM($H101:LR101),0),1,0)</f>
        <v>0</v>
      </c>
      <c r="LS128" s="68">
        <f>+IF(ROUND(SUM($H118:LS118),0)&gt;ROUND(SUM($H101:LS101),0),1,0)</f>
        <v>0</v>
      </c>
      <c r="LT128" s="68">
        <f>+IF(ROUND(SUM($H118:LT118),0)&gt;ROUND(SUM($H101:LT101),0),1,0)</f>
        <v>0</v>
      </c>
      <c r="LU128" s="68">
        <f>+IF(ROUND(SUM($H118:LU118),0)&gt;ROUND(SUM($H101:LU101),0),1,0)</f>
        <v>0</v>
      </c>
      <c r="LV128" s="68">
        <f>+IF(ROUND(SUM($H118:LV118),0)&gt;ROUND(SUM($H101:LV101),0),1,0)</f>
        <v>0</v>
      </c>
      <c r="LW128" s="68">
        <f>+IF(ROUND(SUM($H118:LW118),0)&gt;ROUND(SUM($H101:LW101),0),1,0)</f>
        <v>0</v>
      </c>
      <c r="LX128" s="68">
        <f>+IF(ROUND(SUM($H118:LX118),0)&gt;ROUND(SUM($H101:LX101),0),1,0)</f>
        <v>0</v>
      </c>
      <c r="LY128" s="68">
        <f>+IF(ROUND(SUM($H118:LY118),0)&gt;ROUND(SUM($H101:LY101),0),1,0)</f>
        <v>0</v>
      </c>
      <c r="LZ128" s="68">
        <f>+IF(ROUND(SUM($H118:LZ118),0)&gt;ROUND(SUM($H101:LZ101),0),1,0)</f>
        <v>0</v>
      </c>
      <c r="MA128" s="68">
        <f>+IF(ROUND(SUM($H118:MA118),0)&gt;ROUND(SUM($H101:MA101),0),1,0)</f>
        <v>0</v>
      </c>
      <c r="MB128" s="68">
        <f>+IF(ROUND(SUM($H118:MB118),0)&gt;ROUND(SUM($H101:MB101),0),1,0)</f>
        <v>0</v>
      </c>
      <c r="MC128" s="68">
        <f>+IF(ROUND(SUM($H118:MC118),0)&gt;ROUND(SUM($H101:MC101),0),1,0)</f>
        <v>0</v>
      </c>
      <c r="MD128" s="68">
        <f>+IF(ROUND(SUM($H118:MD118),0)&gt;ROUND(SUM($H101:MD101),0),1,0)</f>
        <v>0</v>
      </c>
      <c r="ME128" s="68">
        <f>+IF(ROUND(SUM($H118:ME118),0)&gt;ROUND(SUM($H101:ME101),0),1,0)</f>
        <v>0</v>
      </c>
      <c r="MF128" s="68">
        <f>+IF(ROUND(SUM($H118:MF118),0)&gt;ROUND(SUM($H101:MF101),0),1,0)</f>
        <v>0</v>
      </c>
      <c r="MG128" s="68">
        <f>+IF(ROUND(SUM($H118:MG118),0)&gt;ROUND(SUM($H101:MG101),0),1,0)</f>
        <v>0</v>
      </c>
      <c r="MH128" s="68">
        <f>+IF(ROUND(SUM($H118:MH118),0)&gt;ROUND(SUM($H101:MH101),0),1,0)</f>
        <v>0</v>
      </c>
      <c r="MI128" s="68">
        <f>+IF(ROUND(SUM($H118:MI118),0)&gt;ROUND(SUM($H101:MI101),0),1,0)</f>
        <v>0</v>
      </c>
      <c r="MJ128" s="68">
        <f>+IF(ROUND(SUM($H118:MJ118),0)&gt;ROUND(SUM($H101:MJ101),0),1,0)</f>
        <v>0</v>
      </c>
      <c r="MK128" s="68">
        <f>+IF(ROUND(SUM($H118:MK118),0)&gt;ROUND(SUM($H101:MK101),0),1,0)</f>
        <v>0</v>
      </c>
      <c r="ML128" s="68">
        <f>+IF(ROUND(SUM($H118:ML118),0)&gt;ROUND(SUM($H101:ML101),0),1,0)</f>
        <v>0</v>
      </c>
      <c r="MM128" s="68">
        <f>+IF(ROUND(SUM($H118:MM118),0)&gt;ROUND(SUM($H101:MM101),0),1,0)</f>
        <v>0</v>
      </c>
      <c r="MN128" s="68">
        <f>+IF(ROUND(SUM($H118:MN118),0)&gt;ROUND(SUM($H101:MN101),0),1,0)</f>
        <v>0</v>
      </c>
      <c r="MO128" s="68">
        <f>+IF(ROUND(SUM($H118:MO118),0)&gt;ROUND(SUM($H101:MO101),0),1,0)</f>
        <v>0</v>
      </c>
      <c r="MP128" s="68">
        <f>+IF(ROUND(SUM($H118:MP118),0)&gt;ROUND(SUM($H101:MP101),0),1,0)</f>
        <v>0</v>
      </c>
      <c r="MQ128" s="68">
        <f>+IF(ROUND(SUM($H118:MQ118),0)&gt;ROUND(SUM($H101:MQ101),0),1,0)</f>
        <v>0</v>
      </c>
      <c r="MR128" s="68">
        <f>+IF(ROUND(SUM($H118:MR118),0)&gt;ROUND(SUM($H101:MR101),0),1,0)</f>
        <v>0</v>
      </c>
      <c r="MS128" s="68">
        <f>+IF(ROUND(SUM($H118:MS118),0)&gt;ROUND(SUM($H101:MS101),0),1,0)</f>
        <v>0</v>
      </c>
      <c r="MT128" s="68">
        <f>+IF(ROUND(SUM($H118:MT118),0)&gt;ROUND(SUM($H101:MT101),0),1,0)</f>
        <v>0</v>
      </c>
      <c r="MU128" s="68">
        <f>+IF(ROUND(SUM($H118:MU118),0)&gt;ROUND(SUM($H101:MU101),0),1,0)</f>
        <v>0</v>
      </c>
      <c r="MV128" s="68">
        <f>+IF(ROUND(SUM($H118:MV118),0)&gt;ROUND(SUM($H101:MV101),0),1,0)</f>
        <v>0</v>
      </c>
      <c r="MW128" s="68">
        <f>+IF(ROUND(SUM($H118:MW118),0)&gt;ROUND(SUM($H101:MW101),0),1,0)</f>
        <v>0</v>
      </c>
      <c r="MX128" s="68">
        <f>+IF(ROUND(SUM($H118:MX118),0)&gt;ROUND(SUM($H101:MX101),0),1,0)</f>
        <v>0</v>
      </c>
      <c r="MY128" s="68">
        <f>+IF(ROUND(SUM($H118:MY118),0)&gt;ROUND(SUM($H101:MY101),0),1,0)</f>
        <v>0</v>
      </c>
      <c r="MZ128" s="68">
        <f>+IF(ROUND(SUM($H118:MZ118),0)&gt;ROUND(SUM($H101:MZ101),0),1,0)</f>
        <v>0</v>
      </c>
      <c r="NA128" s="68">
        <f>+IF(ROUND(SUM($H118:NA118),0)&gt;ROUND(SUM($H101:NA101),0),1,0)</f>
        <v>0</v>
      </c>
      <c r="NB128" s="68">
        <f>+IF(ROUND(SUM($H118:NB118),0)&gt;ROUND(SUM($H101:NB101),0),1,0)</f>
        <v>0</v>
      </c>
      <c r="NC128" s="68">
        <f>+IF(ROUND(SUM($H118:NC118),0)&gt;ROUND(SUM($H101:NC101),0),1,0)</f>
        <v>0</v>
      </c>
      <c r="ND128" s="68">
        <f>+IF(ROUND(SUM($H118:ND118),0)&gt;ROUND(SUM($H101:ND101),0),1,0)</f>
        <v>0</v>
      </c>
      <c r="NE128" s="68">
        <f>+IF(ROUND(SUM($H118:NE118),0)&gt;ROUND(SUM($H101:NE101),0),1,0)</f>
        <v>0</v>
      </c>
      <c r="NF128" s="68">
        <f>+IF(ROUND(SUM($H118:NF118),0)&gt;ROUND(SUM($H101:NF101),0),1,0)</f>
        <v>0</v>
      </c>
      <c r="NG128" s="68">
        <f>+IF(ROUND(SUM($H118:NG118),0)&gt;ROUND(SUM($H101:NG101),0),1,0)</f>
        <v>0</v>
      </c>
      <c r="NH128" s="68">
        <f>+IF(ROUND(SUM($H118:NH118),0)&gt;ROUND(SUM($H101:NH101),0),1,0)</f>
        <v>0</v>
      </c>
      <c r="NI128" s="68">
        <f>+IF(ROUND(SUM($H118:NI118),0)&gt;ROUND(SUM($H101:NI101),0),1,0)</f>
        <v>0</v>
      </c>
      <c r="NJ128" s="68">
        <f>+IF(ROUND(SUM($H118:NJ118),0)&gt;ROUND(SUM($H101:NJ101),0),1,0)</f>
        <v>0</v>
      </c>
      <c r="NK128" s="68">
        <f>+IF(ROUND(SUM($H118:NK118),0)&gt;ROUND(SUM($H101:NK101),0),1,0)</f>
        <v>0</v>
      </c>
      <c r="NL128" s="68">
        <f>+IF(ROUND(SUM($H118:NL118),0)&gt;ROUND(SUM($H101:NL101),0),1,0)</f>
        <v>0</v>
      </c>
      <c r="NM128" s="68">
        <f>+IF(ROUND(SUM($H118:NM118),0)&gt;ROUND(SUM($H101:NM101),0),1,0)</f>
        <v>0</v>
      </c>
      <c r="NN128" s="68">
        <f>+IF(ROUND(SUM($H118:NN118),0)&gt;ROUND(SUM($H101:NN101),0),1,0)</f>
        <v>0</v>
      </c>
      <c r="NO128" s="68">
        <f>+IF(ROUND(SUM($H118:NO118),0)&gt;ROUND(SUM($H101:NO101),0),1,0)</f>
        <v>0</v>
      </c>
      <c r="NP128" s="68">
        <f>+IF(ROUND(SUM($H118:NP118),0)&gt;ROUND(SUM($H101:NP101),0),1,0)</f>
        <v>0</v>
      </c>
      <c r="NQ128" s="68">
        <f>+IF(ROUND(SUM($H118:NQ118),0)&gt;ROUND(SUM($H101:NQ101),0),1,0)</f>
        <v>0</v>
      </c>
      <c r="NR128" s="68">
        <f>+IF(ROUND(SUM($H118:NR118),0)&gt;ROUND(SUM($H101:NR101),0),1,0)</f>
        <v>0</v>
      </c>
      <c r="NS128" s="68">
        <f>+IF(ROUND(SUM($H118:NS118),0)&gt;ROUND(SUM($H101:NS101),0),1,0)</f>
        <v>0</v>
      </c>
      <c r="NT128" s="68">
        <f>+IF(ROUND(SUM($H118:NT118),0)&gt;ROUND(SUM($H101:NT101),0),1,0)</f>
        <v>0</v>
      </c>
      <c r="NU128" s="68">
        <f>+IF(ROUND(SUM($H118:NU118),0)&gt;ROUND(SUM($H101:NU101),0),1,0)</f>
        <v>0</v>
      </c>
      <c r="NV128" s="68">
        <f>+IF(ROUND(SUM($H118:NV118),0)&gt;ROUND(SUM($H101:NV101),0),1,0)</f>
        <v>0</v>
      </c>
      <c r="NW128" s="68">
        <f>+IF(ROUND(SUM($H118:NW118),0)&gt;ROUND(SUM($H101:NW101),0),1,0)</f>
        <v>0</v>
      </c>
      <c r="NX128" s="68">
        <f>+IF(ROUND(SUM($H118:NX118),0)&gt;ROUND(SUM($H101:NX101),0),1,0)</f>
        <v>0</v>
      </c>
      <c r="NY128" s="68">
        <f>+IF(ROUND(SUM($H118:NY118),0)&gt;ROUND(SUM($H101:NY101),0),1,0)</f>
        <v>0</v>
      </c>
      <c r="NZ128" s="68">
        <f>+IF(ROUND(SUM($H118:NZ118),0)&gt;ROUND(SUM($H101:NZ101),0),1,0)</f>
        <v>0</v>
      </c>
      <c r="OA128" s="68">
        <f>+IF(ROUND(SUM($H118:OA118),0)&gt;ROUND(SUM($H101:OA101),0),1,0)</f>
        <v>0</v>
      </c>
      <c r="OB128" s="68">
        <f>+IF(ROUND(SUM($H118:OB118),0)&gt;ROUND(SUM($H101:OB101),0),1,0)</f>
        <v>0</v>
      </c>
      <c r="OC128" s="68">
        <f>+IF(ROUND(SUM($H118:OC118),0)&gt;ROUND(SUM($H101:OC101),0),1,0)</f>
        <v>0</v>
      </c>
      <c r="OD128" s="68">
        <f>+IF(ROUND(SUM($H118:OD118),0)&gt;ROUND(SUM($H101:OD101),0),1,0)</f>
        <v>0</v>
      </c>
      <c r="OE128" s="68">
        <f>+IF(ROUND(SUM($H118:OE118),0)&gt;ROUND(SUM($H101:OE101),0),1,0)</f>
        <v>0</v>
      </c>
      <c r="OF128" s="68">
        <f>+IF(ROUND(SUM($H118:OF118),0)&gt;ROUND(SUM($H101:OF101),0),1,0)</f>
        <v>0</v>
      </c>
      <c r="OG128" s="68">
        <f>+IF(ROUND(SUM($H118:OG118),0)&gt;ROUND(SUM($H101:OG101),0),1,0)</f>
        <v>0</v>
      </c>
      <c r="OH128" s="68">
        <f>+IF(ROUND(SUM($H118:OH118),0)&gt;ROUND(SUM($H101:OH101),0),1,0)</f>
        <v>0</v>
      </c>
      <c r="OI128" s="68">
        <f>+IF(ROUND(SUM($H118:OI118),0)&gt;ROUND(SUM($H101:OI101),0),1,0)</f>
        <v>0</v>
      </c>
      <c r="OJ128" s="68">
        <f>+IF(ROUND(SUM($H118:OJ118),0)&gt;ROUND(SUM($H101:OJ101),0),1,0)</f>
        <v>0</v>
      </c>
      <c r="OK128" s="68">
        <f>+IF(ROUND(SUM($H118:OK118),0)&gt;ROUND(SUM($H101:OK101),0),1,0)</f>
        <v>0</v>
      </c>
      <c r="OL128" s="68">
        <f>+IF(ROUND(SUM($H118:OL118),0)&gt;ROUND(SUM($H101:OL101),0),1,0)</f>
        <v>0</v>
      </c>
      <c r="OM128" s="68">
        <f>+IF(ROUND(SUM($H118:OM118),0)&gt;ROUND(SUM($H101:OM101),0),1,0)</f>
        <v>0</v>
      </c>
      <c r="ON128" s="43" t="s">
        <v>24</v>
      </c>
    </row>
    <row r="129" spans="4:404" x14ac:dyDescent="0.2">
      <c r="D129" s="67" t="str">
        <f>+"Checks "&amp;D119</f>
        <v>Checks C-303 - Purchased</v>
      </c>
      <c r="F129" s="68">
        <f t="shared" si="868"/>
        <v>0</v>
      </c>
      <c r="G129" s="67" t="str">
        <f t="shared" si="867"/>
        <v>Ok</v>
      </c>
      <c r="H129" s="68">
        <f>+IF(ROUND(SUM($H119:H119),0)&gt;ROUND(SUM($H102:H102),0),1,0)</f>
        <v>0</v>
      </c>
      <c r="I129" s="68">
        <f>+IF(ROUND(SUM($H119:I119),0)&gt;ROUND(SUM($H102:I102),0),1,0)</f>
        <v>0</v>
      </c>
      <c r="J129" s="68">
        <f>+IF(ROUND(SUM($H119:J119),0)&gt;ROUND(SUM($H102:J102),0),1,0)</f>
        <v>0</v>
      </c>
      <c r="K129" s="68">
        <f>+IF(ROUND(SUM($H119:K119),0)&gt;ROUND(SUM($H102:K102),0),1,0)</f>
        <v>0</v>
      </c>
      <c r="L129" s="68">
        <f>+IF(ROUND(SUM($H119:L119),0)&gt;ROUND(SUM($H102:L102),0),1,0)</f>
        <v>0</v>
      </c>
      <c r="M129" s="68">
        <f>+IF(ROUND(SUM($H119:M119),0)&gt;ROUND(SUM($H102:M102),0),1,0)</f>
        <v>0</v>
      </c>
      <c r="N129" s="68">
        <f>+IF(ROUND(SUM($H119:N119),0)&gt;ROUND(SUM($H102:N102),0),1,0)</f>
        <v>0</v>
      </c>
      <c r="O129" s="68">
        <f>+IF(ROUND(SUM($H119:O119),0)&gt;ROUND(SUM($H102:O102),0),1,0)</f>
        <v>0</v>
      </c>
      <c r="P129" s="68">
        <f>+IF(ROUND(SUM($H119:P119),0)&gt;ROUND(SUM($H102:P102),0),1,0)</f>
        <v>0</v>
      </c>
      <c r="Q129" s="68">
        <f>+IF(ROUND(SUM($H119:Q119),0)&gt;ROUND(SUM($H102:Q102),0),1,0)</f>
        <v>0</v>
      </c>
      <c r="R129" s="68">
        <f>+IF(ROUND(SUM($H119:R119),0)&gt;ROUND(SUM($H102:R102),0),1,0)</f>
        <v>0</v>
      </c>
      <c r="S129" s="68">
        <f>+IF(ROUND(SUM($H119:S119),0)&gt;ROUND(SUM($H102:S102),0),1,0)</f>
        <v>0</v>
      </c>
      <c r="T129" s="68">
        <f>+IF(ROUND(SUM($H119:T119),0)&gt;ROUND(SUM($H102:T102),0),1,0)</f>
        <v>0</v>
      </c>
      <c r="U129" s="68">
        <f>+IF(ROUND(SUM($H119:U119),0)&gt;ROUND(SUM($H102:U102),0),1,0)</f>
        <v>0</v>
      </c>
      <c r="V129" s="68">
        <f>+IF(ROUND(SUM($H119:V119),0)&gt;ROUND(SUM($H102:V102),0),1,0)</f>
        <v>0</v>
      </c>
      <c r="W129" s="68">
        <f>+IF(ROUND(SUM($H119:W119),0)&gt;ROUND(SUM($H102:W102),0),1,0)</f>
        <v>0</v>
      </c>
      <c r="X129" s="68">
        <f>+IF(ROUND(SUM($H119:X119),0)&gt;ROUND(SUM($H102:X102),0),1,0)</f>
        <v>0</v>
      </c>
      <c r="Y129" s="68">
        <f>+IF(ROUND(SUM($H119:Y119),0)&gt;ROUND(SUM($H102:Y102),0),1,0)</f>
        <v>0</v>
      </c>
      <c r="Z129" s="68">
        <f>+IF(ROUND(SUM($H119:Z119),0)&gt;ROUND(SUM($H102:Z102),0),1,0)</f>
        <v>0</v>
      </c>
      <c r="AA129" s="68">
        <f>+IF(ROUND(SUM($H119:AA119),0)&gt;ROUND(SUM($H102:AA102),0),1,0)</f>
        <v>0</v>
      </c>
      <c r="AB129" s="68">
        <f>+IF(ROUND(SUM($H119:AB119),0)&gt;ROUND(SUM($H102:AB102),0),1,0)</f>
        <v>0</v>
      </c>
      <c r="AC129" s="68">
        <f>+IF(ROUND(SUM($H119:AC119),0)&gt;ROUND(SUM($H102:AC102),0),1,0)</f>
        <v>0</v>
      </c>
      <c r="AD129" s="68">
        <f>+IF(ROUND(SUM($H119:AD119),0)&gt;ROUND(SUM($H102:AD102),0),1,0)</f>
        <v>0</v>
      </c>
      <c r="AE129" s="68">
        <f>+IF(ROUND(SUM($H119:AE119),0)&gt;ROUND(SUM($H102:AE102),0),1,0)</f>
        <v>0</v>
      </c>
      <c r="AF129" s="68">
        <f>+IF(ROUND(SUM($H119:AF119),0)&gt;ROUND(SUM($H102:AF102),0),1,0)</f>
        <v>0</v>
      </c>
      <c r="AG129" s="68">
        <f>+IF(ROUND(SUM($H119:AG119),0)&gt;ROUND(SUM($H102:AG102),0),1,0)</f>
        <v>0</v>
      </c>
      <c r="AH129" s="68">
        <f>+IF(ROUND(SUM($H119:AH119),0)&gt;ROUND(SUM($H102:AH102),0),1,0)</f>
        <v>0</v>
      </c>
      <c r="AI129" s="68">
        <f>+IF(ROUND(SUM($H119:AI119),0)&gt;ROUND(SUM($H102:AI102),0),1,0)</f>
        <v>0</v>
      </c>
      <c r="AJ129" s="68">
        <f>+IF(ROUND(SUM($H119:AJ119),0)&gt;ROUND(SUM($H102:AJ102),0),1,0)</f>
        <v>0</v>
      </c>
      <c r="AK129" s="68">
        <f>+IF(ROUND(SUM($H119:AK119),0)&gt;ROUND(SUM($H102:AK102),0),1,0)</f>
        <v>0</v>
      </c>
      <c r="AL129" s="68">
        <f>+IF(ROUND(SUM($H119:AL119),0)&gt;ROUND(SUM($H102:AL102),0),1,0)</f>
        <v>0</v>
      </c>
      <c r="AM129" s="68">
        <f>+IF(ROUND(SUM($H119:AM119),0)&gt;ROUND(SUM($H102:AM102),0),1,0)</f>
        <v>0</v>
      </c>
      <c r="AN129" s="68">
        <f>+IF(ROUND(SUM($H119:AN119),0)&gt;ROUND(SUM($H102:AN102),0),1,0)</f>
        <v>0</v>
      </c>
      <c r="AO129" s="68">
        <f>+IF(ROUND(SUM($H119:AO119),0)&gt;ROUND(SUM($H102:AO102),0),1,0)</f>
        <v>0</v>
      </c>
      <c r="AP129" s="68">
        <f>+IF(ROUND(SUM($H119:AP119),0)&gt;ROUND(SUM($H102:AP102),0),1,0)</f>
        <v>0</v>
      </c>
      <c r="AQ129" s="68">
        <f>+IF(ROUND(SUM($H119:AQ119),0)&gt;ROUND(SUM($H102:AQ102),0),1,0)</f>
        <v>0</v>
      </c>
      <c r="AR129" s="68">
        <f>+IF(ROUND(SUM($H119:AR119),0)&gt;ROUND(SUM($H102:AR102),0),1,0)</f>
        <v>0</v>
      </c>
      <c r="AS129" s="68">
        <f>+IF(ROUND(SUM($H119:AS119),0)&gt;ROUND(SUM($H102:AS102),0),1,0)</f>
        <v>0</v>
      </c>
      <c r="AT129" s="68">
        <f>+IF(ROUND(SUM($H119:AT119),0)&gt;ROUND(SUM($H102:AT102),0),1,0)</f>
        <v>0</v>
      </c>
      <c r="AU129" s="68">
        <f>+IF(ROUND(SUM($H119:AU119),0)&gt;ROUND(SUM($H102:AU102),0),1,0)</f>
        <v>0</v>
      </c>
      <c r="AV129" s="68">
        <f>+IF(ROUND(SUM($H119:AV119),0)&gt;ROUND(SUM($H102:AV102),0),1,0)</f>
        <v>0</v>
      </c>
      <c r="AW129" s="68">
        <f>+IF(ROUND(SUM($H119:AW119),0)&gt;ROUND(SUM($H102:AW102),0),1,0)</f>
        <v>0</v>
      </c>
      <c r="AX129" s="68">
        <f>+IF(ROUND(SUM($H119:AX119),0)&gt;ROUND(SUM($H102:AX102),0),1,0)</f>
        <v>0</v>
      </c>
      <c r="AY129" s="68">
        <f>+IF(ROUND(SUM($H119:AY119),0)&gt;ROUND(SUM($H102:AY102),0),1,0)</f>
        <v>0</v>
      </c>
      <c r="AZ129" s="68">
        <f>+IF(ROUND(SUM($H119:AZ119),0)&gt;ROUND(SUM($H102:AZ102),0),1,0)</f>
        <v>0</v>
      </c>
      <c r="BA129" s="68">
        <f>+IF(ROUND(SUM($H119:BA119),0)&gt;ROUND(SUM($H102:BA102),0),1,0)</f>
        <v>0</v>
      </c>
      <c r="BB129" s="68">
        <f>+IF(ROUND(SUM($H119:BB119),0)&gt;ROUND(SUM($H102:BB102),0),1,0)</f>
        <v>0</v>
      </c>
      <c r="BC129" s="68">
        <f>+IF(ROUND(SUM($H119:BC119),0)&gt;ROUND(SUM($H102:BC102),0),1,0)</f>
        <v>0</v>
      </c>
      <c r="BD129" s="68">
        <f>+IF(ROUND(SUM($H119:BD119),0)&gt;ROUND(SUM($H102:BD102),0),1,0)</f>
        <v>0</v>
      </c>
      <c r="BE129" s="68">
        <f>+IF(ROUND(SUM($H119:BE119),0)&gt;ROUND(SUM($H102:BE102),0),1,0)</f>
        <v>0</v>
      </c>
      <c r="BF129" s="68">
        <f>+IF(ROUND(SUM($H119:BF119),0)&gt;ROUND(SUM($H102:BF102),0),1,0)</f>
        <v>0</v>
      </c>
      <c r="BG129" s="68">
        <f>+IF(ROUND(SUM($H119:BG119),0)&gt;ROUND(SUM($H102:BG102),0),1,0)</f>
        <v>0</v>
      </c>
      <c r="BH129" s="68">
        <f>+IF(ROUND(SUM($H119:BH119),0)&gt;ROUND(SUM($H102:BH102),0),1,0)</f>
        <v>0</v>
      </c>
      <c r="BI129" s="68">
        <f>+IF(ROUND(SUM($H119:BI119),0)&gt;ROUND(SUM($H102:BI102),0),1,0)</f>
        <v>0</v>
      </c>
      <c r="BJ129" s="68">
        <f>+IF(ROUND(SUM($H119:BJ119),0)&gt;ROUND(SUM($H102:BJ102),0),1,0)</f>
        <v>0</v>
      </c>
      <c r="BK129" s="68">
        <f>+IF(ROUND(SUM($H119:BK119),0)&gt;ROUND(SUM($H102:BK102),0),1,0)</f>
        <v>0</v>
      </c>
      <c r="BL129" s="68">
        <f>+IF(ROUND(SUM($H119:BL119),0)&gt;ROUND(SUM($H102:BL102),0),1,0)</f>
        <v>0</v>
      </c>
      <c r="BM129" s="68">
        <f>+IF(ROUND(SUM($H119:BM119),0)&gt;ROUND(SUM($H102:BM102),0),1,0)</f>
        <v>0</v>
      </c>
      <c r="BN129" s="68">
        <f>+IF(ROUND(SUM($H119:BN119),0)&gt;ROUND(SUM($H102:BN102),0),1,0)</f>
        <v>0</v>
      </c>
      <c r="BO129" s="68">
        <f>+IF(ROUND(SUM($H119:BO119),0)&gt;ROUND(SUM($H102:BO102),0),1,0)</f>
        <v>0</v>
      </c>
      <c r="BP129" s="68">
        <f>+IF(ROUND(SUM($H119:BP119),0)&gt;ROUND(SUM($H102:BP102),0),1,0)</f>
        <v>0</v>
      </c>
      <c r="BQ129" s="68">
        <f>+IF(ROUND(SUM($H119:BQ119),0)&gt;ROUND(SUM($H102:BQ102),0),1,0)</f>
        <v>0</v>
      </c>
      <c r="BR129" s="68">
        <f>+IF(ROUND(SUM($H119:BR119),0)&gt;ROUND(SUM($H102:BR102),0),1,0)</f>
        <v>0</v>
      </c>
      <c r="BS129" s="68">
        <f>+IF(ROUND(SUM($H119:BS119),0)&gt;ROUND(SUM($H102:BS102),0),1,0)</f>
        <v>0</v>
      </c>
      <c r="BT129" s="68">
        <f>+IF(ROUND(SUM($H119:BT119),0)&gt;ROUND(SUM($H102:BT102),0),1,0)</f>
        <v>0</v>
      </c>
      <c r="BU129" s="68">
        <f>+IF(ROUND(SUM($H119:BU119),0)&gt;ROUND(SUM($H102:BU102),0),1,0)</f>
        <v>0</v>
      </c>
      <c r="BV129" s="68">
        <f>+IF(ROUND(SUM($H119:BV119),0)&gt;ROUND(SUM($H102:BV102),0),1,0)</f>
        <v>0</v>
      </c>
      <c r="BW129" s="68">
        <f>+IF(ROUND(SUM($H119:BW119),0)&gt;ROUND(SUM($H102:BW102),0),1,0)</f>
        <v>0</v>
      </c>
      <c r="BX129" s="68">
        <f>+IF(ROUND(SUM($H119:BX119),0)&gt;ROUND(SUM($H102:BX102),0),1,0)</f>
        <v>0</v>
      </c>
      <c r="BY129" s="68">
        <f>+IF(ROUND(SUM($H119:BY119),0)&gt;ROUND(SUM($H102:BY102),0),1,0)</f>
        <v>0</v>
      </c>
      <c r="BZ129" s="68">
        <f>+IF(ROUND(SUM($H119:BZ119),0)&gt;ROUND(SUM($H102:BZ102),0),1,0)</f>
        <v>0</v>
      </c>
      <c r="CA129" s="68">
        <f>+IF(ROUND(SUM($H119:CA119),0)&gt;ROUND(SUM($H102:CA102),0),1,0)</f>
        <v>0</v>
      </c>
      <c r="CB129" s="68">
        <f>+IF(ROUND(SUM($H119:CB119),0)&gt;ROUND(SUM($H102:CB102),0),1,0)</f>
        <v>0</v>
      </c>
      <c r="CC129" s="68">
        <f>+IF(ROUND(SUM($H119:CC119),0)&gt;ROUND(SUM($H102:CC102),0),1,0)</f>
        <v>0</v>
      </c>
      <c r="CD129" s="68">
        <f>+IF(ROUND(SUM($H119:CD119),0)&gt;ROUND(SUM($H102:CD102),0),1,0)</f>
        <v>0</v>
      </c>
      <c r="CE129" s="68">
        <f>+IF(ROUND(SUM($H119:CE119),0)&gt;ROUND(SUM($H102:CE102),0),1,0)</f>
        <v>0</v>
      </c>
      <c r="CF129" s="68">
        <f>+IF(ROUND(SUM($H119:CF119),0)&gt;ROUND(SUM($H102:CF102),0),1,0)</f>
        <v>0</v>
      </c>
      <c r="CG129" s="68">
        <f>+IF(ROUND(SUM($H119:CG119),0)&gt;ROUND(SUM($H102:CG102),0),1,0)</f>
        <v>0</v>
      </c>
      <c r="CH129" s="68">
        <f>+IF(ROUND(SUM($H119:CH119),0)&gt;ROUND(SUM($H102:CH102),0),1,0)</f>
        <v>0</v>
      </c>
      <c r="CI129" s="68">
        <f>+IF(ROUND(SUM($H119:CI119),0)&gt;ROUND(SUM($H102:CI102),0),1,0)</f>
        <v>0</v>
      </c>
      <c r="CJ129" s="68">
        <f>+IF(ROUND(SUM($H119:CJ119),0)&gt;ROUND(SUM($H102:CJ102),0),1,0)</f>
        <v>0</v>
      </c>
      <c r="CK129" s="68">
        <f>+IF(ROUND(SUM($H119:CK119),0)&gt;ROUND(SUM($H102:CK102),0),1,0)</f>
        <v>0</v>
      </c>
      <c r="CL129" s="68">
        <f>+IF(ROUND(SUM($H119:CL119),0)&gt;ROUND(SUM($H102:CL102),0),1,0)</f>
        <v>0</v>
      </c>
      <c r="CM129" s="68">
        <f>+IF(ROUND(SUM($H119:CM119),0)&gt;ROUND(SUM($H102:CM102),0),1,0)</f>
        <v>0</v>
      </c>
      <c r="CN129" s="68">
        <f>+IF(ROUND(SUM($H119:CN119),0)&gt;ROUND(SUM($H102:CN102),0),1,0)</f>
        <v>0</v>
      </c>
      <c r="CO129" s="68">
        <f>+IF(ROUND(SUM($H119:CO119),0)&gt;ROUND(SUM($H102:CO102),0),1,0)</f>
        <v>0</v>
      </c>
      <c r="CP129" s="68">
        <f>+IF(ROUND(SUM($H119:CP119),0)&gt;ROUND(SUM($H102:CP102),0),1,0)</f>
        <v>0</v>
      </c>
      <c r="CQ129" s="68">
        <f>+IF(ROUND(SUM($H119:CQ119),0)&gt;ROUND(SUM($H102:CQ102),0),1,0)</f>
        <v>0</v>
      </c>
      <c r="CR129" s="68">
        <f>+IF(ROUND(SUM($H119:CR119),0)&gt;ROUND(SUM($H102:CR102),0),1,0)</f>
        <v>0</v>
      </c>
      <c r="CS129" s="68">
        <f>+IF(ROUND(SUM($H119:CS119),0)&gt;ROUND(SUM($H102:CS102),0),1,0)</f>
        <v>0</v>
      </c>
      <c r="CT129" s="68">
        <f>+IF(ROUND(SUM($H119:CT119),0)&gt;ROUND(SUM($H102:CT102),0),1,0)</f>
        <v>0</v>
      </c>
      <c r="CU129" s="68">
        <f>+IF(ROUND(SUM($H119:CU119),0)&gt;ROUND(SUM($H102:CU102),0),1,0)</f>
        <v>0</v>
      </c>
      <c r="CV129" s="68">
        <f>+IF(ROUND(SUM($H119:CV119),0)&gt;ROUND(SUM($H102:CV102),0),1,0)</f>
        <v>0</v>
      </c>
      <c r="CW129" s="68">
        <f>+IF(ROUND(SUM($H119:CW119),0)&gt;ROUND(SUM($H102:CW102),0),1,0)</f>
        <v>0</v>
      </c>
      <c r="CX129" s="68">
        <f>+IF(ROUND(SUM($H119:CX119),0)&gt;ROUND(SUM($H102:CX102),0),1,0)</f>
        <v>0</v>
      </c>
      <c r="CY129" s="68">
        <f>+IF(ROUND(SUM($H119:CY119),0)&gt;ROUND(SUM($H102:CY102),0),1,0)</f>
        <v>0</v>
      </c>
      <c r="CZ129" s="68">
        <f>+IF(ROUND(SUM($H119:CZ119),0)&gt;ROUND(SUM($H102:CZ102),0),1,0)</f>
        <v>0</v>
      </c>
      <c r="DA129" s="68">
        <f>+IF(ROUND(SUM($H119:DA119),0)&gt;ROUND(SUM($H102:DA102),0),1,0)</f>
        <v>0</v>
      </c>
      <c r="DB129" s="68">
        <f>+IF(ROUND(SUM($H119:DB119),0)&gt;ROUND(SUM($H102:DB102),0),1,0)</f>
        <v>0</v>
      </c>
      <c r="DC129" s="68">
        <f>+IF(ROUND(SUM($H119:DC119),0)&gt;ROUND(SUM($H102:DC102),0),1,0)</f>
        <v>0</v>
      </c>
      <c r="DD129" s="68">
        <f>+IF(ROUND(SUM($H119:DD119),0)&gt;ROUND(SUM($H102:DD102),0),1,0)</f>
        <v>0</v>
      </c>
      <c r="DE129" s="68">
        <f>+IF(ROUND(SUM($H119:DE119),0)&gt;ROUND(SUM($H102:DE102),0),1,0)</f>
        <v>0</v>
      </c>
      <c r="DF129" s="68">
        <f>+IF(ROUND(SUM($H119:DF119),0)&gt;ROUND(SUM($H102:DF102),0),1,0)</f>
        <v>0</v>
      </c>
      <c r="DG129" s="68">
        <f>+IF(ROUND(SUM($H119:DG119),0)&gt;ROUND(SUM($H102:DG102),0),1,0)</f>
        <v>0</v>
      </c>
      <c r="DH129" s="68">
        <f>+IF(ROUND(SUM($H119:DH119),0)&gt;ROUND(SUM($H102:DH102),0),1,0)</f>
        <v>0</v>
      </c>
      <c r="DI129" s="68">
        <f>+IF(ROUND(SUM($H119:DI119),0)&gt;ROUND(SUM($H102:DI102),0),1,0)</f>
        <v>0</v>
      </c>
      <c r="DJ129" s="68">
        <f>+IF(ROUND(SUM($H119:DJ119),0)&gt;ROUND(SUM($H102:DJ102),0),1,0)</f>
        <v>0</v>
      </c>
      <c r="DK129" s="68">
        <f>+IF(ROUND(SUM($H119:DK119),0)&gt;ROUND(SUM($H102:DK102),0),1,0)</f>
        <v>0</v>
      </c>
      <c r="DL129" s="68">
        <f>+IF(ROUND(SUM($H119:DL119),0)&gt;ROUND(SUM($H102:DL102),0),1,0)</f>
        <v>0</v>
      </c>
      <c r="DM129" s="68">
        <f>+IF(ROUND(SUM($H119:DM119),0)&gt;ROUND(SUM($H102:DM102),0),1,0)</f>
        <v>0</v>
      </c>
      <c r="DN129" s="68">
        <f>+IF(ROUND(SUM($H119:DN119),0)&gt;ROUND(SUM($H102:DN102),0),1,0)</f>
        <v>0</v>
      </c>
      <c r="DO129" s="68">
        <f>+IF(ROUND(SUM($H119:DO119),0)&gt;ROUND(SUM($H102:DO102),0),1,0)</f>
        <v>0</v>
      </c>
      <c r="DP129" s="68">
        <f>+IF(ROUND(SUM($H119:DP119),0)&gt;ROUND(SUM($H102:DP102),0),1,0)</f>
        <v>0</v>
      </c>
      <c r="DQ129" s="68">
        <f>+IF(ROUND(SUM($H119:DQ119),0)&gt;ROUND(SUM($H102:DQ102),0),1,0)</f>
        <v>0</v>
      </c>
      <c r="DR129" s="68">
        <f>+IF(ROUND(SUM($H119:DR119),0)&gt;ROUND(SUM($H102:DR102),0),1,0)</f>
        <v>0</v>
      </c>
      <c r="DS129" s="68">
        <f>+IF(ROUND(SUM($H119:DS119),0)&gt;ROUND(SUM($H102:DS102),0),1,0)</f>
        <v>0</v>
      </c>
      <c r="DT129" s="68">
        <f>+IF(ROUND(SUM($H119:DT119),0)&gt;ROUND(SUM($H102:DT102),0),1,0)</f>
        <v>0</v>
      </c>
      <c r="DU129" s="68">
        <f>+IF(ROUND(SUM($H119:DU119),0)&gt;ROUND(SUM($H102:DU102),0),1,0)</f>
        <v>0</v>
      </c>
      <c r="DV129" s="68">
        <f>+IF(ROUND(SUM($H119:DV119),0)&gt;ROUND(SUM($H102:DV102),0),1,0)</f>
        <v>0</v>
      </c>
      <c r="DW129" s="68">
        <f>+IF(ROUND(SUM($H119:DW119),0)&gt;ROUND(SUM($H102:DW102),0),1,0)</f>
        <v>0</v>
      </c>
      <c r="DX129" s="68">
        <f>+IF(ROUND(SUM($H119:DX119),0)&gt;ROUND(SUM($H102:DX102),0),1,0)</f>
        <v>0</v>
      </c>
      <c r="DY129" s="68">
        <f>+IF(ROUND(SUM($H119:DY119),0)&gt;ROUND(SUM($H102:DY102),0),1,0)</f>
        <v>0</v>
      </c>
      <c r="DZ129" s="68">
        <f>+IF(ROUND(SUM($H119:DZ119),0)&gt;ROUND(SUM($H102:DZ102),0),1,0)</f>
        <v>0</v>
      </c>
      <c r="EA129" s="68">
        <f>+IF(ROUND(SUM($H119:EA119),0)&gt;ROUND(SUM($H102:EA102),0),1,0)</f>
        <v>0</v>
      </c>
      <c r="EB129" s="68">
        <f>+IF(ROUND(SUM($H119:EB119),0)&gt;ROUND(SUM($H102:EB102),0),1,0)</f>
        <v>0</v>
      </c>
      <c r="EC129" s="68">
        <f>+IF(ROUND(SUM($H119:EC119),0)&gt;ROUND(SUM($H102:EC102),0),1,0)</f>
        <v>0</v>
      </c>
      <c r="ED129" s="68">
        <f>+IF(ROUND(SUM($H119:ED119),0)&gt;ROUND(SUM($H102:ED102),0),1,0)</f>
        <v>0</v>
      </c>
      <c r="EE129" s="68">
        <f>+IF(ROUND(SUM($H119:EE119),0)&gt;ROUND(SUM($H102:EE102),0),1,0)</f>
        <v>0</v>
      </c>
      <c r="EF129" s="68">
        <f>+IF(ROUND(SUM($H119:EF119),0)&gt;ROUND(SUM($H102:EF102),0),1,0)</f>
        <v>0</v>
      </c>
      <c r="EG129" s="68">
        <f>+IF(ROUND(SUM($H119:EG119),0)&gt;ROUND(SUM($H102:EG102),0),1,0)</f>
        <v>0</v>
      </c>
      <c r="EH129" s="68">
        <f>+IF(ROUND(SUM($H119:EH119),0)&gt;ROUND(SUM($H102:EH102),0),1,0)</f>
        <v>0</v>
      </c>
      <c r="EI129" s="68">
        <f>+IF(ROUND(SUM($H119:EI119),0)&gt;ROUND(SUM($H102:EI102),0),1,0)</f>
        <v>0</v>
      </c>
      <c r="EJ129" s="68">
        <f>+IF(ROUND(SUM($H119:EJ119),0)&gt;ROUND(SUM($H102:EJ102),0),1,0)</f>
        <v>0</v>
      </c>
      <c r="EK129" s="68">
        <f>+IF(ROUND(SUM($H119:EK119),0)&gt;ROUND(SUM($H102:EK102),0),1,0)</f>
        <v>0</v>
      </c>
      <c r="EL129" s="68">
        <f>+IF(ROUND(SUM($H119:EL119),0)&gt;ROUND(SUM($H102:EL102),0),1,0)</f>
        <v>0</v>
      </c>
      <c r="EM129" s="68">
        <f>+IF(ROUND(SUM($H119:EM119),0)&gt;ROUND(SUM($H102:EM102),0),1,0)</f>
        <v>0</v>
      </c>
      <c r="EN129" s="68">
        <f>+IF(ROUND(SUM($H119:EN119),0)&gt;ROUND(SUM($H102:EN102),0),1,0)</f>
        <v>0</v>
      </c>
      <c r="EO129" s="68">
        <f>+IF(ROUND(SUM($H119:EO119),0)&gt;ROUND(SUM($H102:EO102),0),1,0)</f>
        <v>0</v>
      </c>
      <c r="EP129" s="68">
        <f>+IF(ROUND(SUM($H119:EP119),0)&gt;ROUND(SUM($H102:EP102),0),1,0)</f>
        <v>0</v>
      </c>
      <c r="EQ129" s="68">
        <f>+IF(ROUND(SUM($H119:EQ119),0)&gt;ROUND(SUM($H102:EQ102),0),1,0)</f>
        <v>0</v>
      </c>
      <c r="ER129" s="68">
        <f>+IF(ROUND(SUM($H119:ER119),0)&gt;ROUND(SUM($H102:ER102),0),1,0)</f>
        <v>0</v>
      </c>
      <c r="ES129" s="68">
        <f>+IF(ROUND(SUM($H119:ES119),0)&gt;ROUND(SUM($H102:ES102),0),1,0)</f>
        <v>0</v>
      </c>
      <c r="ET129" s="68">
        <f>+IF(ROUND(SUM($H119:ET119),0)&gt;ROUND(SUM($H102:ET102),0),1,0)</f>
        <v>0</v>
      </c>
      <c r="EU129" s="68">
        <f>+IF(ROUND(SUM($H119:EU119),0)&gt;ROUND(SUM($H102:EU102),0),1,0)</f>
        <v>0</v>
      </c>
      <c r="EV129" s="68">
        <f>+IF(ROUND(SUM($H119:EV119),0)&gt;ROUND(SUM($H102:EV102),0),1,0)</f>
        <v>0</v>
      </c>
      <c r="EW129" s="68">
        <f>+IF(ROUND(SUM($H119:EW119),0)&gt;ROUND(SUM($H102:EW102),0),1,0)</f>
        <v>0</v>
      </c>
      <c r="EX129" s="68">
        <f>+IF(ROUND(SUM($H119:EX119),0)&gt;ROUND(SUM($H102:EX102),0),1,0)</f>
        <v>0</v>
      </c>
      <c r="EY129" s="68">
        <f>+IF(ROUND(SUM($H119:EY119),0)&gt;ROUND(SUM($H102:EY102),0),1,0)</f>
        <v>0</v>
      </c>
      <c r="EZ129" s="68">
        <f>+IF(ROUND(SUM($H119:EZ119),0)&gt;ROUND(SUM($H102:EZ102),0),1,0)</f>
        <v>0</v>
      </c>
      <c r="FA129" s="68">
        <f>+IF(ROUND(SUM($H119:FA119),0)&gt;ROUND(SUM($H102:FA102),0),1,0)</f>
        <v>0</v>
      </c>
      <c r="FB129" s="68">
        <f>+IF(ROUND(SUM($H119:FB119),0)&gt;ROUND(SUM($H102:FB102),0),1,0)</f>
        <v>0</v>
      </c>
      <c r="FC129" s="68">
        <f>+IF(ROUND(SUM($H119:FC119),0)&gt;ROUND(SUM($H102:FC102),0),1,0)</f>
        <v>0</v>
      </c>
      <c r="FD129" s="68">
        <f>+IF(ROUND(SUM($H119:FD119),0)&gt;ROUND(SUM($H102:FD102),0),1,0)</f>
        <v>0</v>
      </c>
      <c r="FE129" s="68">
        <f>+IF(ROUND(SUM($H119:FE119),0)&gt;ROUND(SUM($H102:FE102),0),1,0)</f>
        <v>0</v>
      </c>
      <c r="FF129" s="68">
        <f>+IF(ROUND(SUM($H119:FF119),0)&gt;ROUND(SUM($H102:FF102),0),1,0)</f>
        <v>0</v>
      </c>
      <c r="FG129" s="68">
        <f>+IF(ROUND(SUM($H119:FG119),0)&gt;ROUND(SUM($H102:FG102),0),1,0)</f>
        <v>0</v>
      </c>
      <c r="FH129" s="68">
        <f>+IF(ROUND(SUM($H119:FH119),0)&gt;ROUND(SUM($H102:FH102),0),1,0)</f>
        <v>0</v>
      </c>
      <c r="FI129" s="68">
        <f>+IF(ROUND(SUM($H119:FI119),0)&gt;ROUND(SUM($H102:FI102),0),1,0)</f>
        <v>0</v>
      </c>
      <c r="FJ129" s="68">
        <f>+IF(ROUND(SUM($H119:FJ119),0)&gt;ROUND(SUM($H102:FJ102),0),1,0)</f>
        <v>0</v>
      </c>
      <c r="FK129" s="68">
        <f>+IF(ROUND(SUM($H119:FK119),0)&gt;ROUND(SUM($H102:FK102),0),1,0)</f>
        <v>0</v>
      </c>
      <c r="FL129" s="68">
        <f>+IF(ROUND(SUM($H119:FL119),0)&gt;ROUND(SUM($H102:FL102),0),1,0)</f>
        <v>0</v>
      </c>
      <c r="FM129" s="68">
        <f>+IF(ROUND(SUM($H119:FM119),0)&gt;ROUND(SUM($H102:FM102),0),1,0)</f>
        <v>0</v>
      </c>
      <c r="FN129" s="68">
        <f>+IF(ROUND(SUM($H119:FN119),0)&gt;ROUND(SUM($H102:FN102),0),1,0)</f>
        <v>0</v>
      </c>
      <c r="FO129" s="68">
        <f>+IF(ROUND(SUM($H119:FO119),0)&gt;ROUND(SUM($H102:FO102),0),1,0)</f>
        <v>0</v>
      </c>
      <c r="FP129" s="68">
        <f>+IF(ROUND(SUM($H119:FP119),0)&gt;ROUND(SUM($H102:FP102),0),1,0)</f>
        <v>0</v>
      </c>
      <c r="FQ129" s="68">
        <f>+IF(ROUND(SUM($H119:FQ119),0)&gt;ROUND(SUM($H102:FQ102),0),1,0)</f>
        <v>0</v>
      </c>
      <c r="FR129" s="68">
        <f>+IF(ROUND(SUM($H119:FR119),0)&gt;ROUND(SUM($H102:FR102),0),1,0)</f>
        <v>0</v>
      </c>
      <c r="FS129" s="68">
        <f>+IF(ROUND(SUM($H119:FS119),0)&gt;ROUND(SUM($H102:FS102),0),1,0)</f>
        <v>0</v>
      </c>
      <c r="FT129" s="68">
        <f>+IF(ROUND(SUM($H119:FT119),0)&gt;ROUND(SUM($H102:FT102),0),1,0)</f>
        <v>0</v>
      </c>
      <c r="FU129" s="68">
        <f>+IF(ROUND(SUM($H119:FU119),0)&gt;ROUND(SUM($H102:FU102),0),1,0)</f>
        <v>0</v>
      </c>
      <c r="FV129" s="68">
        <f>+IF(ROUND(SUM($H119:FV119),0)&gt;ROUND(SUM($H102:FV102),0),1,0)</f>
        <v>0</v>
      </c>
      <c r="FW129" s="68">
        <f>+IF(ROUND(SUM($H119:FW119),0)&gt;ROUND(SUM($H102:FW102),0),1,0)</f>
        <v>0</v>
      </c>
      <c r="FX129" s="68">
        <f>+IF(ROUND(SUM($H119:FX119),0)&gt;ROUND(SUM($H102:FX102),0),1,0)</f>
        <v>0</v>
      </c>
      <c r="FY129" s="68">
        <f>+IF(ROUND(SUM($H119:FY119),0)&gt;ROUND(SUM($H102:FY102),0),1,0)</f>
        <v>0</v>
      </c>
      <c r="FZ129" s="68">
        <f>+IF(ROUND(SUM($H119:FZ119),0)&gt;ROUND(SUM($H102:FZ102),0),1,0)</f>
        <v>0</v>
      </c>
      <c r="GA129" s="68">
        <f>+IF(ROUND(SUM($H119:GA119),0)&gt;ROUND(SUM($H102:GA102),0),1,0)</f>
        <v>0</v>
      </c>
      <c r="GB129" s="68">
        <f>+IF(ROUND(SUM($H119:GB119),0)&gt;ROUND(SUM($H102:GB102),0),1,0)</f>
        <v>0</v>
      </c>
      <c r="GC129" s="68">
        <f>+IF(ROUND(SUM($H119:GC119),0)&gt;ROUND(SUM($H102:GC102),0),1,0)</f>
        <v>0</v>
      </c>
      <c r="GD129" s="68">
        <f>+IF(ROUND(SUM($H119:GD119),0)&gt;ROUND(SUM($H102:GD102),0),1,0)</f>
        <v>0</v>
      </c>
      <c r="GE129" s="68">
        <f>+IF(ROUND(SUM($H119:GE119),0)&gt;ROUND(SUM($H102:GE102),0),1,0)</f>
        <v>0</v>
      </c>
      <c r="GF129" s="68">
        <f>+IF(ROUND(SUM($H119:GF119),0)&gt;ROUND(SUM($H102:GF102),0),1,0)</f>
        <v>0</v>
      </c>
      <c r="GG129" s="68">
        <f>+IF(ROUND(SUM($H119:GG119),0)&gt;ROUND(SUM($H102:GG102),0),1,0)</f>
        <v>0</v>
      </c>
      <c r="GH129" s="68">
        <f>+IF(ROUND(SUM($H119:GH119),0)&gt;ROUND(SUM($H102:GH102),0),1,0)</f>
        <v>0</v>
      </c>
      <c r="GI129" s="68">
        <f>+IF(ROUND(SUM($H119:GI119),0)&gt;ROUND(SUM($H102:GI102),0),1,0)</f>
        <v>0</v>
      </c>
      <c r="GJ129" s="68">
        <f>+IF(ROUND(SUM($H119:GJ119),0)&gt;ROUND(SUM($H102:GJ102),0),1,0)</f>
        <v>0</v>
      </c>
      <c r="GK129" s="68">
        <f>+IF(ROUND(SUM($H119:GK119),0)&gt;ROUND(SUM($H102:GK102),0),1,0)</f>
        <v>0</v>
      </c>
      <c r="GL129" s="68">
        <f>+IF(ROUND(SUM($H119:GL119),0)&gt;ROUND(SUM($H102:GL102),0),1,0)</f>
        <v>0</v>
      </c>
      <c r="GM129" s="68">
        <f>+IF(ROUND(SUM($H119:GM119),0)&gt;ROUND(SUM($H102:GM102),0),1,0)</f>
        <v>0</v>
      </c>
      <c r="GN129" s="68">
        <f>+IF(ROUND(SUM($H119:GN119),0)&gt;ROUND(SUM($H102:GN102),0),1,0)</f>
        <v>0</v>
      </c>
      <c r="GO129" s="68">
        <f>+IF(ROUND(SUM($H119:GO119),0)&gt;ROUND(SUM($H102:GO102),0),1,0)</f>
        <v>0</v>
      </c>
      <c r="GP129" s="68">
        <f>+IF(ROUND(SUM($H119:GP119),0)&gt;ROUND(SUM($H102:GP102),0),1,0)</f>
        <v>0</v>
      </c>
      <c r="GQ129" s="68">
        <f>+IF(ROUND(SUM($H119:GQ119),0)&gt;ROUND(SUM($H102:GQ102),0),1,0)</f>
        <v>0</v>
      </c>
      <c r="GR129" s="68">
        <f>+IF(ROUND(SUM($H119:GR119),0)&gt;ROUND(SUM($H102:GR102),0),1,0)</f>
        <v>0</v>
      </c>
      <c r="GS129" s="68">
        <f>+IF(ROUND(SUM($H119:GS119),0)&gt;ROUND(SUM($H102:GS102),0),1,0)</f>
        <v>0</v>
      </c>
      <c r="GT129" s="68">
        <f>+IF(ROUND(SUM($H119:GT119),0)&gt;ROUND(SUM($H102:GT102),0),1,0)</f>
        <v>0</v>
      </c>
      <c r="GU129" s="68">
        <f>+IF(ROUND(SUM($H119:GU119),0)&gt;ROUND(SUM($H102:GU102),0),1,0)</f>
        <v>0</v>
      </c>
      <c r="GV129" s="68">
        <f>+IF(ROUND(SUM($H119:GV119),0)&gt;ROUND(SUM($H102:GV102),0),1,0)</f>
        <v>0</v>
      </c>
      <c r="GW129" s="68">
        <f>+IF(ROUND(SUM($H119:GW119),0)&gt;ROUND(SUM($H102:GW102),0),1,0)</f>
        <v>0</v>
      </c>
      <c r="GX129" s="68">
        <f>+IF(ROUND(SUM($H119:GX119),0)&gt;ROUND(SUM($H102:GX102),0),1,0)</f>
        <v>0</v>
      </c>
      <c r="GY129" s="68">
        <f>+IF(ROUND(SUM($H119:GY119),0)&gt;ROUND(SUM($H102:GY102),0),1,0)</f>
        <v>0</v>
      </c>
      <c r="GZ129" s="68">
        <f>+IF(ROUND(SUM($H119:GZ119),0)&gt;ROUND(SUM($H102:GZ102),0),1,0)</f>
        <v>0</v>
      </c>
      <c r="HA129" s="68">
        <f>+IF(ROUND(SUM($H119:HA119),0)&gt;ROUND(SUM($H102:HA102),0),1,0)</f>
        <v>0</v>
      </c>
      <c r="HB129" s="68">
        <f>+IF(ROUND(SUM($H119:HB119),0)&gt;ROUND(SUM($H102:HB102),0),1,0)</f>
        <v>0</v>
      </c>
      <c r="HC129" s="68">
        <f>+IF(ROUND(SUM($H119:HC119),0)&gt;ROUND(SUM($H102:HC102),0),1,0)</f>
        <v>0</v>
      </c>
      <c r="HD129" s="68">
        <f>+IF(ROUND(SUM($H119:HD119),0)&gt;ROUND(SUM($H102:HD102),0),1,0)</f>
        <v>0</v>
      </c>
      <c r="HE129" s="68">
        <f>+IF(ROUND(SUM($H119:HE119),0)&gt;ROUND(SUM($H102:HE102),0),1,0)</f>
        <v>0</v>
      </c>
      <c r="HF129" s="68">
        <f>+IF(ROUND(SUM($H119:HF119),0)&gt;ROUND(SUM($H102:HF102),0),1,0)</f>
        <v>0</v>
      </c>
      <c r="HG129" s="68">
        <f>+IF(ROUND(SUM($H119:HG119),0)&gt;ROUND(SUM($H102:HG102),0),1,0)</f>
        <v>0</v>
      </c>
      <c r="HH129" s="68">
        <f>+IF(ROUND(SUM($H119:HH119),0)&gt;ROUND(SUM($H102:HH102),0),1,0)</f>
        <v>0</v>
      </c>
      <c r="HI129" s="68">
        <f>+IF(ROUND(SUM($H119:HI119),0)&gt;ROUND(SUM($H102:HI102),0),1,0)</f>
        <v>0</v>
      </c>
      <c r="HJ129" s="68">
        <f>+IF(ROUND(SUM($H119:HJ119),0)&gt;ROUND(SUM($H102:HJ102),0),1,0)</f>
        <v>0</v>
      </c>
      <c r="HK129" s="68">
        <f>+IF(ROUND(SUM($H119:HK119),0)&gt;ROUND(SUM($H102:HK102),0),1,0)</f>
        <v>0</v>
      </c>
      <c r="HL129" s="68">
        <f>+IF(ROUND(SUM($H119:HL119),0)&gt;ROUND(SUM($H102:HL102),0),1,0)</f>
        <v>0</v>
      </c>
      <c r="HM129" s="68">
        <f>+IF(ROUND(SUM($H119:HM119),0)&gt;ROUND(SUM($H102:HM102),0),1,0)</f>
        <v>0</v>
      </c>
      <c r="HN129" s="68">
        <f>+IF(ROUND(SUM($H119:HN119),0)&gt;ROUND(SUM($H102:HN102),0),1,0)</f>
        <v>0</v>
      </c>
      <c r="HO129" s="68">
        <f>+IF(ROUND(SUM($H119:HO119),0)&gt;ROUND(SUM($H102:HO102),0),1,0)</f>
        <v>0</v>
      </c>
      <c r="HP129" s="68">
        <f>+IF(ROUND(SUM($H119:HP119),0)&gt;ROUND(SUM($H102:HP102),0),1,0)</f>
        <v>0</v>
      </c>
      <c r="HQ129" s="68">
        <f>+IF(ROUND(SUM($H119:HQ119),0)&gt;ROUND(SUM($H102:HQ102),0),1,0)</f>
        <v>0</v>
      </c>
      <c r="HR129" s="68">
        <f>+IF(ROUND(SUM($H119:HR119),0)&gt;ROUND(SUM($H102:HR102),0),1,0)</f>
        <v>0</v>
      </c>
      <c r="HS129" s="68">
        <f>+IF(ROUND(SUM($H119:HS119),0)&gt;ROUND(SUM($H102:HS102),0),1,0)</f>
        <v>0</v>
      </c>
      <c r="HT129" s="68">
        <f>+IF(ROUND(SUM($H119:HT119),0)&gt;ROUND(SUM($H102:HT102),0),1,0)</f>
        <v>0</v>
      </c>
      <c r="HU129" s="68">
        <f>+IF(ROUND(SUM($H119:HU119),0)&gt;ROUND(SUM($H102:HU102),0),1,0)</f>
        <v>0</v>
      </c>
      <c r="HV129" s="68">
        <f>+IF(ROUND(SUM($H119:HV119),0)&gt;ROUND(SUM($H102:HV102),0),1,0)</f>
        <v>0</v>
      </c>
      <c r="HW129" s="68">
        <f>+IF(ROUND(SUM($H119:HW119),0)&gt;ROUND(SUM($H102:HW102),0),1,0)</f>
        <v>0</v>
      </c>
      <c r="HX129" s="68">
        <f>+IF(ROUND(SUM($H119:HX119),0)&gt;ROUND(SUM($H102:HX102),0),1,0)</f>
        <v>0</v>
      </c>
      <c r="HY129" s="68">
        <f>+IF(ROUND(SUM($H119:HY119),0)&gt;ROUND(SUM($H102:HY102),0),1,0)</f>
        <v>0</v>
      </c>
      <c r="HZ129" s="68">
        <f>+IF(ROUND(SUM($H119:HZ119),0)&gt;ROUND(SUM($H102:HZ102),0),1,0)</f>
        <v>0</v>
      </c>
      <c r="IA129" s="68">
        <f>+IF(ROUND(SUM($H119:IA119),0)&gt;ROUND(SUM($H102:IA102),0),1,0)</f>
        <v>0</v>
      </c>
      <c r="IB129" s="68">
        <f>+IF(ROUND(SUM($H119:IB119),0)&gt;ROUND(SUM($H102:IB102),0),1,0)</f>
        <v>0</v>
      </c>
      <c r="IC129" s="68">
        <f>+IF(ROUND(SUM($H119:IC119),0)&gt;ROUND(SUM($H102:IC102),0),1,0)</f>
        <v>0</v>
      </c>
      <c r="ID129" s="68">
        <f>+IF(ROUND(SUM($H119:ID119),0)&gt;ROUND(SUM($H102:ID102),0),1,0)</f>
        <v>0</v>
      </c>
      <c r="IE129" s="68">
        <f>+IF(ROUND(SUM($H119:IE119),0)&gt;ROUND(SUM($H102:IE102),0),1,0)</f>
        <v>0</v>
      </c>
      <c r="IF129" s="68">
        <f>+IF(ROUND(SUM($H119:IF119),0)&gt;ROUND(SUM($H102:IF102),0),1,0)</f>
        <v>0</v>
      </c>
      <c r="IG129" s="68">
        <f>+IF(ROUND(SUM($H119:IG119),0)&gt;ROUND(SUM($H102:IG102),0),1,0)</f>
        <v>0</v>
      </c>
      <c r="IH129" s="68">
        <f>+IF(ROUND(SUM($H119:IH119),0)&gt;ROUND(SUM($H102:IH102),0),1,0)</f>
        <v>0</v>
      </c>
      <c r="II129" s="68">
        <f>+IF(ROUND(SUM($H119:II119),0)&gt;ROUND(SUM($H102:II102),0),1,0)</f>
        <v>0</v>
      </c>
      <c r="IJ129" s="68">
        <f>+IF(ROUND(SUM($H119:IJ119),0)&gt;ROUND(SUM($H102:IJ102),0),1,0)</f>
        <v>0</v>
      </c>
      <c r="IK129" s="68">
        <f>+IF(ROUND(SUM($H119:IK119),0)&gt;ROUND(SUM($H102:IK102),0),1,0)</f>
        <v>0</v>
      </c>
      <c r="IL129" s="68">
        <f>+IF(ROUND(SUM($H119:IL119),0)&gt;ROUND(SUM($H102:IL102),0),1,0)</f>
        <v>0</v>
      </c>
      <c r="IM129" s="68">
        <f>+IF(ROUND(SUM($H119:IM119),0)&gt;ROUND(SUM($H102:IM102),0),1,0)</f>
        <v>0</v>
      </c>
      <c r="IN129" s="68">
        <f>+IF(ROUND(SUM($H119:IN119),0)&gt;ROUND(SUM($H102:IN102),0),1,0)</f>
        <v>0</v>
      </c>
      <c r="IO129" s="68">
        <f>+IF(ROUND(SUM($H119:IO119),0)&gt;ROUND(SUM($H102:IO102),0),1,0)</f>
        <v>0</v>
      </c>
      <c r="IP129" s="68">
        <f>+IF(ROUND(SUM($H119:IP119),0)&gt;ROUND(SUM($H102:IP102),0),1,0)</f>
        <v>0</v>
      </c>
      <c r="IQ129" s="68">
        <f>+IF(ROUND(SUM($H119:IQ119),0)&gt;ROUND(SUM($H102:IQ102),0),1,0)</f>
        <v>0</v>
      </c>
      <c r="IR129" s="68">
        <f>+IF(ROUND(SUM($H119:IR119),0)&gt;ROUND(SUM($H102:IR102),0),1,0)</f>
        <v>0</v>
      </c>
      <c r="IS129" s="68">
        <f>+IF(ROUND(SUM($H119:IS119),0)&gt;ROUND(SUM($H102:IS102),0),1,0)</f>
        <v>0</v>
      </c>
      <c r="IT129" s="68">
        <f>+IF(ROUND(SUM($H119:IT119),0)&gt;ROUND(SUM($H102:IT102),0),1,0)</f>
        <v>0</v>
      </c>
      <c r="IU129" s="68">
        <f>+IF(ROUND(SUM($H119:IU119),0)&gt;ROUND(SUM($H102:IU102),0),1,0)</f>
        <v>0</v>
      </c>
      <c r="IV129" s="68">
        <f>+IF(ROUND(SUM($H119:IV119),0)&gt;ROUND(SUM($H102:IV102),0),1,0)</f>
        <v>0</v>
      </c>
      <c r="IW129" s="68">
        <f>+IF(ROUND(SUM($H119:IW119),0)&gt;ROUND(SUM($H102:IW102),0),1,0)</f>
        <v>0</v>
      </c>
      <c r="IX129" s="68">
        <f>+IF(ROUND(SUM($H119:IX119),0)&gt;ROUND(SUM($H102:IX102),0),1,0)</f>
        <v>0</v>
      </c>
      <c r="IY129" s="68">
        <f>+IF(ROUND(SUM($H119:IY119),0)&gt;ROUND(SUM($H102:IY102),0),1,0)</f>
        <v>0</v>
      </c>
      <c r="IZ129" s="68">
        <f>+IF(ROUND(SUM($H119:IZ119),0)&gt;ROUND(SUM($H102:IZ102),0),1,0)</f>
        <v>0</v>
      </c>
      <c r="JA129" s="68">
        <f>+IF(ROUND(SUM($H119:JA119),0)&gt;ROUND(SUM($H102:JA102),0),1,0)</f>
        <v>0</v>
      </c>
      <c r="JB129" s="68">
        <f>+IF(ROUND(SUM($H119:JB119),0)&gt;ROUND(SUM($H102:JB102),0),1,0)</f>
        <v>0</v>
      </c>
      <c r="JC129" s="68">
        <f>+IF(ROUND(SUM($H119:JC119),0)&gt;ROUND(SUM($H102:JC102),0),1,0)</f>
        <v>0</v>
      </c>
      <c r="JD129" s="68">
        <f>+IF(ROUND(SUM($H119:JD119),0)&gt;ROUND(SUM($H102:JD102),0),1,0)</f>
        <v>0</v>
      </c>
      <c r="JE129" s="68">
        <f>+IF(ROUND(SUM($H119:JE119),0)&gt;ROUND(SUM($H102:JE102),0),1,0)</f>
        <v>0</v>
      </c>
      <c r="JF129" s="68">
        <f>+IF(ROUND(SUM($H119:JF119),0)&gt;ROUND(SUM($H102:JF102),0),1,0)</f>
        <v>0</v>
      </c>
      <c r="JG129" s="68">
        <f>+IF(ROUND(SUM($H119:JG119),0)&gt;ROUND(SUM($H102:JG102),0),1,0)</f>
        <v>0</v>
      </c>
      <c r="JH129" s="68">
        <f>+IF(ROUND(SUM($H119:JH119),0)&gt;ROUND(SUM($H102:JH102),0),1,0)</f>
        <v>0</v>
      </c>
      <c r="JI129" s="68">
        <f>+IF(ROUND(SUM($H119:JI119),0)&gt;ROUND(SUM($H102:JI102),0),1,0)</f>
        <v>0</v>
      </c>
      <c r="JJ129" s="68">
        <f>+IF(ROUND(SUM($H119:JJ119),0)&gt;ROUND(SUM($H102:JJ102),0),1,0)</f>
        <v>0</v>
      </c>
      <c r="JK129" s="68">
        <f>+IF(ROUND(SUM($H119:JK119),0)&gt;ROUND(SUM($H102:JK102),0),1,0)</f>
        <v>0</v>
      </c>
      <c r="JL129" s="68">
        <f>+IF(ROUND(SUM($H119:JL119),0)&gt;ROUND(SUM($H102:JL102),0),1,0)</f>
        <v>0</v>
      </c>
      <c r="JM129" s="68">
        <f>+IF(ROUND(SUM($H119:JM119),0)&gt;ROUND(SUM($H102:JM102),0),1,0)</f>
        <v>0</v>
      </c>
      <c r="JN129" s="68">
        <f>+IF(ROUND(SUM($H119:JN119),0)&gt;ROUND(SUM($H102:JN102),0),1,0)</f>
        <v>0</v>
      </c>
      <c r="JO129" s="68">
        <f>+IF(ROUND(SUM($H119:JO119),0)&gt;ROUND(SUM($H102:JO102),0),1,0)</f>
        <v>0</v>
      </c>
      <c r="JP129" s="68">
        <f>+IF(ROUND(SUM($H119:JP119),0)&gt;ROUND(SUM($H102:JP102),0),1,0)</f>
        <v>0</v>
      </c>
      <c r="JQ129" s="68">
        <f>+IF(ROUND(SUM($H119:JQ119),0)&gt;ROUND(SUM($H102:JQ102),0),1,0)</f>
        <v>0</v>
      </c>
      <c r="JR129" s="68">
        <f>+IF(ROUND(SUM($H119:JR119),0)&gt;ROUND(SUM($H102:JR102),0),1,0)</f>
        <v>0</v>
      </c>
      <c r="JS129" s="68">
        <f>+IF(ROUND(SUM($H119:JS119),0)&gt;ROUND(SUM($H102:JS102),0),1,0)</f>
        <v>0</v>
      </c>
      <c r="JT129" s="68">
        <f>+IF(ROUND(SUM($H119:JT119),0)&gt;ROUND(SUM($H102:JT102),0),1,0)</f>
        <v>0</v>
      </c>
      <c r="JU129" s="68">
        <f>+IF(ROUND(SUM($H119:JU119),0)&gt;ROUND(SUM($H102:JU102),0),1,0)</f>
        <v>0</v>
      </c>
      <c r="JV129" s="68">
        <f>+IF(ROUND(SUM($H119:JV119),0)&gt;ROUND(SUM($H102:JV102),0),1,0)</f>
        <v>0</v>
      </c>
      <c r="JW129" s="68">
        <f>+IF(ROUND(SUM($H119:JW119),0)&gt;ROUND(SUM($H102:JW102),0),1,0)</f>
        <v>0</v>
      </c>
      <c r="JX129" s="68">
        <f>+IF(ROUND(SUM($H119:JX119),0)&gt;ROUND(SUM($H102:JX102),0),1,0)</f>
        <v>0</v>
      </c>
      <c r="JY129" s="68">
        <f>+IF(ROUND(SUM($H119:JY119),0)&gt;ROUND(SUM($H102:JY102),0),1,0)</f>
        <v>0</v>
      </c>
      <c r="JZ129" s="68">
        <f>+IF(ROUND(SUM($H119:JZ119),0)&gt;ROUND(SUM($H102:JZ102),0),1,0)</f>
        <v>0</v>
      </c>
      <c r="KA129" s="68">
        <f>+IF(ROUND(SUM($H119:KA119),0)&gt;ROUND(SUM($H102:KA102),0),1,0)</f>
        <v>0</v>
      </c>
      <c r="KB129" s="68">
        <f>+IF(ROUND(SUM($H119:KB119),0)&gt;ROUND(SUM($H102:KB102),0),1,0)</f>
        <v>0</v>
      </c>
      <c r="KC129" s="68">
        <f>+IF(ROUND(SUM($H119:KC119),0)&gt;ROUND(SUM($H102:KC102),0),1,0)</f>
        <v>0</v>
      </c>
      <c r="KD129" s="68">
        <f>+IF(ROUND(SUM($H119:KD119),0)&gt;ROUND(SUM($H102:KD102),0),1,0)</f>
        <v>0</v>
      </c>
      <c r="KE129" s="68">
        <f>+IF(ROUND(SUM($H119:KE119),0)&gt;ROUND(SUM($H102:KE102),0),1,0)</f>
        <v>0</v>
      </c>
      <c r="KF129" s="68">
        <f>+IF(ROUND(SUM($H119:KF119),0)&gt;ROUND(SUM($H102:KF102),0),1,0)</f>
        <v>0</v>
      </c>
      <c r="KG129" s="68">
        <f>+IF(ROUND(SUM($H119:KG119),0)&gt;ROUND(SUM($H102:KG102),0),1,0)</f>
        <v>0</v>
      </c>
      <c r="KH129" s="68">
        <f>+IF(ROUND(SUM($H119:KH119),0)&gt;ROUND(SUM($H102:KH102),0),1,0)</f>
        <v>0</v>
      </c>
      <c r="KI129" s="68">
        <f>+IF(ROUND(SUM($H119:KI119),0)&gt;ROUND(SUM($H102:KI102),0),1,0)</f>
        <v>0</v>
      </c>
      <c r="KJ129" s="68">
        <f>+IF(ROUND(SUM($H119:KJ119),0)&gt;ROUND(SUM($H102:KJ102),0),1,0)</f>
        <v>0</v>
      </c>
      <c r="KK129" s="68">
        <f>+IF(ROUND(SUM($H119:KK119),0)&gt;ROUND(SUM($H102:KK102),0),1,0)</f>
        <v>0</v>
      </c>
      <c r="KL129" s="68">
        <f>+IF(ROUND(SUM($H119:KL119),0)&gt;ROUND(SUM($H102:KL102),0),1,0)</f>
        <v>0</v>
      </c>
      <c r="KM129" s="68">
        <f>+IF(ROUND(SUM($H119:KM119),0)&gt;ROUND(SUM($H102:KM102),0),1,0)</f>
        <v>0</v>
      </c>
      <c r="KN129" s="68">
        <f>+IF(ROUND(SUM($H119:KN119),0)&gt;ROUND(SUM($H102:KN102),0),1,0)</f>
        <v>0</v>
      </c>
      <c r="KO129" s="68">
        <f>+IF(ROUND(SUM($H119:KO119),0)&gt;ROUND(SUM($H102:KO102),0),1,0)</f>
        <v>0</v>
      </c>
      <c r="KP129" s="68">
        <f>+IF(ROUND(SUM($H119:KP119),0)&gt;ROUND(SUM($H102:KP102),0),1,0)</f>
        <v>0</v>
      </c>
      <c r="KQ129" s="68">
        <f>+IF(ROUND(SUM($H119:KQ119),0)&gt;ROUND(SUM($H102:KQ102),0),1,0)</f>
        <v>0</v>
      </c>
      <c r="KR129" s="68">
        <f>+IF(ROUND(SUM($H119:KR119),0)&gt;ROUND(SUM($H102:KR102),0),1,0)</f>
        <v>0</v>
      </c>
      <c r="KS129" s="68">
        <f>+IF(ROUND(SUM($H119:KS119),0)&gt;ROUND(SUM($H102:KS102),0),1,0)</f>
        <v>0</v>
      </c>
      <c r="KT129" s="68">
        <f>+IF(ROUND(SUM($H119:KT119),0)&gt;ROUND(SUM($H102:KT102),0),1,0)</f>
        <v>0</v>
      </c>
      <c r="KU129" s="68">
        <f>+IF(ROUND(SUM($H119:KU119),0)&gt;ROUND(SUM($H102:KU102),0),1,0)</f>
        <v>0</v>
      </c>
      <c r="KV129" s="68">
        <f>+IF(ROUND(SUM($H119:KV119),0)&gt;ROUND(SUM($H102:KV102),0),1,0)</f>
        <v>0</v>
      </c>
      <c r="KW129" s="68">
        <f>+IF(ROUND(SUM($H119:KW119),0)&gt;ROUND(SUM($H102:KW102),0),1,0)</f>
        <v>0</v>
      </c>
      <c r="KX129" s="68">
        <f>+IF(ROUND(SUM($H119:KX119),0)&gt;ROUND(SUM($H102:KX102),0),1,0)</f>
        <v>0</v>
      </c>
      <c r="KY129" s="68">
        <f>+IF(ROUND(SUM($H119:KY119),0)&gt;ROUND(SUM($H102:KY102),0),1,0)</f>
        <v>0</v>
      </c>
      <c r="KZ129" s="68">
        <f>+IF(ROUND(SUM($H119:KZ119),0)&gt;ROUND(SUM($H102:KZ102),0),1,0)</f>
        <v>0</v>
      </c>
      <c r="LA129" s="68">
        <f>+IF(ROUND(SUM($H119:LA119),0)&gt;ROUND(SUM($H102:LA102),0),1,0)</f>
        <v>0</v>
      </c>
      <c r="LB129" s="68">
        <f>+IF(ROUND(SUM($H119:LB119),0)&gt;ROUND(SUM($H102:LB102),0),1,0)</f>
        <v>0</v>
      </c>
      <c r="LC129" s="68">
        <f>+IF(ROUND(SUM($H119:LC119),0)&gt;ROUND(SUM($H102:LC102),0),1,0)</f>
        <v>0</v>
      </c>
      <c r="LD129" s="68">
        <f>+IF(ROUND(SUM($H119:LD119),0)&gt;ROUND(SUM($H102:LD102),0),1,0)</f>
        <v>0</v>
      </c>
      <c r="LE129" s="68">
        <f>+IF(ROUND(SUM($H119:LE119),0)&gt;ROUND(SUM($H102:LE102),0),1,0)</f>
        <v>0</v>
      </c>
      <c r="LF129" s="68">
        <f>+IF(ROUND(SUM($H119:LF119),0)&gt;ROUND(SUM($H102:LF102),0),1,0)</f>
        <v>0</v>
      </c>
      <c r="LG129" s="68">
        <f>+IF(ROUND(SUM($H119:LG119),0)&gt;ROUND(SUM($H102:LG102),0),1,0)</f>
        <v>0</v>
      </c>
      <c r="LH129" s="68">
        <f>+IF(ROUND(SUM($H119:LH119),0)&gt;ROUND(SUM($H102:LH102),0),1,0)</f>
        <v>0</v>
      </c>
      <c r="LI129" s="68">
        <f>+IF(ROUND(SUM($H119:LI119),0)&gt;ROUND(SUM($H102:LI102),0),1,0)</f>
        <v>0</v>
      </c>
      <c r="LJ129" s="68">
        <f>+IF(ROUND(SUM($H119:LJ119),0)&gt;ROUND(SUM($H102:LJ102),0),1,0)</f>
        <v>0</v>
      </c>
      <c r="LK129" s="68">
        <f>+IF(ROUND(SUM($H119:LK119),0)&gt;ROUND(SUM($H102:LK102),0),1,0)</f>
        <v>0</v>
      </c>
      <c r="LL129" s="68">
        <f>+IF(ROUND(SUM($H119:LL119),0)&gt;ROUND(SUM($H102:LL102),0),1,0)</f>
        <v>0</v>
      </c>
      <c r="LM129" s="68">
        <f>+IF(ROUND(SUM($H119:LM119),0)&gt;ROUND(SUM($H102:LM102),0),1,0)</f>
        <v>0</v>
      </c>
      <c r="LN129" s="68">
        <f>+IF(ROUND(SUM($H119:LN119),0)&gt;ROUND(SUM($H102:LN102),0),1,0)</f>
        <v>0</v>
      </c>
      <c r="LO129" s="68">
        <f>+IF(ROUND(SUM($H119:LO119),0)&gt;ROUND(SUM($H102:LO102),0),1,0)</f>
        <v>0</v>
      </c>
      <c r="LP129" s="68">
        <f>+IF(ROUND(SUM($H119:LP119),0)&gt;ROUND(SUM($H102:LP102),0),1,0)</f>
        <v>0</v>
      </c>
      <c r="LQ129" s="68">
        <f>+IF(ROUND(SUM($H119:LQ119),0)&gt;ROUND(SUM($H102:LQ102),0),1,0)</f>
        <v>0</v>
      </c>
      <c r="LR129" s="68">
        <f>+IF(ROUND(SUM($H119:LR119),0)&gt;ROUND(SUM($H102:LR102),0),1,0)</f>
        <v>0</v>
      </c>
      <c r="LS129" s="68">
        <f>+IF(ROUND(SUM($H119:LS119),0)&gt;ROUND(SUM($H102:LS102),0),1,0)</f>
        <v>0</v>
      </c>
      <c r="LT129" s="68">
        <f>+IF(ROUND(SUM($H119:LT119),0)&gt;ROUND(SUM($H102:LT102),0),1,0)</f>
        <v>0</v>
      </c>
      <c r="LU129" s="68">
        <f>+IF(ROUND(SUM($H119:LU119),0)&gt;ROUND(SUM($H102:LU102),0),1,0)</f>
        <v>0</v>
      </c>
      <c r="LV129" s="68">
        <f>+IF(ROUND(SUM($H119:LV119),0)&gt;ROUND(SUM($H102:LV102),0),1,0)</f>
        <v>0</v>
      </c>
      <c r="LW129" s="68">
        <f>+IF(ROUND(SUM($H119:LW119),0)&gt;ROUND(SUM($H102:LW102),0),1,0)</f>
        <v>0</v>
      </c>
      <c r="LX129" s="68">
        <f>+IF(ROUND(SUM($H119:LX119),0)&gt;ROUND(SUM($H102:LX102),0),1,0)</f>
        <v>0</v>
      </c>
      <c r="LY129" s="68">
        <f>+IF(ROUND(SUM($H119:LY119),0)&gt;ROUND(SUM($H102:LY102),0),1,0)</f>
        <v>0</v>
      </c>
      <c r="LZ129" s="68">
        <f>+IF(ROUND(SUM($H119:LZ119),0)&gt;ROUND(SUM($H102:LZ102),0),1,0)</f>
        <v>0</v>
      </c>
      <c r="MA129" s="68">
        <f>+IF(ROUND(SUM($H119:MA119),0)&gt;ROUND(SUM($H102:MA102),0),1,0)</f>
        <v>0</v>
      </c>
      <c r="MB129" s="68">
        <f>+IF(ROUND(SUM($H119:MB119),0)&gt;ROUND(SUM($H102:MB102),0),1,0)</f>
        <v>0</v>
      </c>
      <c r="MC129" s="68">
        <f>+IF(ROUND(SUM($H119:MC119),0)&gt;ROUND(SUM($H102:MC102),0),1,0)</f>
        <v>0</v>
      </c>
      <c r="MD129" s="68">
        <f>+IF(ROUND(SUM($H119:MD119),0)&gt;ROUND(SUM($H102:MD102),0),1,0)</f>
        <v>0</v>
      </c>
      <c r="ME129" s="68">
        <f>+IF(ROUND(SUM($H119:ME119),0)&gt;ROUND(SUM($H102:ME102),0),1,0)</f>
        <v>0</v>
      </c>
      <c r="MF129" s="68">
        <f>+IF(ROUND(SUM($H119:MF119),0)&gt;ROUND(SUM($H102:MF102),0),1,0)</f>
        <v>0</v>
      </c>
      <c r="MG129" s="68">
        <f>+IF(ROUND(SUM($H119:MG119),0)&gt;ROUND(SUM($H102:MG102),0),1,0)</f>
        <v>0</v>
      </c>
      <c r="MH129" s="68">
        <f>+IF(ROUND(SUM($H119:MH119),0)&gt;ROUND(SUM($H102:MH102),0),1,0)</f>
        <v>0</v>
      </c>
      <c r="MI129" s="68">
        <f>+IF(ROUND(SUM($H119:MI119),0)&gt;ROUND(SUM($H102:MI102),0),1,0)</f>
        <v>0</v>
      </c>
      <c r="MJ129" s="68">
        <f>+IF(ROUND(SUM($H119:MJ119),0)&gt;ROUND(SUM($H102:MJ102),0),1,0)</f>
        <v>0</v>
      </c>
      <c r="MK129" s="68">
        <f>+IF(ROUND(SUM($H119:MK119),0)&gt;ROUND(SUM($H102:MK102),0),1,0)</f>
        <v>0</v>
      </c>
      <c r="ML129" s="68">
        <f>+IF(ROUND(SUM($H119:ML119),0)&gt;ROUND(SUM($H102:ML102),0),1,0)</f>
        <v>0</v>
      </c>
      <c r="MM129" s="68">
        <f>+IF(ROUND(SUM($H119:MM119),0)&gt;ROUND(SUM($H102:MM102),0),1,0)</f>
        <v>0</v>
      </c>
      <c r="MN129" s="68">
        <f>+IF(ROUND(SUM($H119:MN119),0)&gt;ROUND(SUM($H102:MN102),0),1,0)</f>
        <v>0</v>
      </c>
      <c r="MO129" s="68">
        <f>+IF(ROUND(SUM($H119:MO119),0)&gt;ROUND(SUM($H102:MO102),0),1,0)</f>
        <v>0</v>
      </c>
      <c r="MP129" s="68">
        <f>+IF(ROUND(SUM($H119:MP119),0)&gt;ROUND(SUM($H102:MP102),0),1,0)</f>
        <v>0</v>
      </c>
      <c r="MQ129" s="68">
        <f>+IF(ROUND(SUM($H119:MQ119),0)&gt;ROUND(SUM($H102:MQ102),0),1,0)</f>
        <v>0</v>
      </c>
      <c r="MR129" s="68">
        <f>+IF(ROUND(SUM($H119:MR119),0)&gt;ROUND(SUM($H102:MR102),0),1,0)</f>
        <v>0</v>
      </c>
      <c r="MS129" s="68">
        <f>+IF(ROUND(SUM($H119:MS119),0)&gt;ROUND(SUM($H102:MS102),0),1,0)</f>
        <v>0</v>
      </c>
      <c r="MT129" s="68">
        <f>+IF(ROUND(SUM($H119:MT119),0)&gt;ROUND(SUM($H102:MT102),0),1,0)</f>
        <v>0</v>
      </c>
      <c r="MU129" s="68">
        <f>+IF(ROUND(SUM($H119:MU119),0)&gt;ROUND(SUM($H102:MU102),0),1,0)</f>
        <v>0</v>
      </c>
      <c r="MV129" s="68">
        <f>+IF(ROUND(SUM($H119:MV119),0)&gt;ROUND(SUM($H102:MV102),0),1,0)</f>
        <v>0</v>
      </c>
      <c r="MW129" s="68">
        <f>+IF(ROUND(SUM($H119:MW119),0)&gt;ROUND(SUM($H102:MW102),0),1,0)</f>
        <v>0</v>
      </c>
      <c r="MX129" s="68">
        <f>+IF(ROUND(SUM($H119:MX119),0)&gt;ROUND(SUM($H102:MX102),0),1,0)</f>
        <v>0</v>
      </c>
      <c r="MY129" s="68">
        <f>+IF(ROUND(SUM($H119:MY119),0)&gt;ROUND(SUM($H102:MY102),0),1,0)</f>
        <v>0</v>
      </c>
      <c r="MZ129" s="68">
        <f>+IF(ROUND(SUM($H119:MZ119),0)&gt;ROUND(SUM($H102:MZ102),0),1,0)</f>
        <v>0</v>
      </c>
      <c r="NA129" s="68">
        <f>+IF(ROUND(SUM($H119:NA119),0)&gt;ROUND(SUM($H102:NA102),0),1,0)</f>
        <v>0</v>
      </c>
      <c r="NB129" s="68">
        <f>+IF(ROUND(SUM($H119:NB119),0)&gt;ROUND(SUM($H102:NB102),0),1,0)</f>
        <v>0</v>
      </c>
      <c r="NC129" s="68">
        <f>+IF(ROUND(SUM($H119:NC119),0)&gt;ROUND(SUM($H102:NC102),0),1,0)</f>
        <v>0</v>
      </c>
      <c r="ND129" s="68">
        <f>+IF(ROUND(SUM($H119:ND119),0)&gt;ROUND(SUM($H102:ND102),0),1,0)</f>
        <v>0</v>
      </c>
      <c r="NE129" s="68">
        <f>+IF(ROUND(SUM($H119:NE119),0)&gt;ROUND(SUM($H102:NE102),0),1,0)</f>
        <v>0</v>
      </c>
      <c r="NF129" s="68">
        <f>+IF(ROUND(SUM($H119:NF119),0)&gt;ROUND(SUM($H102:NF102),0),1,0)</f>
        <v>0</v>
      </c>
      <c r="NG129" s="68">
        <f>+IF(ROUND(SUM($H119:NG119),0)&gt;ROUND(SUM($H102:NG102),0),1,0)</f>
        <v>0</v>
      </c>
      <c r="NH129" s="68">
        <f>+IF(ROUND(SUM($H119:NH119),0)&gt;ROUND(SUM($H102:NH102),0),1,0)</f>
        <v>0</v>
      </c>
      <c r="NI129" s="68">
        <f>+IF(ROUND(SUM($H119:NI119),0)&gt;ROUND(SUM($H102:NI102),0),1,0)</f>
        <v>0</v>
      </c>
      <c r="NJ129" s="68">
        <f>+IF(ROUND(SUM($H119:NJ119),0)&gt;ROUND(SUM($H102:NJ102),0),1,0)</f>
        <v>0</v>
      </c>
      <c r="NK129" s="68">
        <f>+IF(ROUND(SUM($H119:NK119),0)&gt;ROUND(SUM($H102:NK102),0),1,0)</f>
        <v>0</v>
      </c>
      <c r="NL129" s="68">
        <f>+IF(ROUND(SUM($H119:NL119),0)&gt;ROUND(SUM($H102:NL102),0),1,0)</f>
        <v>0</v>
      </c>
      <c r="NM129" s="68">
        <f>+IF(ROUND(SUM($H119:NM119),0)&gt;ROUND(SUM($H102:NM102),0),1,0)</f>
        <v>0</v>
      </c>
      <c r="NN129" s="68">
        <f>+IF(ROUND(SUM($H119:NN119),0)&gt;ROUND(SUM($H102:NN102),0),1,0)</f>
        <v>0</v>
      </c>
      <c r="NO129" s="68">
        <f>+IF(ROUND(SUM($H119:NO119),0)&gt;ROUND(SUM($H102:NO102),0),1,0)</f>
        <v>0</v>
      </c>
      <c r="NP129" s="68">
        <f>+IF(ROUND(SUM($H119:NP119),0)&gt;ROUND(SUM($H102:NP102),0),1,0)</f>
        <v>0</v>
      </c>
      <c r="NQ129" s="68">
        <f>+IF(ROUND(SUM($H119:NQ119),0)&gt;ROUND(SUM($H102:NQ102),0),1,0)</f>
        <v>0</v>
      </c>
      <c r="NR129" s="68">
        <f>+IF(ROUND(SUM($H119:NR119),0)&gt;ROUND(SUM($H102:NR102),0),1,0)</f>
        <v>0</v>
      </c>
      <c r="NS129" s="68">
        <f>+IF(ROUND(SUM($H119:NS119),0)&gt;ROUND(SUM($H102:NS102),0),1,0)</f>
        <v>0</v>
      </c>
      <c r="NT129" s="68">
        <f>+IF(ROUND(SUM($H119:NT119),0)&gt;ROUND(SUM($H102:NT102),0),1,0)</f>
        <v>0</v>
      </c>
      <c r="NU129" s="68">
        <f>+IF(ROUND(SUM($H119:NU119),0)&gt;ROUND(SUM($H102:NU102),0),1,0)</f>
        <v>0</v>
      </c>
      <c r="NV129" s="68">
        <f>+IF(ROUND(SUM($H119:NV119),0)&gt;ROUND(SUM($H102:NV102),0),1,0)</f>
        <v>0</v>
      </c>
      <c r="NW129" s="68">
        <f>+IF(ROUND(SUM($H119:NW119),0)&gt;ROUND(SUM($H102:NW102),0),1,0)</f>
        <v>0</v>
      </c>
      <c r="NX129" s="68">
        <f>+IF(ROUND(SUM($H119:NX119),0)&gt;ROUND(SUM($H102:NX102),0),1,0)</f>
        <v>0</v>
      </c>
      <c r="NY129" s="68">
        <f>+IF(ROUND(SUM($H119:NY119),0)&gt;ROUND(SUM($H102:NY102),0),1,0)</f>
        <v>0</v>
      </c>
      <c r="NZ129" s="68">
        <f>+IF(ROUND(SUM($H119:NZ119),0)&gt;ROUND(SUM($H102:NZ102),0),1,0)</f>
        <v>0</v>
      </c>
      <c r="OA129" s="68">
        <f>+IF(ROUND(SUM($H119:OA119),0)&gt;ROUND(SUM($H102:OA102),0),1,0)</f>
        <v>0</v>
      </c>
      <c r="OB129" s="68">
        <f>+IF(ROUND(SUM($H119:OB119),0)&gt;ROUND(SUM($H102:OB102),0),1,0)</f>
        <v>0</v>
      </c>
      <c r="OC129" s="68">
        <f>+IF(ROUND(SUM($H119:OC119),0)&gt;ROUND(SUM($H102:OC102),0),1,0)</f>
        <v>0</v>
      </c>
      <c r="OD129" s="68">
        <f>+IF(ROUND(SUM($H119:OD119),0)&gt;ROUND(SUM($H102:OD102),0),1,0)</f>
        <v>0</v>
      </c>
      <c r="OE129" s="68">
        <f>+IF(ROUND(SUM($H119:OE119),0)&gt;ROUND(SUM($H102:OE102),0),1,0)</f>
        <v>0</v>
      </c>
      <c r="OF129" s="68">
        <f>+IF(ROUND(SUM($H119:OF119),0)&gt;ROUND(SUM($H102:OF102),0),1,0)</f>
        <v>0</v>
      </c>
      <c r="OG129" s="68">
        <f>+IF(ROUND(SUM($H119:OG119),0)&gt;ROUND(SUM($H102:OG102),0),1,0)</f>
        <v>0</v>
      </c>
      <c r="OH129" s="68">
        <f>+IF(ROUND(SUM($H119:OH119),0)&gt;ROUND(SUM($H102:OH102),0),1,0)</f>
        <v>0</v>
      </c>
      <c r="OI129" s="68">
        <f>+IF(ROUND(SUM($H119:OI119),0)&gt;ROUND(SUM($H102:OI102),0),1,0)</f>
        <v>0</v>
      </c>
      <c r="OJ129" s="68">
        <f>+IF(ROUND(SUM($H119:OJ119),0)&gt;ROUND(SUM($H102:OJ102),0),1,0)</f>
        <v>0</v>
      </c>
      <c r="OK129" s="68">
        <f>+IF(ROUND(SUM($H119:OK119),0)&gt;ROUND(SUM($H102:OK102),0),1,0)</f>
        <v>0</v>
      </c>
      <c r="OL129" s="68">
        <f>+IF(ROUND(SUM($H119:OL119),0)&gt;ROUND(SUM($H102:OL102),0),1,0)</f>
        <v>0</v>
      </c>
      <c r="OM129" s="68">
        <f>+IF(ROUND(SUM($H119:OM119),0)&gt;ROUND(SUM($H102:OM102),0),1,0)</f>
        <v>0</v>
      </c>
      <c r="ON129" s="43" t="s">
        <v>24</v>
      </c>
    </row>
    <row r="130" spans="4:404" x14ac:dyDescent="0.2">
      <c r="D130" s="67" t="str">
        <f>+"Checks "&amp;D120</f>
        <v>Checks C-303 - SDS</v>
      </c>
      <c r="F130" s="68">
        <f t="shared" si="868"/>
        <v>0</v>
      </c>
      <c r="G130" s="67" t="str">
        <f t="shared" si="867"/>
        <v>Ok</v>
      </c>
      <c r="H130" s="68">
        <f>+IF(ROUND(SUM($H120:H120),0)&gt;ROUND(SUM($H103:H103),0),1,0)</f>
        <v>0</v>
      </c>
      <c r="I130" s="68">
        <f>+IF(ROUND(SUM($H120:I120),0)&gt;ROUND(SUM($H103:I103),0),1,0)</f>
        <v>0</v>
      </c>
      <c r="J130" s="68">
        <f>+IF(ROUND(SUM($H120:J120),0)&gt;ROUND(SUM($H103:J103),0),1,0)</f>
        <v>0</v>
      </c>
      <c r="K130" s="68">
        <f>+IF(ROUND(SUM($H120:K120),0)&gt;ROUND(SUM($H103:K103),0),1,0)</f>
        <v>0</v>
      </c>
      <c r="L130" s="68">
        <f>+IF(ROUND(SUM($H120:L120),0)&gt;ROUND(SUM($H103:L103),0),1,0)</f>
        <v>0</v>
      </c>
      <c r="M130" s="68">
        <f>+IF(ROUND(SUM($H120:M120),0)&gt;ROUND(SUM($H103:M103),0),1,0)</f>
        <v>0</v>
      </c>
      <c r="N130" s="68">
        <f>+IF(ROUND(SUM($H120:N120),0)&gt;ROUND(SUM($H103:N103),0),1,0)</f>
        <v>0</v>
      </c>
      <c r="O130" s="68">
        <f>+IF(ROUND(SUM($H120:O120),0)&gt;ROUND(SUM($H103:O103),0),1,0)</f>
        <v>0</v>
      </c>
      <c r="P130" s="68">
        <f>+IF(ROUND(SUM($H120:P120),0)&gt;ROUND(SUM($H103:P103),0),1,0)</f>
        <v>0</v>
      </c>
      <c r="Q130" s="68">
        <f>+IF(ROUND(SUM($H120:Q120),0)&gt;ROUND(SUM($H103:Q103),0),1,0)</f>
        <v>0</v>
      </c>
      <c r="R130" s="68">
        <f>+IF(ROUND(SUM($H120:R120),0)&gt;ROUND(SUM($H103:R103),0),1,0)</f>
        <v>0</v>
      </c>
      <c r="S130" s="68">
        <f>+IF(ROUND(SUM($H120:S120),0)&gt;ROUND(SUM($H103:S103),0),1,0)</f>
        <v>0</v>
      </c>
      <c r="T130" s="68">
        <f>+IF(ROUND(SUM($H120:T120),0)&gt;ROUND(SUM($H103:T103),0),1,0)</f>
        <v>0</v>
      </c>
      <c r="U130" s="68">
        <f>+IF(ROUND(SUM($H120:U120),0)&gt;ROUND(SUM($H103:U103),0),1,0)</f>
        <v>0</v>
      </c>
      <c r="V130" s="68">
        <f>+IF(ROUND(SUM($H120:V120),0)&gt;ROUND(SUM($H103:V103),0),1,0)</f>
        <v>0</v>
      </c>
      <c r="W130" s="68">
        <f>+IF(ROUND(SUM($H120:W120),0)&gt;ROUND(SUM($H103:W103),0),1,0)</f>
        <v>0</v>
      </c>
      <c r="X130" s="68">
        <f>+IF(ROUND(SUM($H120:X120),0)&gt;ROUND(SUM($H103:X103),0),1,0)</f>
        <v>0</v>
      </c>
      <c r="Y130" s="68">
        <f>+IF(ROUND(SUM($H120:Y120),0)&gt;ROUND(SUM($H103:Y103),0),1,0)</f>
        <v>0</v>
      </c>
      <c r="Z130" s="68">
        <f>+IF(ROUND(SUM($H120:Z120),0)&gt;ROUND(SUM($H103:Z103),0),1,0)</f>
        <v>0</v>
      </c>
      <c r="AA130" s="68">
        <f>+IF(ROUND(SUM($H120:AA120),0)&gt;ROUND(SUM($H103:AA103),0),1,0)</f>
        <v>0</v>
      </c>
      <c r="AB130" s="68">
        <f>+IF(ROUND(SUM($H120:AB120),0)&gt;ROUND(SUM($H103:AB103),0),1,0)</f>
        <v>0</v>
      </c>
      <c r="AC130" s="68">
        <f>+IF(ROUND(SUM($H120:AC120),0)&gt;ROUND(SUM($H103:AC103),0),1,0)</f>
        <v>0</v>
      </c>
      <c r="AD130" s="68">
        <f>+IF(ROUND(SUM($H120:AD120),0)&gt;ROUND(SUM($H103:AD103),0),1,0)</f>
        <v>0</v>
      </c>
      <c r="AE130" s="68">
        <f>+IF(ROUND(SUM($H120:AE120),0)&gt;ROUND(SUM($H103:AE103),0),1,0)</f>
        <v>0</v>
      </c>
      <c r="AF130" s="68">
        <f>+IF(ROUND(SUM($H120:AF120),0)&gt;ROUND(SUM($H103:AF103),0),1,0)</f>
        <v>0</v>
      </c>
      <c r="AG130" s="68">
        <f>+IF(ROUND(SUM($H120:AG120),0)&gt;ROUND(SUM($H103:AG103),0),1,0)</f>
        <v>0</v>
      </c>
      <c r="AH130" s="68">
        <f>+IF(ROUND(SUM($H120:AH120),0)&gt;ROUND(SUM($H103:AH103),0),1,0)</f>
        <v>0</v>
      </c>
      <c r="AI130" s="68">
        <f>+IF(ROUND(SUM($H120:AI120),0)&gt;ROUND(SUM($H103:AI103),0),1,0)</f>
        <v>0</v>
      </c>
      <c r="AJ130" s="68">
        <f>+IF(ROUND(SUM($H120:AJ120),0)&gt;ROUND(SUM($H103:AJ103),0),1,0)</f>
        <v>0</v>
      </c>
      <c r="AK130" s="68">
        <f>+IF(ROUND(SUM($H120:AK120),0)&gt;ROUND(SUM($H103:AK103),0),1,0)</f>
        <v>0</v>
      </c>
      <c r="AL130" s="68">
        <f>+IF(ROUND(SUM($H120:AL120),0)&gt;ROUND(SUM($H103:AL103),0),1,0)</f>
        <v>0</v>
      </c>
      <c r="AM130" s="68">
        <f>+IF(ROUND(SUM($H120:AM120),0)&gt;ROUND(SUM($H103:AM103),0),1,0)</f>
        <v>0</v>
      </c>
      <c r="AN130" s="68">
        <f>+IF(ROUND(SUM($H120:AN120),0)&gt;ROUND(SUM($H103:AN103),0),1,0)</f>
        <v>0</v>
      </c>
      <c r="AO130" s="68">
        <f>+IF(ROUND(SUM($H120:AO120),0)&gt;ROUND(SUM($H103:AO103),0),1,0)</f>
        <v>0</v>
      </c>
      <c r="AP130" s="68">
        <f>+IF(ROUND(SUM($H120:AP120),0)&gt;ROUND(SUM($H103:AP103),0),1,0)</f>
        <v>0</v>
      </c>
      <c r="AQ130" s="68">
        <f>+IF(ROUND(SUM($H120:AQ120),0)&gt;ROUND(SUM($H103:AQ103),0),1,0)</f>
        <v>0</v>
      </c>
      <c r="AR130" s="68">
        <f>+IF(ROUND(SUM($H120:AR120),0)&gt;ROUND(SUM($H103:AR103),0),1,0)</f>
        <v>0</v>
      </c>
      <c r="AS130" s="68">
        <f>+IF(ROUND(SUM($H120:AS120),0)&gt;ROUND(SUM($H103:AS103),0),1,0)</f>
        <v>0</v>
      </c>
      <c r="AT130" s="68">
        <f>+IF(ROUND(SUM($H120:AT120),0)&gt;ROUND(SUM($H103:AT103),0),1,0)</f>
        <v>0</v>
      </c>
      <c r="AU130" s="68">
        <f>+IF(ROUND(SUM($H120:AU120),0)&gt;ROUND(SUM($H103:AU103),0),1,0)</f>
        <v>0</v>
      </c>
      <c r="AV130" s="68">
        <f>+IF(ROUND(SUM($H120:AV120),0)&gt;ROUND(SUM($H103:AV103),0),1,0)</f>
        <v>0</v>
      </c>
      <c r="AW130" s="68">
        <f>+IF(ROUND(SUM($H120:AW120),0)&gt;ROUND(SUM($H103:AW103),0),1,0)</f>
        <v>0</v>
      </c>
      <c r="AX130" s="68">
        <f>+IF(ROUND(SUM($H120:AX120),0)&gt;ROUND(SUM($H103:AX103),0),1,0)</f>
        <v>0</v>
      </c>
      <c r="AY130" s="68">
        <f>+IF(ROUND(SUM($H120:AY120),0)&gt;ROUND(SUM($H103:AY103),0),1,0)</f>
        <v>0</v>
      </c>
      <c r="AZ130" s="68">
        <f>+IF(ROUND(SUM($H120:AZ120),0)&gt;ROUND(SUM($H103:AZ103),0),1,0)</f>
        <v>0</v>
      </c>
      <c r="BA130" s="68">
        <f>+IF(ROUND(SUM($H120:BA120),0)&gt;ROUND(SUM($H103:BA103),0),1,0)</f>
        <v>0</v>
      </c>
      <c r="BB130" s="68">
        <f>+IF(ROUND(SUM($H120:BB120),0)&gt;ROUND(SUM($H103:BB103),0),1,0)</f>
        <v>0</v>
      </c>
      <c r="BC130" s="68">
        <f>+IF(ROUND(SUM($H120:BC120),0)&gt;ROUND(SUM($H103:BC103),0),1,0)</f>
        <v>0</v>
      </c>
      <c r="BD130" s="68">
        <f>+IF(ROUND(SUM($H120:BD120),0)&gt;ROUND(SUM($H103:BD103),0),1,0)</f>
        <v>0</v>
      </c>
      <c r="BE130" s="68">
        <f>+IF(ROUND(SUM($H120:BE120),0)&gt;ROUND(SUM($H103:BE103),0),1,0)</f>
        <v>0</v>
      </c>
      <c r="BF130" s="68">
        <f>+IF(ROUND(SUM($H120:BF120),0)&gt;ROUND(SUM($H103:BF103),0),1,0)</f>
        <v>0</v>
      </c>
      <c r="BG130" s="68">
        <f>+IF(ROUND(SUM($H120:BG120),0)&gt;ROUND(SUM($H103:BG103),0),1,0)</f>
        <v>0</v>
      </c>
      <c r="BH130" s="68">
        <f>+IF(ROUND(SUM($H120:BH120),0)&gt;ROUND(SUM($H103:BH103),0),1,0)</f>
        <v>0</v>
      </c>
      <c r="BI130" s="68">
        <f>+IF(ROUND(SUM($H120:BI120),0)&gt;ROUND(SUM($H103:BI103),0),1,0)</f>
        <v>0</v>
      </c>
      <c r="BJ130" s="68">
        <f>+IF(ROUND(SUM($H120:BJ120),0)&gt;ROUND(SUM($H103:BJ103),0),1,0)</f>
        <v>0</v>
      </c>
      <c r="BK130" s="68">
        <f>+IF(ROUND(SUM($H120:BK120),0)&gt;ROUND(SUM($H103:BK103),0),1,0)</f>
        <v>0</v>
      </c>
      <c r="BL130" s="68">
        <f>+IF(ROUND(SUM($H120:BL120),0)&gt;ROUND(SUM($H103:BL103),0),1,0)</f>
        <v>0</v>
      </c>
      <c r="BM130" s="68">
        <f>+IF(ROUND(SUM($H120:BM120),0)&gt;ROUND(SUM($H103:BM103),0),1,0)</f>
        <v>0</v>
      </c>
      <c r="BN130" s="68">
        <f>+IF(ROUND(SUM($H120:BN120),0)&gt;ROUND(SUM($H103:BN103),0),1,0)</f>
        <v>0</v>
      </c>
      <c r="BO130" s="68">
        <f>+IF(ROUND(SUM($H120:BO120),0)&gt;ROUND(SUM($H103:BO103),0),1,0)</f>
        <v>0</v>
      </c>
      <c r="BP130" s="68">
        <f>+IF(ROUND(SUM($H120:BP120),0)&gt;ROUND(SUM($H103:BP103),0),1,0)</f>
        <v>0</v>
      </c>
      <c r="BQ130" s="68">
        <f>+IF(ROUND(SUM($H120:BQ120),0)&gt;ROUND(SUM($H103:BQ103),0),1,0)</f>
        <v>0</v>
      </c>
      <c r="BR130" s="68">
        <f>+IF(ROUND(SUM($H120:BR120),0)&gt;ROUND(SUM($H103:BR103),0),1,0)</f>
        <v>0</v>
      </c>
      <c r="BS130" s="68">
        <f>+IF(ROUND(SUM($H120:BS120),0)&gt;ROUND(SUM($H103:BS103),0),1,0)</f>
        <v>0</v>
      </c>
      <c r="BT130" s="68">
        <f>+IF(ROUND(SUM($H120:BT120),0)&gt;ROUND(SUM($H103:BT103),0),1,0)</f>
        <v>0</v>
      </c>
      <c r="BU130" s="68">
        <f>+IF(ROUND(SUM($H120:BU120),0)&gt;ROUND(SUM($H103:BU103),0),1,0)</f>
        <v>0</v>
      </c>
      <c r="BV130" s="68">
        <f>+IF(ROUND(SUM($H120:BV120),0)&gt;ROUND(SUM($H103:BV103),0),1,0)</f>
        <v>0</v>
      </c>
      <c r="BW130" s="68">
        <f>+IF(ROUND(SUM($H120:BW120),0)&gt;ROUND(SUM($H103:BW103),0),1,0)</f>
        <v>0</v>
      </c>
      <c r="BX130" s="68">
        <f>+IF(ROUND(SUM($H120:BX120),0)&gt;ROUND(SUM($H103:BX103),0),1,0)</f>
        <v>0</v>
      </c>
      <c r="BY130" s="68">
        <f>+IF(ROUND(SUM($H120:BY120),0)&gt;ROUND(SUM($H103:BY103),0),1,0)</f>
        <v>0</v>
      </c>
      <c r="BZ130" s="68">
        <f>+IF(ROUND(SUM($H120:BZ120),0)&gt;ROUND(SUM($H103:BZ103),0),1,0)</f>
        <v>0</v>
      </c>
      <c r="CA130" s="68">
        <f>+IF(ROUND(SUM($H120:CA120),0)&gt;ROUND(SUM($H103:CA103),0),1,0)</f>
        <v>0</v>
      </c>
      <c r="CB130" s="68">
        <f>+IF(ROUND(SUM($H120:CB120),0)&gt;ROUND(SUM($H103:CB103),0),1,0)</f>
        <v>0</v>
      </c>
      <c r="CC130" s="68">
        <f>+IF(ROUND(SUM($H120:CC120),0)&gt;ROUND(SUM($H103:CC103),0),1,0)</f>
        <v>0</v>
      </c>
      <c r="CD130" s="68">
        <f>+IF(ROUND(SUM($H120:CD120),0)&gt;ROUND(SUM($H103:CD103),0),1,0)</f>
        <v>0</v>
      </c>
      <c r="CE130" s="68">
        <f>+IF(ROUND(SUM($H120:CE120),0)&gt;ROUND(SUM($H103:CE103),0),1,0)</f>
        <v>0</v>
      </c>
      <c r="CF130" s="68">
        <f>+IF(ROUND(SUM($H120:CF120),0)&gt;ROUND(SUM($H103:CF103),0),1,0)</f>
        <v>0</v>
      </c>
      <c r="CG130" s="68">
        <f>+IF(ROUND(SUM($H120:CG120),0)&gt;ROUND(SUM($H103:CG103),0),1,0)</f>
        <v>0</v>
      </c>
      <c r="CH130" s="68">
        <f>+IF(ROUND(SUM($H120:CH120),0)&gt;ROUND(SUM($H103:CH103),0),1,0)</f>
        <v>0</v>
      </c>
      <c r="CI130" s="68">
        <f>+IF(ROUND(SUM($H120:CI120),0)&gt;ROUND(SUM($H103:CI103),0),1,0)</f>
        <v>0</v>
      </c>
      <c r="CJ130" s="68">
        <f>+IF(ROUND(SUM($H120:CJ120),0)&gt;ROUND(SUM($H103:CJ103),0),1,0)</f>
        <v>0</v>
      </c>
      <c r="CK130" s="68">
        <f>+IF(ROUND(SUM($H120:CK120),0)&gt;ROUND(SUM($H103:CK103),0),1,0)</f>
        <v>0</v>
      </c>
      <c r="CL130" s="68">
        <f>+IF(ROUND(SUM($H120:CL120),0)&gt;ROUND(SUM($H103:CL103),0),1,0)</f>
        <v>0</v>
      </c>
      <c r="CM130" s="68">
        <f>+IF(ROUND(SUM($H120:CM120),0)&gt;ROUND(SUM($H103:CM103),0),1,0)</f>
        <v>0</v>
      </c>
      <c r="CN130" s="68">
        <f>+IF(ROUND(SUM($H120:CN120),0)&gt;ROUND(SUM($H103:CN103),0),1,0)</f>
        <v>0</v>
      </c>
      <c r="CO130" s="68">
        <f>+IF(ROUND(SUM($H120:CO120),0)&gt;ROUND(SUM($H103:CO103),0),1,0)</f>
        <v>0</v>
      </c>
      <c r="CP130" s="68">
        <f>+IF(ROUND(SUM($H120:CP120),0)&gt;ROUND(SUM($H103:CP103),0),1,0)</f>
        <v>0</v>
      </c>
      <c r="CQ130" s="68">
        <f>+IF(ROUND(SUM($H120:CQ120),0)&gt;ROUND(SUM($H103:CQ103),0),1,0)</f>
        <v>0</v>
      </c>
      <c r="CR130" s="68">
        <f>+IF(ROUND(SUM($H120:CR120),0)&gt;ROUND(SUM($H103:CR103),0),1,0)</f>
        <v>0</v>
      </c>
      <c r="CS130" s="68">
        <f>+IF(ROUND(SUM($H120:CS120),0)&gt;ROUND(SUM($H103:CS103),0),1,0)</f>
        <v>0</v>
      </c>
      <c r="CT130" s="68">
        <f>+IF(ROUND(SUM($H120:CT120),0)&gt;ROUND(SUM($H103:CT103),0),1,0)</f>
        <v>0</v>
      </c>
      <c r="CU130" s="68">
        <f>+IF(ROUND(SUM($H120:CU120),0)&gt;ROUND(SUM($H103:CU103),0),1,0)</f>
        <v>0</v>
      </c>
      <c r="CV130" s="68">
        <f>+IF(ROUND(SUM($H120:CV120),0)&gt;ROUND(SUM($H103:CV103),0),1,0)</f>
        <v>0</v>
      </c>
      <c r="CW130" s="68">
        <f>+IF(ROUND(SUM($H120:CW120),0)&gt;ROUND(SUM($H103:CW103),0),1,0)</f>
        <v>0</v>
      </c>
      <c r="CX130" s="68">
        <f>+IF(ROUND(SUM($H120:CX120),0)&gt;ROUND(SUM($H103:CX103),0),1,0)</f>
        <v>0</v>
      </c>
      <c r="CY130" s="68">
        <f>+IF(ROUND(SUM($H120:CY120),0)&gt;ROUND(SUM($H103:CY103),0),1,0)</f>
        <v>0</v>
      </c>
      <c r="CZ130" s="68">
        <f>+IF(ROUND(SUM($H120:CZ120),0)&gt;ROUND(SUM($H103:CZ103),0),1,0)</f>
        <v>0</v>
      </c>
      <c r="DA130" s="68">
        <f>+IF(ROUND(SUM($H120:DA120),0)&gt;ROUND(SUM($H103:DA103),0),1,0)</f>
        <v>0</v>
      </c>
      <c r="DB130" s="68">
        <f>+IF(ROUND(SUM($H120:DB120),0)&gt;ROUND(SUM($H103:DB103),0),1,0)</f>
        <v>0</v>
      </c>
      <c r="DC130" s="68">
        <f>+IF(ROUND(SUM($H120:DC120),0)&gt;ROUND(SUM($H103:DC103),0),1,0)</f>
        <v>0</v>
      </c>
      <c r="DD130" s="68">
        <f>+IF(ROUND(SUM($H120:DD120),0)&gt;ROUND(SUM($H103:DD103),0),1,0)</f>
        <v>0</v>
      </c>
      <c r="DE130" s="68">
        <f>+IF(ROUND(SUM($H120:DE120),0)&gt;ROUND(SUM($H103:DE103),0),1,0)</f>
        <v>0</v>
      </c>
      <c r="DF130" s="68">
        <f>+IF(ROUND(SUM($H120:DF120),0)&gt;ROUND(SUM($H103:DF103),0),1,0)</f>
        <v>0</v>
      </c>
      <c r="DG130" s="68">
        <f>+IF(ROUND(SUM($H120:DG120),0)&gt;ROUND(SUM($H103:DG103),0),1,0)</f>
        <v>0</v>
      </c>
      <c r="DH130" s="68">
        <f>+IF(ROUND(SUM($H120:DH120),0)&gt;ROUND(SUM($H103:DH103),0),1,0)</f>
        <v>0</v>
      </c>
      <c r="DI130" s="68">
        <f>+IF(ROUND(SUM($H120:DI120),0)&gt;ROUND(SUM($H103:DI103),0),1,0)</f>
        <v>0</v>
      </c>
      <c r="DJ130" s="68">
        <f>+IF(ROUND(SUM($H120:DJ120),0)&gt;ROUND(SUM($H103:DJ103),0),1,0)</f>
        <v>0</v>
      </c>
      <c r="DK130" s="68">
        <f>+IF(ROUND(SUM($H120:DK120),0)&gt;ROUND(SUM($H103:DK103),0),1,0)</f>
        <v>0</v>
      </c>
      <c r="DL130" s="68">
        <f>+IF(ROUND(SUM($H120:DL120),0)&gt;ROUND(SUM($H103:DL103),0),1,0)</f>
        <v>0</v>
      </c>
      <c r="DM130" s="68">
        <f>+IF(ROUND(SUM($H120:DM120),0)&gt;ROUND(SUM($H103:DM103),0),1,0)</f>
        <v>0</v>
      </c>
      <c r="DN130" s="68">
        <f>+IF(ROUND(SUM($H120:DN120),0)&gt;ROUND(SUM($H103:DN103),0),1,0)</f>
        <v>0</v>
      </c>
      <c r="DO130" s="68">
        <f>+IF(ROUND(SUM($H120:DO120),0)&gt;ROUND(SUM($H103:DO103),0),1,0)</f>
        <v>0</v>
      </c>
      <c r="DP130" s="68">
        <f>+IF(ROUND(SUM($H120:DP120),0)&gt;ROUND(SUM($H103:DP103),0),1,0)</f>
        <v>0</v>
      </c>
      <c r="DQ130" s="68">
        <f>+IF(ROUND(SUM($H120:DQ120),0)&gt;ROUND(SUM($H103:DQ103),0),1,0)</f>
        <v>0</v>
      </c>
      <c r="DR130" s="68">
        <f>+IF(ROUND(SUM($H120:DR120),0)&gt;ROUND(SUM($H103:DR103),0),1,0)</f>
        <v>0</v>
      </c>
      <c r="DS130" s="68">
        <f>+IF(ROUND(SUM($H120:DS120),0)&gt;ROUND(SUM($H103:DS103),0),1,0)</f>
        <v>0</v>
      </c>
      <c r="DT130" s="68">
        <f>+IF(ROUND(SUM($H120:DT120),0)&gt;ROUND(SUM($H103:DT103),0),1,0)</f>
        <v>0</v>
      </c>
      <c r="DU130" s="68">
        <f>+IF(ROUND(SUM($H120:DU120),0)&gt;ROUND(SUM($H103:DU103),0),1,0)</f>
        <v>0</v>
      </c>
      <c r="DV130" s="68">
        <f>+IF(ROUND(SUM($H120:DV120),0)&gt;ROUND(SUM($H103:DV103),0),1,0)</f>
        <v>0</v>
      </c>
      <c r="DW130" s="68">
        <f>+IF(ROUND(SUM($H120:DW120),0)&gt;ROUND(SUM($H103:DW103),0),1,0)</f>
        <v>0</v>
      </c>
      <c r="DX130" s="68">
        <f>+IF(ROUND(SUM($H120:DX120),0)&gt;ROUND(SUM($H103:DX103),0),1,0)</f>
        <v>0</v>
      </c>
      <c r="DY130" s="68">
        <f>+IF(ROUND(SUM($H120:DY120),0)&gt;ROUND(SUM($H103:DY103),0),1,0)</f>
        <v>0</v>
      </c>
      <c r="DZ130" s="68">
        <f>+IF(ROUND(SUM($H120:DZ120),0)&gt;ROUND(SUM($H103:DZ103),0),1,0)</f>
        <v>0</v>
      </c>
      <c r="EA130" s="68">
        <f>+IF(ROUND(SUM($H120:EA120),0)&gt;ROUND(SUM($H103:EA103),0),1,0)</f>
        <v>0</v>
      </c>
      <c r="EB130" s="68">
        <f>+IF(ROUND(SUM($H120:EB120),0)&gt;ROUND(SUM($H103:EB103),0),1,0)</f>
        <v>0</v>
      </c>
      <c r="EC130" s="68">
        <f>+IF(ROUND(SUM($H120:EC120),0)&gt;ROUND(SUM($H103:EC103),0),1,0)</f>
        <v>0</v>
      </c>
      <c r="ED130" s="68">
        <f>+IF(ROUND(SUM($H120:ED120),0)&gt;ROUND(SUM($H103:ED103),0),1,0)</f>
        <v>0</v>
      </c>
      <c r="EE130" s="68">
        <f>+IF(ROUND(SUM($H120:EE120),0)&gt;ROUND(SUM($H103:EE103),0),1,0)</f>
        <v>0</v>
      </c>
      <c r="EF130" s="68">
        <f>+IF(ROUND(SUM($H120:EF120),0)&gt;ROUND(SUM($H103:EF103),0),1,0)</f>
        <v>0</v>
      </c>
      <c r="EG130" s="68">
        <f>+IF(ROUND(SUM($H120:EG120),0)&gt;ROUND(SUM($H103:EG103),0),1,0)</f>
        <v>0</v>
      </c>
      <c r="EH130" s="68">
        <f>+IF(ROUND(SUM($H120:EH120),0)&gt;ROUND(SUM($H103:EH103),0),1,0)</f>
        <v>0</v>
      </c>
      <c r="EI130" s="68">
        <f>+IF(ROUND(SUM($H120:EI120),0)&gt;ROUND(SUM($H103:EI103),0),1,0)</f>
        <v>0</v>
      </c>
      <c r="EJ130" s="68">
        <f>+IF(ROUND(SUM($H120:EJ120),0)&gt;ROUND(SUM($H103:EJ103),0),1,0)</f>
        <v>0</v>
      </c>
      <c r="EK130" s="68">
        <f>+IF(ROUND(SUM($H120:EK120),0)&gt;ROUND(SUM($H103:EK103),0),1,0)</f>
        <v>0</v>
      </c>
      <c r="EL130" s="68">
        <f>+IF(ROUND(SUM($H120:EL120),0)&gt;ROUND(SUM($H103:EL103),0),1,0)</f>
        <v>0</v>
      </c>
      <c r="EM130" s="68">
        <f>+IF(ROUND(SUM($H120:EM120),0)&gt;ROUND(SUM($H103:EM103),0),1,0)</f>
        <v>0</v>
      </c>
      <c r="EN130" s="68">
        <f>+IF(ROUND(SUM($H120:EN120),0)&gt;ROUND(SUM($H103:EN103),0),1,0)</f>
        <v>0</v>
      </c>
      <c r="EO130" s="68">
        <f>+IF(ROUND(SUM($H120:EO120),0)&gt;ROUND(SUM($H103:EO103),0),1,0)</f>
        <v>0</v>
      </c>
      <c r="EP130" s="68">
        <f>+IF(ROUND(SUM($H120:EP120),0)&gt;ROUND(SUM($H103:EP103),0),1,0)</f>
        <v>0</v>
      </c>
      <c r="EQ130" s="68">
        <f>+IF(ROUND(SUM($H120:EQ120),0)&gt;ROUND(SUM($H103:EQ103),0),1,0)</f>
        <v>0</v>
      </c>
      <c r="ER130" s="68">
        <f>+IF(ROUND(SUM($H120:ER120),0)&gt;ROUND(SUM($H103:ER103),0),1,0)</f>
        <v>0</v>
      </c>
      <c r="ES130" s="68">
        <f>+IF(ROUND(SUM($H120:ES120),0)&gt;ROUND(SUM($H103:ES103),0),1,0)</f>
        <v>0</v>
      </c>
      <c r="ET130" s="68">
        <f>+IF(ROUND(SUM($H120:ET120),0)&gt;ROUND(SUM($H103:ET103),0),1,0)</f>
        <v>0</v>
      </c>
      <c r="EU130" s="68">
        <f>+IF(ROUND(SUM($H120:EU120),0)&gt;ROUND(SUM($H103:EU103),0),1,0)</f>
        <v>0</v>
      </c>
      <c r="EV130" s="68">
        <f>+IF(ROUND(SUM($H120:EV120),0)&gt;ROUND(SUM($H103:EV103),0),1,0)</f>
        <v>0</v>
      </c>
      <c r="EW130" s="68">
        <f>+IF(ROUND(SUM($H120:EW120),0)&gt;ROUND(SUM($H103:EW103),0),1,0)</f>
        <v>0</v>
      </c>
      <c r="EX130" s="68">
        <f>+IF(ROUND(SUM($H120:EX120),0)&gt;ROUND(SUM($H103:EX103),0),1,0)</f>
        <v>0</v>
      </c>
      <c r="EY130" s="68">
        <f>+IF(ROUND(SUM($H120:EY120),0)&gt;ROUND(SUM($H103:EY103),0),1,0)</f>
        <v>0</v>
      </c>
      <c r="EZ130" s="68">
        <f>+IF(ROUND(SUM($H120:EZ120),0)&gt;ROUND(SUM($H103:EZ103),0),1,0)</f>
        <v>0</v>
      </c>
      <c r="FA130" s="68">
        <f>+IF(ROUND(SUM($H120:FA120),0)&gt;ROUND(SUM($H103:FA103),0),1,0)</f>
        <v>0</v>
      </c>
      <c r="FB130" s="68">
        <f>+IF(ROUND(SUM($H120:FB120),0)&gt;ROUND(SUM($H103:FB103),0),1,0)</f>
        <v>0</v>
      </c>
      <c r="FC130" s="68">
        <f>+IF(ROUND(SUM($H120:FC120),0)&gt;ROUND(SUM($H103:FC103),0),1,0)</f>
        <v>0</v>
      </c>
      <c r="FD130" s="68">
        <f>+IF(ROUND(SUM($H120:FD120),0)&gt;ROUND(SUM($H103:FD103),0),1,0)</f>
        <v>0</v>
      </c>
      <c r="FE130" s="68">
        <f>+IF(ROUND(SUM($H120:FE120),0)&gt;ROUND(SUM($H103:FE103),0),1,0)</f>
        <v>0</v>
      </c>
      <c r="FF130" s="68">
        <f>+IF(ROUND(SUM($H120:FF120),0)&gt;ROUND(SUM($H103:FF103),0),1,0)</f>
        <v>0</v>
      </c>
      <c r="FG130" s="68">
        <f>+IF(ROUND(SUM($H120:FG120),0)&gt;ROUND(SUM($H103:FG103),0),1,0)</f>
        <v>0</v>
      </c>
      <c r="FH130" s="68">
        <f>+IF(ROUND(SUM($H120:FH120),0)&gt;ROUND(SUM($H103:FH103),0),1,0)</f>
        <v>0</v>
      </c>
      <c r="FI130" s="68">
        <f>+IF(ROUND(SUM($H120:FI120),0)&gt;ROUND(SUM($H103:FI103),0),1,0)</f>
        <v>0</v>
      </c>
      <c r="FJ130" s="68">
        <f>+IF(ROUND(SUM($H120:FJ120),0)&gt;ROUND(SUM($H103:FJ103),0),1,0)</f>
        <v>0</v>
      </c>
      <c r="FK130" s="68">
        <f>+IF(ROUND(SUM($H120:FK120),0)&gt;ROUND(SUM($H103:FK103),0),1,0)</f>
        <v>0</v>
      </c>
      <c r="FL130" s="68">
        <f>+IF(ROUND(SUM($H120:FL120),0)&gt;ROUND(SUM($H103:FL103),0),1,0)</f>
        <v>0</v>
      </c>
      <c r="FM130" s="68">
        <f>+IF(ROUND(SUM($H120:FM120),0)&gt;ROUND(SUM($H103:FM103),0),1,0)</f>
        <v>0</v>
      </c>
      <c r="FN130" s="68">
        <f>+IF(ROUND(SUM($H120:FN120),0)&gt;ROUND(SUM($H103:FN103),0),1,0)</f>
        <v>0</v>
      </c>
      <c r="FO130" s="68">
        <f>+IF(ROUND(SUM($H120:FO120),0)&gt;ROUND(SUM($H103:FO103),0),1,0)</f>
        <v>0</v>
      </c>
      <c r="FP130" s="68">
        <f>+IF(ROUND(SUM($H120:FP120),0)&gt;ROUND(SUM($H103:FP103),0),1,0)</f>
        <v>0</v>
      </c>
      <c r="FQ130" s="68">
        <f>+IF(ROUND(SUM($H120:FQ120),0)&gt;ROUND(SUM($H103:FQ103),0),1,0)</f>
        <v>0</v>
      </c>
      <c r="FR130" s="68">
        <f>+IF(ROUND(SUM($H120:FR120),0)&gt;ROUND(SUM($H103:FR103),0),1,0)</f>
        <v>0</v>
      </c>
      <c r="FS130" s="68">
        <f>+IF(ROUND(SUM($H120:FS120),0)&gt;ROUND(SUM($H103:FS103),0),1,0)</f>
        <v>0</v>
      </c>
      <c r="FT130" s="68">
        <f>+IF(ROUND(SUM($H120:FT120),0)&gt;ROUND(SUM($H103:FT103),0),1,0)</f>
        <v>0</v>
      </c>
      <c r="FU130" s="68">
        <f>+IF(ROUND(SUM($H120:FU120),0)&gt;ROUND(SUM($H103:FU103),0),1,0)</f>
        <v>0</v>
      </c>
      <c r="FV130" s="68">
        <f>+IF(ROUND(SUM($H120:FV120),0)&gt;ROUND(SUM($H103:FV103),0),1,0)</f>
        <v>0</v>
      </c>
      <c r="FW130" s="68">
        <f>+IF(ROUND(SUM($H120:FW120),0)&gt;ROUND(SUM($H103:FW103),0),1,0)</f>
        <v>0</v>
      </c>
      <c r="FX130" s="68">
        <f>+IF(ROUND(SUM($H120:FX120),0)&gt;ROUND(SUM($H103:FX103),0),1,0)</f>
        <v>0</v>
      </c>
      <c r="FY130" s="68">
        <f>+IF(ROUND(SUM($H120:FY120),0)&gt;ROUND(SUM($H103:FY103),0),1,0)</f>
        <v>0</v>
      </c>
      <c r="FZ130" s="68">
        <f>+IF(ROUND(SUM($H120:FZ120),0)&gt;ROUND(SUM($H103:FZ103),0),1,0)</f>
        <v>0</v>
      </c>
      <c r="GA130" s="68">
        <f>+IF(ROUND(SUM($H120:GA120),0)&gt;ROUND(SUM($H103:GA103),0),1,0)</f>
        <v>0</v>
      </c>
      <c r="GB130" s="68">
        <f>+IF(ROUND(SUM($H120:GB120),0)&gt;ROUND(SUM($H103:GB103),0),1,0)</f>
        <v>0</v>
      </c>
      <c r="GC130" s="68">
        <f>+IF(ROUND(SUM($H120:GC120),0)&gt;ROUND(SUM($H103:GC103),0),1,0)</f>
        <v>0</v>
      </c>
      <c r="GD130" s="68">
        <f>+IF(ROUND(SUM($H120:GD120),0)&gt;ROUND(SUM($H103:GD103),0),1,0)</f>
        <v>0</v>
      </c>
      <c r="GE130" s="68">
        <f>+IF(ROUND(SUM($H120:GE120),0)&gt;ROUND(SUM($H103:GE103),0),1,0)</f>
        <v>0</v>
      </c>
      <c r="GF130" s="68">
        <f>+IF(ROUND(SUM($H120:GF120),0)&gt;ROUND(SUM($H103:GF103),0),1,0)</f>
        <v>0</v>
      </c>
      <c r="GG130" s="68">
        <f>+IF(ROUND(SUM($H120:GG120),0)&gt;ROUND(SUM($H103:GG103),0),1,0)</f>
        <v>0</v>
      </c>
      <c r="GH130" s="68">
        <f>+IF(ROUND(SUM($H120:GH120),0)&gt;ROUND(SUM($H103:GH103),0),1,0)</f>
        <v>0</v>
      </c>
      <c r="GI130" s="68">
        <f>+IF(ROUND(SUM($H120:GI120),0)&gt;ROUND(SUM($H103:GI103),0),1,0)</f>
        <v>0</v>
      </c>
      <c r="GJ130" s="68">
        <f>+IF(ROUND(SUM($H120:GJ120),0)&gt;ROUND(SUM($H103:GJ103),0),1,0)</f>
        <v>0</v>
      </c>
      <c r="GK130" s="68">
        <f>+IF(ROUND(SUM($H120:GK120),0)&gt;ROUND(SUM($H103:GK103),0),1,0)</f>
        <v>0</v>
      </c>
      <c r="GL130" s="68">
        <f>+IF(ROUND(SUM($H120:GL120),0)&gt;ROUND(SUM($H103:GL103),0),1,0)</f>
        <v>0</v>
      </c>
      <c r="GM130" s="68">
        <f>+IF(ROUND(SUM($H120:GM120),0)&gt;ROUND(SUM($H103:GM103),0),1,0)</f>
        <v>0</v>
      </c>
      <c r="GN130" s="68">
        <f>+IF(ROUND(SUM($H120:GN120),0)&gt;ROUND(SUM($H103:GN103),0),1,0)</f>
        <v>0</v>
      </c>
      <c r="GO130" s="68">
        <f>+IF(ROUND(SUM($H120:GO120),0)&gt;ROUND(SUM($H103:GO103),0),1,0)</f>
        <v>0</v>
      </c>
      <c r="GP130" s="68">
        <f>+IF(ROUND(SUM($H120:GP120),0)&gt;ROUND(SUM($H103:GP103),0),1,0)</f>
        <v>0</v>
      </c>
      <c r="GQ130" s="68">
        <f>+IF(ROUND(SUM($H120:GQ120),0)&gt;ROUND(SUM($H103:GQ103),0),1,0)</f>
        <v>0</v>
      </c>
      <c r="GR130" s="68">
        <f>+IF(ROUND(SUM($H120:GR120),0)&gt;ROUND(SUM($H103:GR103),0),1,0)</f>
        <v>0</v>
      </c>
      <c r="GS130" s="68">
        <f>+IF(ROUND(SUM($H120:GS120),0)&gt;ROUND(SUM($H103:GS103),0),1,0)</f>
        <v>0</v>
      </c>
      <c r="GT130" s="68">
        <f>+IF(ROUND(SUM($H120:GT120),0)&gt;ROUND(SUM($H103:GT103),0),1,0)</f>
        <v>0</v>
      </c>
      <c r="GU130" s="68">
        <f>+IF(ROUND(SUM($H120:GU120),0)&gt;ROUND(SUM($H103:GU103),0),1,0)</f>
        <v>0</v>
      </c>
      <c r="GV130" s="68">
        <f>+IF(ROUND(SUM($H120:GV120),0)&gt;ROUND(SUM($H103:GV103),0),1,0)</f>
        <v>0</v>
      </c>
      <c r="GW130" s="68">
        <f>+IF(ROUND(SUM($H120:GW120),0)&gt;ROUND(SUM($H103:GW103),0),1,0)</f>
        <v>0</v>
      </c>
      <c r="GX130" s="68">
        <f>+IF(ROUND(SUM($H120:GX120),0)&gt;ROUND(SUM($H103:GX103),0),1,0)</f>
        <v>0</v>
      </c>
      <c r="GY130" s="68">
        <f>+IF(ROUND(SUM($H120:GY120),0)&gt;ROUND(SUM($H103:GY103),0),1,0)</f>
        <v>0</v>
      </c>
      <c r="GZ130" s="68">
        <f>+IF(ROUND(SUM($H120:GZ120),0)&gt;ROUND(SUM($H103:GZ103),0),1,0)</f>
        <v>0</v>
      </c>
      <c r="HA130" s="68">
        <f>+IF(ROUND(SUM($H120:HA120),0)&gt;ROUND(SUM($H103:HA103),0),1,0)</f>
        <v>0</v>
      </c>
      <c r="HB130" s="68">
        <f>+IF(ROUND(SUM($H120:HB120),0)&gt;ROUND(SUM($H103:HB103),0),1,0)</f>
        <v>0</v>
      </c>
      <c r="HC130" s="68">
        <f>+IF(ROUND(SUM($H120:HC120),0)&gt;ROUND(SUM($H103:HC103),0),1,0)</f>
        <v>0</v>
      </c>
      <c r="HD130" s="68">
        <f>+IF(ROUND(SUM($H120:HD120),0)&gt;ROUND(SUM($H103:HD103),0),1,0)</f>
        <v>0</v>
      </c>
      <c r="HE130" s="68">
        <f>+IF(ROUND(SUM($H120:HE120),0)&gt;ROUND(SUM($H103:HE103),0),1,0)</f>
        <v>0</v>
      </c>
      <c r="HF130" s="68">
        <f>+IF(ROUND(SUM($H120:HF120),0)&gt;ROUND(SUM($H103:HF103),0),1,0)</f>
        <v>0</v>
      </c>
      <c r="HG130" s="68">
        <f>+IF(ROUND(SUM($H120:HG120),0)&gt;ROUND(SUM($H103:HG103),0),1,0)</f>
        <v>0</v>
      </c>
      <c r="HH130" s="68">
        <f>+IF(ROUND(SUM($H120:HH120),0)&gt;ROUND(SUM($H103:HH103),0),1,0)</f>
        <v>0</v>
      </c>
      <c r="HI130" s="68">
        <f>+IF(ROUND(SUM($H120:HI120),0)&gt;ROUND(SUM($H103:HI103),0),1,0)</f>
        <v>0</v>
      </c>
      <c r="HJ130" s="68">
        <f>+IF(ROUND(SUM($H120:HJ120),0)&gt;ROUND(SUM($H103:HJ103),0),1,0)</f>
        <v>0</v>
      </c>
      <c r="HK130" s="68">
        <f>+IF(ROUND(SUM($H120:HK120),0)&gt;ROUND(SUM($H103:HK103),0),1,0)</f>
        <v>0</v>
      </c>
      <c r="HL130" s="68">
        <f>+IF(ROUND(SUM($H120:HL120),0)&gt;ROUND(SUM($H103:HL103),0),1,0)</f>
        <v>0</v>
      </c>
      <c r="HM130" s="68">
        <f>+IF(ROUND(SUM($H120:HM120),0)&gt;ROUND(SUM($H103:HM103),0),1,0)</f>
        <v>0</v>
      </c>
      <c r="HN130" s="68">
        <f>+IF(ROUND(SUM($H120:HN120),0)&gt;ROUND(SUM($H103:HN103),0),1,0)</f>
        <v>0</v>
      </c>
      <c r="HO130" s="68">
        <f>+IF(ROUND(SUM($H120:HO120),0)&gt;ROUND(SUM($H103:HO103),0),1,0)</f>
        <v>0</v>
      </c>
      <c r="HP130" s="68">
        <f>+IF(ROUND(SUM($H120:HP120),0)&gt;ROUND(SUM($H103:HP103),0),1,0)</f>
        <v>0</v>
      </c>
      <c r="HQ130" s="68">
        <f>+IF(ROUND(SUM($H120:HQ120),0)&gt;ROUND(SUM($H103:HQ103),0),1,0)</f>
        <v>0</v>
      </c>
      <c r="HR130" s="68">
        <f>+IF(ROUND(SUM($H120:HR120),0)&gt;ROUND(SUM($H103:HR103),0),1,0)</f>
        <v>0</v>
      </c>
      <c r="HS130" s="68">
        <f>+IF(ROUND(SUM($H120:HS120),0)&gt;ROUND(SUM($H103:HS103),0),1,0)</f>
        <v>0</v>
      </c>
      <c r="HT130" s="68">
        <f>+IF(ROUND(SUM($H120:HT120),0)&gt;ROUND(SUM($H103:HT103),0),1,0)</f>
        <v>0</v>
      </c>
      <c r="HU130" s="68">
        <f>+IF(ROUND(SUM($H120:HU120),0)&gt;ROUND(SUM($H103:HU103),0),1,0)</f>
        <v>0</v>
      </c>
      <c r="HV130" s="68">
        <f>+IF(ROUND(SUM($H120:HV120),0)&gt;ROUND(SUM($H103:HV103),0),1,0)</f>
        <v>0</v>
      </c>
      <c r="HW130" s="68">
        <f>+IF(ROUND(SUM($H120:HW120),0)&gt;ROUND(SUM($H103:HW103),0),1,0)</f>
        <v>0</v>
      </c>
      <c r="HX130" s="68">
        <f>+IF(ROUND(SUM($H120:HX120),0)&gt;ROUND(SUM($H103:HX103),0),1,0)</f>
        <v>0</v>
      </c>
      <c r="HY130" s="68">
        <f>+IF(ROUND(SUM($H120:HY120),0)&gt;ROUND(SUM($H103:HY103),0),1,0)</f>
        <v>0</v>
      </c>
      <c r="HZ130" s="68">
        <f>+IF(ROUND(SUM($H120:HZ120),0)&gt;ROUND(SUM($H103:HZ103),0),1,0)</f>
        <v>0</v>
      </c>
      <c r="IA130" s="68">
        <f>+IF(ROUND(SUM($H120:IA120),0)&gt;ROUND(SUM($H103:IA103),0),1,0)</f>
        <v>0</v>
      </c>
      <c r="IB130" s="68">
        <f>+IF(ROUND(SUM($H120:IB120),0)&gt;ROUND(SUM($H103:IB103),0),1,0)</f>
        <v>0</v>
      </c>
      <c r="IC130" s="68">
        <f>+IF(ROUND(SUM($H120:IC120),0)&gt;ROUND(SUM($H103:IC103),0),1,0)</f>
        <v>0</v>
      </c>
      <c r="ID130" s="68">
        <f>+IF(ROUND(SUM($H120:ID120),0)&gt;ROUND(SUM($H103:ID103),0),1,0)</f>
        <v>0</v>
      </c>
      <c r="IE130" s="68">
        <f>+IF(ROUND(SUM($H120:IE120),0)&gt;ROUND(SUM($H103:IE103),0),1,0)</f>
        <v>0</v>
      </c>
      <c r="IF130" s="68">
        <f>+IF(ROUND(SUM($H120:IF120),0)&gt;ROUND(SUM($H103:IF103),0),1,0)</f>
        <v>0</v>
      </c>
      <c r="IG130" s="68">
        <f>+IF(ROUND(SUM($H120:IG120),0)&gt;ROUND(SUM($H103:IG103),0),1,0)</f>
        <v>0</v>
      </c>
      <c r="IH130" s="68">
        <f>+IF(ROUND(SUM($H120:IH120),0)&gt;ROUND(SUM($H103:IH103),0),1,0)</f>
        <v>0</v>
      </c>
      <c r="II130" s="68">
        <f>+IF(ROUND(SUM($H120:II120),0)&gt;ROUND(SUM($H103:II103),0),1,0)</f>
        <v>0</v>
      </c>
      <c r="IJ130" s="68">
        <f>+IF(ROUND(SUM($H120:IJ120),0)&gt;ROUND(SUM($H103:IJ103),0),1,0)</f>
        <v>0</v>
      </c>
      <c r="IK130" s="68">
        <f>+IF(ROUND(SUM($H120:IK120),0)&gt;ROUND(SUM($H103:IK103),0),1,0)</f>
        <v>0</v>
      </c>
      <c r="IL130" s="68">
        <f>+IF(ROUND(SUM($H120:IL120),0)&gt;ROUND(SUM($H103:IL103),0),1,0)</f>
        <v>0</v>
      </c>
      <c r="IM130" s="68">
        <f>+IF(ROUND(SUM($H120:IM120),0)&gt;ROUND(SUM($H103:IM103),0),1,0)</f>
        <v>0</v>
      </c>
      <c r="IN130" s="68">
        <f>+IF(ROUND(SUM($H120:IN120),0)&gt;ROUND(SUM($H103:IN103),0),1,0)</f>
        <v>0</v>
      </c>
      <c r="IO130" s="68">
        <f>+IF(ROUND(SUM($H120:IO120),0)&gt;ROUND(SUM($H103:IO103),0),1,0)</f>
        <v>0</v>
      </c>
      <c r="IP130" s="68">
        <f>+IF(ROUND(SUM($H120:IP120),0)&gt;ROUND(SUM($H103:IP103),0),1,0)</f>
        <v>0</v>
      </c>
      <c r="IQ130" s="68">
        <f>+IF(ROUND(SUM($H120:IQ120),0)&gt;ROUND(SUM($H103:IQ103),0),1,0)</f>
        <v>0</v>
      </c>
      <c r="IR130" s="68">
        <f>+IF(ROUND(SUM($H120:IR120),0)&gt;ROUND(SUM($H103:IR103),0),1,0)</f>
        <v>0</v>
      </c>
      <c r="IS130" s="68">
        <f>+IF(ROUND(SUM($H120:IS120),0)&gt;ROUND(SUM($H103:IS103),0),1,0)</f>
        <v>0</v>
      </c>
      <c r="IT130" s="68">
        <f>+IF(ROUND(SUM($H120:IT120),0)&gt;ROUND(SUM($H103:IT103),0),1,0)</f>
        <v>0</v>
      </c>
      <c r="IU130" s="68">
        <f>+IF(ROUND(SUM($H120:IU120),0)&gt;ROUND(SUM($H103:IU103),0),1,0)</f>
        <v>0</v>
      </c>
      <c r="IV130" s="68">
        <f>+IF(ROUND(SUM($H120:IV120),0)&gt;ROUND(SUM($H103:IV103),0),1,0)</f>
        <v>0</v>
      </c>
      <c r="IW130" s="68">
        <f>+IF(ROUND(SUM($H120:IW120),0)&gt;ROUND(SUM($H103:IW103),0),1,0)</f>
        <v>0</v>
      </c>
      <c r="IX130" s="68">
        <f>+IF(ROUND(SUM($H120:IX120),0)&gt;ROUND(SUM($H103:IX103),0),1,0)</f>
        <v>0</v>
      </c>
      <c r="IY130" s="68">
        <f>+IF(ROUND(SUM($H120:IY120),0)&gt;ROUND(SUM($H103:IY103),0),1,0)</f>
        <v>0</v>
      </c>
      <c r="IZ130" s="68">
        <f>+IF(ROUND(SUM($H120:IZ120),0)&gt;ROUND(SUM($H103:IZ103),0),1,0)</f>
        <v>0</v>
      </c>
      <c r="JA130" s="68">
        <f>+IF(ROUND(SUM($H120:JA120),0)&gt;ROUND(SUM($H103:JA103),0),1,0)</f>
        <v>0</v>
      </c>
      <c r="JB130" s="68">
        <f>+IF(ROUND(SUM($H120:JB120),0)&gt;ROUND(SUM($H103:JB103),0),1,0)</f>
        <v>0</v>
      </c>
      <c r="JC130" s="68">
        <f>+IF(ROUND(SUM($H120:JC120),0)&gt;ROUND(SUM($H103:JC103),0),1,0)</f>
        <v>0</v>
      </c>
      <c r="JD130" s="68">
        <f>+IF(ROUND(SUM($H120:JD120),0)&gt;ROUND(SUM($H103:JD103),0),1,0)</f>
        <v>0</v>
      </c>
      <c r="JE130" s="68">
        <f>+IF(ROUND(SUM($H120:JE120),0)&gt;ROUND(SUM($H103:JE103),0),1,0)</f>
        <v>0</v>
      </c>
      <c r="JF130" s="68">
        <f>+IF(ROUND(SUM($H120:JF120),0)&gt;ROUND(SUM($H103:JF103),0),1,0)</f>
        <v>0</v>
      </c>
      <c r="JG130" s="68">
        <f>+IF(ROUND(SUM($H120:JG120),0)&gt;ROUND(SUM($H103:JG103),0),1,0)</f>
        <v>0</v>
      </c>
      <c r="JH130" s="68">
        <f>+IF(ROUND(SUM($H120:JH120),0)&gt;ROUND(SUM($H103:JH103),0),1,0)</f>
        <v>0</v>
      </c>
      <c r="JI130" s="68">
        <f>+IF(ROUND(SUM($H120:JI120),0)&gt;ROUND(SUM($H103:JI103),0),1,0)</f>
        <v>0</v>
      </c>
      <c r="JJ130" s="68">
        <f>+IF(ROUND(SUM($H120:JJ120),0)&gt;ROUND(SUM($H103:JJ103),0),1,0)</f>
        <v>0</v>
      </c>
      <c r="JK130" s="68">
        <f>+IF(ROUND(SUM($H120:JK120),0)&gt;ROUND(SUM($H103:JK103),0),1,0)</f>
        <v>0</v>
      </c>
      <c r="JL130" s="68">
        <f>+IF(ROUND(SUM($H120:JL120),0)&gt;ROUND(SUM($H103:JL103),0),1,0)</f>
        <v>0</v>
      </c>
      <c r="JM130" s="68">
        <f>+IF(ROUND(SUM($H120:JM120),0)&gt;ROUND(SUM($H103:JM103),0),1,0)</f>
        <v>0</v>
      </c>
      <c r="JN130" s="68">
        <f>+IF(ROUND(SUM($H120:JN120),0)&gt;ROUND(SUM($H103:JN103),0),1,0)</f>
        <v>0</v>
      </c>
      <c r="JO130" s="68">
        <f>+IF(ROUND(SUM($H120:JO120),0)&gt;ROUND(SUM($H103:JO103),0),1,0)</f>
        <v>0</v>
      </c>
      <c r="JP130" s="68">
        <f>+IF(ROUND(SUM($H120:JP120),0)&gt;ROUND(SUM($H103:JP103),0),1,0)</f>
        <v>0</v>
      </c>
      <c r="JQ130" s="68">
        <f>+IF(ROUND(SUM($H120:JQ120),0)&gt;ROUND(SUM($H103:JQ103),0),1,0)</f>
        <v>0</v>
      </c>
      <c r="JR130" s="68">
        <f>+IF(ROUND(SUM($H120:JR120),0)&gt;ROUND(SUM($H103:JR103),0),1,0)</f>
        <v>0</v>
      </c>
      <c r="JS130" s="68">
        <f>+IF(ROUND(SUM($H120:JS120),0)&gt;ROUND(SUM($H103:JS103),0),1,0)</f>
        <v>0</v>
      </c>
      <c r="JT130" s="68">
        <f>+IF(ROUND(SUM($H120:JT120),0)&gt;ROUND(SUM($H103:JT103),0),1,0)</f>
        <v>0</v>
      </c>
      <c r="JU130" s="68">
        <f>+IF(ROUND(SUM($H120:JU120),0)&gt;ROUND(SUM($H103:JU103),0),1,0)</f>
        <v>0</v>
      </c>
      <c r="JV130" s="68">
        <f>+IF(ROUND(SUM($H120:JV120),0)&gt;ROUND(SUM($H103:JV103),0),1,0)</f>
        <v>0</v>
      </c>
      <c r="JW130" s="68">
        <f>+IF(ROUND(SUM($H120:JW120),0)&gt;ROUND(SUM($H103:JW103),0),1,0)</f>
        <v>0</v>
      </c>
      <c r="JX130" s="68">
        <f>+IF(ROUND(SUM($H120:JX120),0)&gt;ROUND(SUM($H103:JX103),0),1,0)</f>
        <v>0</v>
      </c>
      <c r="JY130" s="68">
        <f>+IF(ROUND(SUM($H120:JY120),0)&gt;ROUND(SUM($H103:JY103),0),1,0)</f>
        <v>0</v>
      </c>
      <c r="JZ130" s="68">
        <f>+IF(ROUND(SUM($H120:JZ120),0)&gt;ROUND(SUM($H103:JZ103),0),1,0)</f>
        <v>0</v>
      </c>
      <c r="KA130" s="68">
        <f>+IF(ROUND(SUM($H120:KA120),0)&gt;ROUND(SUM($H103:KA103),0),1,0)</f>
        <v>0</v>
      </c>
      <c r="KB130" s="68">
        <f>+IF(ROUND(SUM($H120:KB120),0)&gt;ROUND(SUM($H103:KB103),0),1,0)</f>
        <v>0</v>
      </c>
      <c r="KC130" s="68">
        <f>+IF(ROUND(SUM($H120:KC120),0)&gt;ROUND(SUM($H103:KC103),0),1,0)</f>
        <v>0</v>
      </c>
      <c r="KD130" s="68">
        <f>+IF(ROUND(SUM($H120:KD120),0)&gt;ROUND(SUM($H103:KD103),0),1,0)</f>
        <v>0</v>
      </c>
      <c r="KE130" s="68">
        <f>+IF(ROUND(SUM($H120:KE120),0)&gt;ROUND(SUM($H103:KE103),0),1,0)</f>
        <v>0</v>
      </c>
      <c r="KF130" s="68">
        <f>+IF(ROUND(SUM($H120:KF120),0)&gt;ROUND(SUM($H103:KF103),0),1,0)</f>
        <v>0</v>
      </c>
      <c r="KG130" s="68">
        <f>+IF(ROUND(SUM($H120:KG120),0)&gt;ROUND(SUM($H103:KG103),0),1,0)</f>
        <v>0</v>
      </c>
      <c r="KH130" s="68">
        <f>+IF(ROUND(SUM($H120:KH120),0)&gt;ROUND(SUM($H103:KH103),0),1,0)</f>
        <v>0</v>
      </c>
      <c r="KI130" s="68">
        <f>+IF(ROUND(SUM($H120:KI120),0)&gt;ROUND(SUM($H103:KI103),0),1,0)</f>
        <v>0</v>
      </c>
      <c r="KJ130" s="68">
        <f>+IF(ROUND(SUM($H120:KJ120),0)&gt;ROUND(SUM($H103:KJ103),0),1,0)</f>
        <v>0</v>
      </c>
      <c r="KK130" s="68">
        <f>+IF(ROUND(SUM($H120:KK120),0)&gt;ROUND(SUM($H103:KK103),0),1,0)</f>
        <v>0</v>
      </c>
      <c r="KL130" s="68">
        <f>+IF(ROUND(SUM($H120:KL120),0)&gt;ROUND(SUM($H103:KL103),0),1,0)</f>
        <v>0</v>
      </c>
      <c r="KM130" s="68">
        <f>+IF(ROUND(SUM($H120:KM120),0)&gt;ROUND(SUM($H103:KM103),0),1,0)</f>
        <v>0</v>
      </c>
      <c r="KN130" s="68">
        <f>+IF(ROUND(SUM($H120:KN120),0)&gt;ROUND(SUM($H103:KN103),0),1,0)</f>
        <v>0</v>
      </c>
      <c r="KO130" s="68">
        <f>+IF(ROUND(SUM($H120:KO120),0)&gt;ROUND(SUM($H103:KO103),0),1,0)</f>
        <v>0</v>
      </c>
      <c r="KP130" s="68">
        <f>+IF(ROUND(SUM($H120:KP120),0)&gt;ROUND(SUM($H103:KP103),0),1,0)</f>
        <v>0</v>
      </c>
      <c r="KQ130" s="68">
        <f>+IF(ROUND(SUM($H120:KQ120),0)&gt;ROUND(SUM($H103:KQ103),0),1,0)</f>
        <v>0</v>
      </c>
      <c r="KR130" s="68">
        <f>+IF(ROUND(SUM($H120:KR120),0)&gt;ROUND(SUM($H103:KR103),0),1,0)</f>
        <v>0</v>
      </c>
      <c r="KS130" s="68">
        <f>+IF(ROUND(SUM($H120:KS120),0)&gt;ROUND(SUM($H103:KS103),0),1,0)</f>
        <v>0</v>
      </c>
      <c r="KT130" s="68">
        <f>+IF(ROUND(SUM($H120:KT120),0)&gt;ROUND(SUM($H103:KT103),0),1,0)</f>
        <v>0</v>
      </c>
      <c r="KU130" s="68">
        <f>+IF(ROUND(SUM($H120:KU120),0)&gt;ROUND(SUM($H103:KU103),0),1,0)</f>
        <v>0</v>
      </c>
      <c r="KV130" s="68">
        <f>+IF(ROUND(SUM($H120:KV120),0)&gt;ROUND(SUM($H103:KV103),0),1,0)</f>
        <v>0</v>
      </c>
      <c r="KW130" s="68">
        <f>+IF(ROUND(SUM($H120:KW120),0)&gt;ROUND(SUM($H103:KW103),0),1,0)</f>
        <v>0</v>
      </c>
      <c r="KX130" s="68">
        <f>+IF(ROUND(SUM($H120:KX120),0)&gt;ROUND(SUM($H103:KX103),0),1,0)</f>
        <v>0</v>
      </c>
      <c r="KY130" s="68">
        <f>+IF(ROUND(SUM($H120:KY120),0)&gt;ROUND(SUM($H103:KY103),0),1,0)</f>
        <v>0</v>
      </c>
      <c r="KZ130" s="68">
        <f>+IF(ROUND(SUM($H120:KZ120),0)&gt;ROUND(SUM($H103:KZ103),0),1,0)</f>
        <v>0</v>
      </c>
      <c r="LA130" s="68">
        <f>+IF(ROUND(SUM($H120:LA120),0)&gt;ROUND(SUM($H103:LA103),0),1,0)</f>
        <v>0</v>
      </c>
      <c r="LB130" s="68">
        <f>+IF(ROUND(SUM($H120:LB120),0)&gt;ROUND(SUM($H103:LB103),0),1,0)</f>
        <v>0</v>
      </c>
      <c r="LC130" s="68">
        <f>+IF(ROUND(SUM($H120:LC120),0)&gt;ROUND(SUM($H103:LC103),0),1,0)</f>
        <v>0</v>
      </c>
      <c r="LD130" s="68">
        <f>+IF(ROUND(SUM($H120:LD120),0)&gt;ROUND(SUM($H103:LD103),0),1,0)</f>
        <v>0</v>
      </c>
      <c r="LE130" s="68">
        <f>+IF(ROUND(SUM($H120:LE120),0)&gt;ROUND(SUM($H103:LE103),0),1,0)</f>
        <v>0</v>
      </c>
      <c r="LF130" s="68">
        <f>+IF(ROUND(SUM($H120:LF120),0)&gt;ROUND(SUM($H103:LF103),0),1,0)</f>
        <v>0</v>
      </c>
      <c r="LG130" s="68">
        <f>+IF(ROUND(SUM($H120:LG120),0)&gt;ROUND(SUM($H103:LG103),0),1,0)</f>
        <v>0</v>
      </c>
      <c r="LH130" s="68">
        <f>+IF(ROUND(SUM($H120:LH120),0)&gt;ROUND(SUM($H103:LH103),0),1,0)</f>
        <v>0</v>
      </c>
      <c r="LI130" s="68">
        <f>+IF(ROUND(SUM($H120:LI120),0)&gt;ROUND(SUM($H103:LI103),0),1,0)</f>
        <v>0</v>
      </c>
      <c r="LJ130" s="68">
        <f>+IF(ROUND(SUM($H120:LJ120),0)&gt;ROUND(SUM($H103:LJ103),0),1,0)</f>
        <v>0</v>
      </c>
      <c r="LK130" s="68">
        <f>+IF(ROUND(SUM($H120:LK120),0)&gt;ROUND(SUM($H103:LK103),0),1,0)</f>
        <v>0</v>
      </c>
      <c r="LL130" s="68">
        <f>+IF(ROUND(SUM($H120:LL120),0)&gt;ROUND(SUM($H103:LL103),0),1,0)</f>
        <v>0</v>
      </c>
      <c r="LM130" s="68">
        <f>+IF(ROUND(SUM($H120:LM120),0)&gt;ROUND(SUM($H103:LM103),0),1,0)</f>
        <v>0</v>
      </c>
      <c r="LN130" s="68">
        <f>+IF(ROUND(SUM($H120:LN120),0)&gt;ROUND(SUM($H103:LN103),0),1,0)</f>
        <v>0</v>
      </c>
      <c r="LO130" s="68">
        <f>+IF(ROUND(SUM($H120:LO120),0)&gt;ROUND(SUM($H103:LO103),0),1,0)</f>
        <v>0</v>
      </c>
      <c r="LP130" s="68">
        <f>+IF(ROUND(SUM($H120:LP120),0)&gt;ROUND(SUM($H103:LP103),0),1,0)</f>
        <v>0</v>
      </c>
      <c r="LQ130" s="68">
        <f>+IF(ROUND(SUM($H120:LQ120),0)&gt;ROUND(SUM($H103:LQ103),0),1,0)</f>
        <v>0</v>
      </c>
      <c r="LR130" s="68">
        <f>+IF(ROUND(SUM($H120:LR120),0)&gt;ROUND(SUM($H103:LR103),0),1,0)</f>
        <v>0</v>
      </c>
      <c r="LS130" s="68">
        <f>+IF(ROUND(SUM($H120:LS120),0)&gt;ROUND(SUM($H103:LS103),0),1,0)</f>
        <v>0</v>
      </c>
      <c r="LT130" s="68">
        <f>+IF(ROUND(SUM($H120:LT120),0)&gt;ROUND(SUM($H103:LT103),0),1,0)</f>
        <v>0</v>
      </c>
      <c r="LU130" s="68">
        <f>+IF(ROUND(SUM($H120:LU120),0)&gt;ROUND(SUM($H103:LU103),0),1,0)</f>
        <v>0</v>
      </c>
      <c r="LV130" s="68">
        <f>+IF(ROUND(SUM($H120:LV120),0)&gt;ROUND(SUM($H103:LV103),0),1,0)</f>
        <v>0</v>
      </c>
      <c r="LW130" s="68">
        <f>+IF(ROUND(SUM($H120:LW120),0)&gt;ROUND(SUM($H103:LW103),0),1,0)</f>
        <v>0</v>
      </c>
      <c r="LX130" s="68">
        <f>+IF(ROUND(SUM($H120:LX120),0)&gt;ROUND(SUM($H103:LX103),0),1,0)</f>
        <v>0</v>
      </c>
      <c r="LY130" s="68">
        <f>+IF(ROUND(SUM($H120:LY120),0)&gt;ROUND(SUM($H103:LY103),0),1,0)</f>
        <v>0</v>
      </c>
      <c r="LZ130" s="68">
        <f>+IF(ROUND(SUM($H120:LZ120),0)&gt;ROUND(SUM($H103:LZ103),0),1,0)</f>
        <v>0</v>
      </c>
      <c r="MA130" s="68">
        <f>+IF(ROUND(SUM($H120:MA120),0)&gt;ROUND(SUM($H103:MA103),0),1,0)</f>
        <v>0</v>
      </c>
      <c r="MB130" s="68">
        <f>+IF(ROUND(SUM($H120:MB120),0)&gt;ROUND(SUM($H103:MB103),0),1,0)</f>
        <v>0</v>
      </c>
      <c r="MC130" s="68">
        <f>+IF(ROUND(SUM($H120:MC120),0)&gt;ROUND(SUM($H103:MC103),0),1,0)</f>
        <v>0</v>
      </c>
      <c r="MD130" s="68">
        <f>+IF(ROUND(SUM($H120:MD120),0)&gt;ROUND(SUM($H103:MD103),0),1,0)</f>
        <v>0</v>
      </c>
      <c r="ME130" s="68">
        <f>+IF(ROUND(SUM($H120:ME120),0)&gt;ROUND(SUM($H103:ME103),0),1,0)</f>
        <v>0</v>
      </c>
      <c r="MF130" s="68">
        <f>+IF(ROUND(SUM($H120:MF120),0)&gt;ROUND(SUM($H103:MF103),0),1,0)</f>
        <v>0</v>
      </c>
      <c r="MG130" s="68">
        <f>+IF(ROUND(SUM($H120:MG120),0)&gt;ROUND(SUM($H103:MG103),0),1,0)</f>
        <v>0</v>
      </c>
      <c r="MH130" s="68">
        <f>+IF(ROUND(SUM($H120:MH120),0)&gt;ROUND(SUM($H103:MH103),0),1,0)</f>
        <v>0</v>
      </c>
      <c r="MI130" s="68">
        <f>+IF(ROUND(SUM($H120:MI120),0)&gt;ROUND(SUM($H103:MI103),0),1,0)</f>
        <v>0</v>
      </c>
      <c r="MJ130" s="68">
        <f>+IF(ROUND(SUM($H120:MJ120),0)&gt;ROUND(SUM($H103:MJ103),0),1,0)</f>
        <v>0</v>
      </c>
      <c r="MK130" s="68">
        <f>+IF(ROUND(SUM($H120:MK120),0)&gt;ROUND(SUM($H103:MK103),0),1,0)</f>
        <v>0</v>
      </c>
      <c r="ML130" s="68">
        <f>+IF(ROUND(SUM($H120:ML120),0)&gt;ROUND(SUM($H103:ML103),0),1,0)</f>
        <v>0</v>
      </c>
      <c r="MM130" s="68">
        <f>+IF(ROUND(SUM($H120:MM120),0)&gt;ROUND(SUM($H103:MM103),0),1,0)</f>
        <v>0</v>
      </c>
      <c r="MN130" s="68">
        <f>+IF(ROUND(SUM($H120:MN120),0)&gt;ROUND(SUM($H103:MN103),0),1,0)</f>
        <v>0</v>
      </c>
      <c r="MO130" s="68">
        <f>+IF(ROUND(SUM($H120:MO120),0)&gt;ROUND(SUM($H103:MO103),0),1,0)</f>
        <v>0</v>
      </c>
      <c r="MP130" s="68">
        <f>+IF(ROUND(SUM($H120:MP120),0)&gt;ROUND(SUM($H103:MP103),0),1,0)</f>
        <v>0</v>
      </c>
      <c r="MQ130" s="68">
        <f>+IF(ROUND(SUM($H120:MQ120),0)&gt;ROUND(SUM($H103:MQ103),0),1,0)</f>
        <v>0</v>
      </c>
      <c r="MR130" s="68">
        <f>+IF(ROUND(SUM($H120:MR120),0)&gt;ROUND(SUM($H103:MR103),0),1,0)</f>
        <v>0</v>
      </c>
      <c r="MS130" s="68">
        <f>+IF(ROUND(SUM($H120:MS120),0)&gt;ROUND(SUM($H103:MS103),0),1,0)</f>
        <v>0</v>
      </c>
      <c r="MT130" s="68">
        <f>+IF(ROUND(SUM($H120:MT120),0)&gt;ROUND(SUM($H103:MT103),0),1,0)</f>
        <v>0</v>
      </c>
      <c r="MU130" s="68">
        <f>+IF(ROUND(SUM($H120:MU120),0)&gt;ROUND(SUM($H103:MU103),0),1,0)</f>
        <v>0</v>
      </c>
      <c r="MV130" s="68">
        <f>+IF(ROUND(SUM($H120:MV120),0)&gt;ROUND(SUM($H103:MV103),0),1,0)</f>
        <v>0</v>
      </c>
      <c r="MW130" s="68">
        <f>+IF(ROUND(SUM($H120:MW120),0)&gt;ROUND(SUM($H103:MW103),0),1,0)</f>
        <v>0</v>
      </c>
      <c r="MX130" s="68">
        <f>+IF(ROUND(SUM($H120:MX120),0)&gt;ROUND(SUM($H103:MX103),0),1,0)</f>
        <v>0</v>
      </c>
      <c r="MY130" s="68">
        <f>+IF(ROUND(SUM($H120:MY120),0)&gt;ROUND(SUM($H103:MY103),0),1,0)</f>
        <v>0</v>
      </c>
      <c r="MZ130" s="68">
        <f>+IF(ROUND(SUM($H120:MZ120),0)&gt;ROUND(SUM($H103:MZ103),0),1,0)</f>
        <v>0</v>
      </c>
      <c r="NA130" s="68">
        <f>+IF(ROUND(SUM($H120:NA120),0)&gt;ROUND(SUM($H103:NA103),0),1,0)</f>
        <v>0</v>
      </c>
      <c r="NB130" s="68">
        <f>+IF(ROUND(SUM($H120:NB120),0)&gt;ROUND(SUM($H103:NB103),0),1,0)</f>
        <v>0</v>
      </c>
      <c r="NC130" s="68">
        <f>+IF(ROUND(SUM($H120:NC120),0)&gt;ROUND(SUM($H103:NC103),0),1,0)</f>
        <v>0</v>
      </c>
      <c r="ND130" s="68">
        <f>+IF(ROUND(SUM($H120:ND120),0)&gt;ROUND(SUM($H103:ND103),0),1,0)</f>
        <v>0</v>
      </c>
      <c r="NE130" s="68">
        <f>+IF(ROUND(SUM($H120:NE120),0)&gt;ROUND(SUM($H103:NE103),0),1,0)</f>
        <v>0</v>
      </c>
      <c r="NF130" s="68">
        <f>+IF(ROUND(SUM($H120:NF120),0)&gt;ROUND(SUM($H103:NF103),0),1,0)</f>
        <v>0</v>
      </c>
      <c r="NG130" s="68">
        <f>+IF(ROUND(SUM($H120:NG120),0)&gt;ROUND(SUM($H103:NG103),0),1,0)</f>
        <v>0</v>
      </c>
      <c r="NH130" s="68">
        <f>+IF(ROUND(SUM($H120:NH120),0)&gt;ROUND(SUM($H103:NH103),0),1,0)</f>
        <v>0</v>
      </c>
      <c r="NI130" s="68">
        <f>+IF(ROUND(SUM($H120:NI120),0)&gt;ROUND(SUM($H103:NI103),0),1,0)</f>
        <v>0</v>
      </c>
      <c r="NJ130" s="68">
        <f>+IF(ROUND(SUM($H120:NJ120),0)&gt;ROUND(SUM($H103:NJ103),0),1,0)</f>
        <v>0</v>
      </c>
      <c r="NK130" s="68">
        <f>+IF(ROUND(SUM($H120:NK120),0)&gt;ROUND(SUM($H103:NK103),0),1,0)</f>
        <v>0</v>
      </c>
      <c r="NL130" s="68">
        <f>+IF(ROUND(SUM($H120:NL120),0)&gt;ROUND(SUM($H103:NL103),0),1,0)</f>
        <v>0</v>
      </c>
      <c r="NM130" s="68">
        <f>+IF(ROUND(SUM($H120:NM120),0)&gt;ROUND(SUM($H103:NM103),0),1,0)</f>
        <v>0</v>
      </c>
      <c r="NN130" s="68">
        <f>+IF(ROUND(SUM($H120:NN120),0)&gt;ROUND(SUM($H103:NN103),0),1,0)</f>
        <v>0</v>
      </c>
      <c r="NO130" s="68">
        <f>+IF(ROUND(SUM($H120:NO120),0)&gt;ROUND(SUM($H103:NO103),0),1,0)</f>
        <v>0</v>
      </c>
      <c r="NP130" s="68">
        <f>+IF(ROUND(SUM($H120:NP120),0)&gt;ROUND(SUM($H103:NP103),0),1,0)</f>
        <v>0</v>
      </c>
      <c r="NQ130" s="68">
        <f>+IF(ROUND(SUM($H120:NQ120),0)&gt;ROUND(SUM($H103:NQ103),0),1,0)</f>
        <v>0</v>
      </c>
      <c r="NR130" s="68">
        <f>+IF(ROUND(SUM($H120:NR120),0)&gt;ROUND(SUM($H103:NR103),0),1,0)</f>
        <v>0</v>
      </c>
      <c r="NS130" s="68">
        <f>+IF(ROUND(SUM($H120:NS120),0)&gt;ROUND(SUM($H103:NS103),0),1,0)</f>
        <v>0</v>
      </c>
      <c r="NT130" s="68">
        <f>+IF(ROUND(SUM($H120:NT120),0)&gt;ROUND(SUM($H103:NT103),0),1,0)</f>
        <v>0</v>
      </c>
      <c r="NU130" s="68">
        <f>+IF(ROUND(SUM($H120:NU120),0)&gt;ROUND(SUM($H103:NU103),0),1,0)</f>
        <v>0</v>
      </c>
      <c r="NV130" s="68">
        <f>+IF(ROUND(SUM($H120:NV120),0)&gt;ROUND(SUM($H103:NV103),0),1,0)</f>
        <v>0</v>
      </c>
      <c r="NW130" s="68">
        <f>+IF(ROUND(SUM($H120:NW120),0)&gt;ROUND(SUM($H103:NW103),0),1,0)</f>
        <v>0</v>
      </c>
      <c r="NX130" s="68">
        <f>+IF(ROUND(SUM($H120:NX120),0)&gt;ROUND(SUM($H103:NX103),0),1,0)</f>
        <v>0</v>
      </c>
      <c r="NY130" s="68">
        <f>+IF(ROUND(SUM($H120:NY120),0)&gt;ROUND(SUM($H103:NY103),0),1,0)</f>
        <v>0</v>
      </c>
      <c r="NZ130" s="68">
        <f>+IF(ROUND(SUM($H120:NZ120),0)&gt;ROUND(SUM($H103:NZ103),0),1,0)</f>
        <v>0</v>
      </c>
      <c r="OA130" s="68">
        <f>+IF(ROUND(SUM($H120:OA120),0)&gt;ROUND(SUM($H103:OA103),0),1,0)</f>
        <v>0</v>
      </c>
      <c r="OB130" s="68">
        <f>+IF(ROUND(SUM($H120:OB120),0)&gt;ROUND(SUM($H103:OB103),0),1,0)</f>
        <v>0</v>
      </c>
      <c r="OC130" s="68">
        <f>+IF(ROUND(SUM($H120:OC120),0)&gt;ROUND(SUM($H103:OC103),0),1,0)</f>
        <v>0</v>
      </c>
      <c r="OD130" s="68">
        <f>+IF(ROUND(SUM($H120:OD120),0)&gt;ROUND(SUM($H103:OD103),0),1,0)</f>
        <v>0</v>
      </c>
      <c r="OE130" s="68">
        <f>+IF(ROUND(SUM($H120:OE120),0)&gt;ROUND(SUM($H103:OE103),0),1,0)</f>
        <v>0</v>
      </c>
      <c r="OF130" s="68">
        <f>+IF(ROUND(SUM($H120:OF120),0)&gt;ROUND(SUM($H103:OF103),0),1,0)</f>
        <v>0</v>
      </c>
      <c r="OG130" s="68">
        <f>+IF(ROUND(SUM($H120:OG120),0)&gt;ROUND(SUM($H103:OG103),0),1,0)</f>
        <v>0</v>
      </c>
      <c r="OH130" s="68">
        <f>+IF(ROUND(SUM($H120:OH120),0)&gt;ROUND(SUM($H103:OH103),0),1,0)</f>
        <v>0</v>
      </c>
      <c r="OI130" s="68">
        <f>+IF(ROUND(SUM($H120:OI120),0)&gt;ROUND(SUM($H103:OI103),0),1,0)</f>
        <v>0</v>
      </c>
      <c r="OJ130" s="68">
        <f>+IF(ROUND(SUM($H120:OJ120),0)&gt;ROUND(SUM($H103:OJ103),0),1,0)</f>
        <v>0</v>
      </c>
      <c r="OK130" s="68">
        <f>+IF(ROUND(SUM($H120:OK120),0)&gt;ROUND(SUM($H103:OK103),0),1,0)</f>
        <v>0</v>
      </c>
      <c r="OL130" s="68">
        <f>+IF(ROUND(SUM($H120:OL120),0)&gt;ROUND(SUM($H103:OL103),0),1,0)</f>
        <v>0</v>
      </c>
      <c r="OM130" s="68">
        <f>+IF(ROUND(SUM($H120:OM120),0)&gt;ROUND(SUM($H103:OM103),0),1,0)</f>
        <v>0</v>
      </c>
      <c r="ON130" s="43" t="s">
        <v>24</v>
      </c>
    </row>
    <row r="131" spans="4:404" x14ac:dyDescent="0.2">
      <c r="E131" s="67"/>
      <c r="ON131" s="43" t="s">
        <v>24</v>
      </c>
    </row>
    <row r="132" spans="4:404" x14ac:dyDescent="0.2">
      <c r="E132" s="67"/>
      <c r="ON132" s="43" t="s">
        <v>24</v>
      </c>
    </row>
    <row r="133" spans="4:404" x14ac:dyDescent="0.2">
      <c r="E133" s="67"/>
      <c r="ON133" s="43" t="s">
        <v>24</v>
      </c>
    </row>
    <row r="134" spans="4:404" x14ac:dyDescent="0.2">
      <c r="E134" s="67"/>
      <c r="ON134" s="43" t="s">
        <v>24</v>
      </c>
    </row>
    <row r="135" spans="4:404" x14ac:dyDescent="0.2">
      <c r="ON135" s="43" t="s">
        <v>24</v>
      </c>
    </row>
    <row r="136" spans="4:404" x14ac:dyDescent="0.2">
      <c r="ON136" s="43" t="s">
        <v>24</v>
      </c>
    </row>
    <row r="137" spans="4:404" x14ac:dyDescent="0.2">
      <c r="ON137" s="43" t="s">
        <v>24</v>
      </c>
    </row>
    <row r="138" spans="4:404" x14ac:dyDescent="0.2">
      <c r="ON138" s="43" t="s">
        <v>24</v>
      </c>
    </row>
    <row r="139" spans="4:404" x14ac:dyDescent="0.2">
      <c r="ON139" s="43" t="s">
        <v>24</v>
      </c>
    </row>
    <row r="140" spans="4:404" x14ac:dyDescent="0.2">
      <c r="ON140" s="43" t="s">
        <v>24</v>
      </c>
    </row>
    <row r="141" spans="4:404" x14ac:dyDescent="0.2">
      <c r="ON141" s="43" t="s">
        <v>24</v>
      </c>
    </row>
    <row r="142" spans="4:404" x14ac:dyDescent="0.2">
      <c r="ON142" s="43" t="s">
        <v>24</v>
      </c>
    </row>
    <row r="143" spans="4:404" x14ac:dyDescent="0.2">
      <c r="ON143" s="43" t="s">
        <v>24</v>
      </c>
    </row>
    <row r="144" spans="4:404" x14ac:dyDescent="0.2">
      <c r="ON144" s="43" t="s">
        <v>24</v>
      </c>
    </row>
    <row r="145" spans="404:404" x14ac:dyDescent="0.2">
      <c r="ON145" s="43" t="s">
        <v>24</v>
      </c>
    </row>
    <row r="146" spans="404:404" x14ac:dyDescent="0.2">
      <c r="ON146" s="43" t="s">
        <v>24</v>
      </c>
    </row>
    <row r="147" spans="404:404" x14ac:dyDescent="0.2">
      <c r="ON147" s="43" t="s">
        <v>24</v>
      </c>
    </row>
    <row r="148" spans="404:404" x14ac:dyDescent="0.2">
      <c r="ON148" s="43" t="s">
        <v>24</v>
      </c>
    </row>
    <row r="149" spans="404:404" x14ac:dyDescent="0.2">
      <c r="ON149" s="43" t="s">
        <v>24</v>
      </c>
    </row>
    <row r="150" spans="404:404" x14ac:dyDescent="0.2">
      <c r="ON150" s="43" t="s">
        <v>24</v>
      </c>
    </row>
    <row r="151" spans="404:404" x14ac:dyDescent="0.2">
      <c r="ON151" s="43" t="s">
        <v>24</v>
      </c>
    </row>
    <row r="152" spans="404:404" x14ac:dyDescent="0.2">
      <c r="ON152" s="43" t="s">
        <v>24</v>
      </c>
    </row>
    <row r="153" spans="404:404" x14ac:dyDescent="0.2">
      <c r="ON153" s="43" t="s">
        <v>24</v>
      </c>
    </row>
    <row r="154" spans="404:404" x14ac:dyDescent="0.2">
      <c r="ON154" s="43" t="s">
        <v>24</v>
      </c>
    </row>
  </sheetData>
  <conditionalFormatting sqref="H123:H124 H127:H130">
    <cfRule type="containsText" dxfId="343" priority="346" operator="containsText" text="In-service before spent">
      <formula>NOT(ISERROR(SEARCH("In-service before spent",H123)))</formula>
    </cfRule>
  </conditionalFormatting>
  <conditionalFormatting sqref="G123">
    <cfRule type="containsText" dxfId="342" priority="345" operator="containsText" text="Total error">
      <formula>NOT(ISERROR(SEARCH("Total error",G123)))</formula>
    </cfRule>
  </conditionalFormatting>
  <conditionalFormatting sqref="H123:H124 H127:H130">
    <cfRule type="cellIs" dxfId="341" priority="344" operator="equal">
      <formula>1</formula>
    </cfRule>
  </conditionalFormatting>
  <conditionalFormatting sqref="F123">
    <cfRule type="cellIs" dxfId="340" priority="343" operator="equal">
      <formula>1</formula>
    </cfRule>
  </conditionalFormatting>
  <conditionalFormatting sqref="I123:I124 I127:I130">
    <cfRule type="containsText" dxfId="339" priority="342" operator="containsText" text="In-service before spent">
      <formula>NOT(ISERROR(SEARCH("In-service before spent",I123)))</formula>
    </cfRule>
  </conditionalFormatting>
  <conditionalFormatting sqref="I123:I124 I127:I130">
    <cfRule type="cellIs" dxfId="338" priority="341" operator="equal">
      <formula>1</formula>
    </cfRule>
  </conditionalFormatting>
  <conditionalFormatting sqref="J123:J124 J127:J130">
    <cfRule type="containsText" dxfId="337" priority="340" operator="containsText" text="In-service before spent">
      <formula>NOT(ISERROR(SEARCH("In-service before spent",J123)))</formula>
    </cfRule>
  </conditionalFormatting>
  <conditionalFormatting sqref="J123:J124 J127:J130">
    <cfRule type="cellIs" dxfId="336" priority="339" operator="equal">
      <formula>1</formula>
    </cfRule>
  </conditionalFormatting>
  <conditionalFormatting sqref="K123:K124 K127:K130">
    <cfRule type="containsText" dxfId="335" priority="338" operator="containsText" text="In-service before spent">
      <formula>NOT(ISERROR(SEARCH("In-service before spent",K123)))</formula>
    </cfRule>
  </conditionalFormatting>
  <conditionalFormatting sqref="K123:K124 K127:K130">
    <cfRule type="cellIs" dxfId="334" priority="337" operator="equal">
      <formula>1</formula>
    </cfRule>
  </conditionalFormatting>
  <conditionalFormatting sqref="L123:L124 L127:L130">
    <cfRule type="containsText" dxfId="333" priority="336" operator="containsText" text="In-service before spent">
      <formula>NOT(ISERROR(SEARCH("In-service before spent",L123)))</formula>
    </cfRule>
  </conditionalFormatting>
  <conditionalFormatting sqref="L123:L124 L127:L130">
    <cfRule type="cellIs" dxfId="332" priority="335" operator="equal">
      <formula>1</formula>
    </cfRule>
  </conditionalFormatting>
  <conditionalFormatting sqref="M123:M124 M127:M130">
    <cfRule type="containsText" dxfId="331" priority="334" operator="containsText" text="In-service before spent">
      <formula>NOT(ISERROR(SEARCH("In-service before spent",M123)))</formula>
    </cfRule>
  </conditionalFormatting>
  <conditionalFormatting sqref="M123:M124 M127:M130">
    <cfRule type="cellIs" dxfId="330" priority="333" operator="equal">
      <formula>1</formula>
    </cfRule>
  </conditionalFormatting>
  <conditionalFormatting sqref="N123:N124 N127:N130">
    <cfRule type="containsText" dxfId="329" priority="332" operator="containsText" text="In-service before spent">
      <formula>NOT(ISERROR(SEARCH("In-service before spent",N123)))</formula>
    </cfRule>
  </conditionalFormatting>
  <conditionalFormatting sqref="N123:N124 N127:N130">
    <cfRule type="cellIs" dxfId="328" priority="331" operator="equal">
      <formula>1</formula>
    </cfRule>
  </conditionalFormatting>
  <conditionalFormatting sqref="O123:O124 O127:O130">
    <cfRule type="containsText" dxfId="327" priority="330" operator="containsText" text="In-service before spent">
      <formula>NOT(ISERROR(SEARCH("In-service before spent",O123)))</formula>
    </cfRule>
  </conditionalFormatting>
  <conditionalFormatting sqref="O123:O124 O127:O130">
    <cfRule type="cellIs" dxfId="326" priority="329" operator="equal">
      <formula>1</formula>
    </cfRule>
  </conditionalFormatting>
  <conditionalFormatting sqref="P123:P124 P127:P130">
    <cfRule type="containsText" dxfId="325" priority="328" operator="containsText" text="In-service before spent">
      <formula>NOT(ISERROR(SEARCH("In-service before spent",P123)))</formula>
    </cfRule>
  </conditionalFormatting>
  <conditionalFormatting sqref="P123:P124 P127:P130">
    <cfRule type="cellIs" dxfId="324" priority="327" operator="equal">
      <formula>1</formula>
    </cfRule>
  </conditionalFormatting>
  <conditionalFormatting sqref="Q123:Q124 Q127:Q130">
    <cfRule type="containsText" dxfId="323" priority="326" operator="containsText" text="In-service before spent">
      <formula>NOT(ISERROR(SEARCH("In-service before spent",Q123)))</formula>
    </cfRule>
  </conditionalFormatting>
  <conditionalFormatting sqref="Q123:Q124 Q127:Q130">
    <cfRule type="cellIs" dxfId="322" priority="325" operator="equal">
      <formula>1</formula>
    </cfRule>
  </conditionalFormatting>
  <conditionalFormatting sqref="R123:R124 R127:R130">
    <cfRule type="containsText" dxfId="321" priority="324" operator="containsText" text="In-service before spent">
      <formula>NOT(ISERROR(SEARCH("In-service before spent",R123)))</formula>
    </cfRule>
  </conditionalFormatting>
  <conditionalFormatting sqref="R123:R124 R127:R130">
    <cfRule type="cellIs" dxfId="320" priority="323" operator="equal">
      <formula>1</formula>
    </cfRule>
  </conditionalFormatting>
  <conditionalFormatting sqref="S123:S124 S127:S130">
    <cfRule type="containsText" dxfId="319" priority="322" operator="containsText" text="In-service before spent">
      <formula>NOT(ISERROR(SEARCH("In-service before spent",S123)))</formula>
    </cfRule>
  </conditionalFormatting>
  <conditionalFormatting sqref="S123:S124 S127:S130">
    <cfRule type="cellIs" dxfId="318" priority="321" operator="equal">
      <formula>1</formula>
    </cfRule>
  </conditionalFormatting>
  <conditionalFormatting sqref="T123:T124 T127:T130">
    <cfRule type="containsText" dxfId="317" priority="320" operator="containsText" text="In-service before spent">
      <formula>NOT(ISERROR(SEARCH("In-service before spent",T123)))</formula>
    </cfRule>
  </conditionalFormatting>
  <conditionalFormatting sqref="T123:T124 T127:T130">
    <cfRule type="cellIs" dxfId="316" priority="319" operator="equal">
      <formula>1</formula>
    </cfRule>
  </conditionalFormatting>
  <conditionalFormatting sqref="U123:U124 U127:U130">
    <cfRule type="containsText" dxfId="315" priority="318" operator="containsText" text="In-service before spent">
      <formula>NOT(ISERROR(SEARCH("In-service before spent",U123)))</formula>
    </cfRule>
  </conditionalFormatting>
  <conditionalFormatting sqref="U123:U124 U127:U130">
    <cfRule type="cellIs" dxfId="314" priority="317" operator="equal">
      <formula>1</formula>
    </cfRule>
  </conditionalFormatting>
  <conditionalFormatting sqref="V123:V124 V127:V130">
    <cfRule type="containsText" dxfId="313" priority="316" operator="containsText" text="In-service before spent">
      <formula>NOT(ISERROR(SEARCH("In-service before spent",V123)))</formula>
    </cfRule>
  </conditionalFormatting>
  <conditionalFormatting sqref="V123:V124 V127:V130">
    <cfRule type="cellIs" dxfId="312" priority="315" operator="equal">
      <formula>1</formula>
    </cfRule>
  </conditionalFormatting>
  <conditionalFormatting sqref="W123:W124 W127:W130">
    <cfRule type="containsText" dxfId="311" priority="314" operator="containsText" text="In-service before spent">
      <formula>NOT(ISERROR(SEARCH("In-service before spent",W123)))</formula>
    </cfRule>
  </conditionalFormatting>
  <conditionalFormatting sqref="W123:W124 W127:W130">
    <cfRule type="cellIs" dxfId="310" priority="313" operator="equal">
      <formula>1</formula>
    </cfRule>
  </conditionalFormatting>
  <conditionalFormatting sqref="X123:X124 X127:X130">
    <cfRule type="containsText" dxfId="309" priority="312" operator="containsText" text="In-service before spent">
      <formula>NOT(ISERROR(SEARCH("In-service before spent",X123)))</formula>
    </cfRule>
  </conditionalFormatting>
  <conditionalFormatting sqref="X123:X124 X127:X130">
    <cfRule type="cellIs" dxfId="308" priority="311" operator="equal">
      <formula>1</formula>
    </cfRule>
  </conditionalFormatting>
  <conditionalFormatting sqref="Y123:Y124 Y127:Y130">
    <cfRule type="containsText" dxfId="307" priority="310" operator="containsText" text="In-service before spent">
      <formula>NOT(ISERROR(SEARCH("In-service before spent",Y123)))</formula>
    </cfRule>
  </conditionalFormatting>
  <conditionalFormatting sqref="Y123:Y124 Y127:Y130">
    <cfRule type="cellIs" dxfId="306" priority="309" operator="equal">
      <formula>1</formula>
    </cfRule>
  </conditionalFormatting>
  <conditionalFormatting sqref="Z123:Z124 Z127:Z130">
    <cfRule type="containsText" dxfId="305" priority="308" operator="containsText" text="In-service before spent">
      <formula>NOT(ISERROR(SEARCH("In-service before spent",Z123)))</formula>
    </cfRule>
  </conditionalFormatting>
  <conditionalFormatting sqref="Z123:Z124 Z127:Z130">
    <cfRule type="cellIs" dxfId="304" priority="307" operator="equal">
      <formula>1</formula>
    </cfRule>
  </conditionalFormatting>
  <conditionalFormatting sqref="AA123:AA124 AA127:AA130">
    <cfRule type="containsText" dxfId="303" priority="306" operator="containsText" text="In-service before spent">
      <formula>NOT(ISERROR(SEARCH("In-service before spent",AA123)))</formula>
    </cfRule>
  </conditionalFormatting>
  <conditionalFormatting sqref="AA123:AA124 AA127:AA130">
    <cfRule type="cellIs" dxfId="302" priority="305" operator="equal">
      <formula>1</formula>
    </cfRule>
  </conditionalFormatting>
  <conditionalFormatting sqref="AB123:AB124 AB127:AB130">
    <cfRule type="containsText" dxfId="301" priority="304" operator="containsText" text="In-service before spent">
      <formula>NOT(ISERROR(SEARCH("In-service before spent",AB123)))</formula>
    </cfRule>
  </conditionalFormatting>
  <conditionalFormatting sqref="AB123:AB124 AB127:AB130">
    <cfRule type="cellIs" dxfId="300" priority="303" operator="equal">
      <formula>1</formula>
    </cfRule>
  </conditionalFormatting>
  <conditionalFormatting sqref="AC123:AC124 AC127:AC130">
    <cfRule type="containsText" dxfId="299" priority="302" operator="containsText" text="In-service before spent">
      <formula>NOT(ISERROR(SEARCH("In-service before spent",AC123)))</formula>
    </cfRule>
  </conditionalFormatting>
  <conditionalFormatting sqref="AC123:AC124 AC127:AC130">
    <cfRule type="cellIs" dxfId="298" priority="301" operator="equal">
      <formula>1</formula>
    </cfRule>
  </conditionalFormatting>
  <conditionalFormatting sqref="AD123:AD124 AD127:AD130">
    <cfRule type="containsText" dxfId="297" priority="300" operator="containsText" text="In-service before spent">
      <formula>NOT(ISERROR(SEARCH("In-service before spent",AD123)))</formula>
    </cfRule>
  </conditionalFormatting>
  <conditionalFormatting sqref="AD123:AD124 AD127:AD130">
    <cfRule type="cellIs" dxfId="296" priority="299" operator="equal">
      <formula>1</formula>
    </cfRule>
  </conditionalFormatting>
  <conditionalFormatting sqref="AE123:AE124 AE127:AE130">
    <cfRule type="containsText" dxfId="295" priority="298" operator="containsText" text="In-service before spent">
      <formula>NOT(ISERROR(SEARCH("In-service before spent",AE123)))</formula>
    </cfRule>
  </conditionalFormatting>
  <conditionalFormatting sqref="AE123:AE124 AE127:AE130">
    <cfRule type="cellIs" dxfId="294" priority="297" operator="equal">
      <formula>1</formula>
    </cfRule>
  </conditionalFormatting>
  <conditionalFormatting sqref="AF123:AF124 AF127:AF130">
    <cfRule type="containsText" dxfId="293" priority="296" operator="containsText" text="In-service before spent">
      <formula>NOT(ISERROR(SEARCH("In-service before spent",AF123)))</formula>
    </cfRule>
  </conditionalFormatting>
  <conditionalFormatting sqref="AF123:AF124 AF127:AF130">
    <cfRule type="cellIs" dxfId="292" priority="295" operator="equal">
      <formula>1</formula>
    </cfRule>
  </conditionalFormatting>
  <conditionalFormatting sqref="AG123:AG124 AG127:AG130">
    <cfRule type="containsText" dxfId="291" priority="294" operator="containsText" text="In-service before spent">
      <formula>NOT(ISERROR(SEARCH("In-service before spent",AG123)))</formula>
    </cfRule>
  </conditionalFormatting>
  <conditionalFormatting sqref="AG123:AG124 AG127:AG130">
    <cfRule type="cellIs" dxfId="290" priority="293" operator="equal">
      <formula>1</formula>
    </cfRule>
  </conditionalFormatting>
  <conditionalFormatting sqref="AH123:AH124 AH127:AH130">
    <cfRule type="containsText" dxfId="289" priority="292" operator="containsText" text="In-service before spent">
      <formula>NOT(ISERROR(SEARCH("In-service before spent",AH123)))</formula>
    </cfRule>
  </conditionalFormatting>
  <conditionalFormatting sqref="AH123:AH124 AH127:AH130">
    <cfRule type="cellIs" dxfId="288" priority="291" operator="equal">
      <formula>1</formula>
    </cfRule>
  </conditionalFormatting>
  <conditionalFormatting sqref="AI123:AI124 AI127:AI130">
    <cfRule type="containsText" dxfId="287" priority="290" operator="containsText" text="In-service before spent">
      <formula>NOT(ISERROR(SEARCH("In-service before spent",AI123)))</formula>
    </cfRule>
  </conditionalFormatting>
  <conditionalFormatting sqref="AI123:AI124 AI127:AI130">
    <cfRule type="cellIs" dxfId="286" priority="289" operator="equal">
      <formula>1</formula>
    </cfRule>
  </conditionalFormatting>
  <conditionalFormatting sqref="AJ123:AJ124 AJ127:AJ130">
    <cfRule type="containsText" dxfId="285" priority="288" operator="containsText" text="In-service before spent">
      <formula>NOT(ISERROR(SEARCH("In-service before spent",AJ123)))</formula>
    </cfRule>
  </conditionalFormatting>
  <conditionalFormatting sqref="AJ123:AJ124 AJ127:AJ130">
    <cfRule type="cellIs" dxfId="284" priority="287" operator="equal">
      <formula>1</formula>
    </cfRule>
  </conditionalFormatting>
  <conditionalFormatting sqref="AK123:AK124 AK127:AK130">
    <cfRule type="containsText" dxfId="283" priority="286" operator="containsText" text="In-service before spent">
      <formula>NOT(ISERROR(SEARCH("In-service before spent",AK123)))</formula>
    </cfRule>
  </conditionalFormatting>
  <conditionalFormatting sqref="AK123:AK124 AK127:AK130">
    <cfRule type="cellIs" dxfId="282" priority="285" operator="equal">
      <formula>1</formula>
    </cfRule>
  </conditionalFormatting>
  <conditionalFormatting sqref="AL123:AL124 AL127:AL130">
    <cfRule type="containsText" dxfId="281" priority="284" operator="containsText" text="In-service before spent">
      <formula>NOT(ISERROR(SEARCH("In-service before spent",AL123)))</formula>
    </cfRule>
  </conditionalFormatting>
  <conditionalFormatting sqref="AL123:AL124 AL127:AL130">
    <cfRule type="cellIs" dxfId="280" priority="283" operator="equal">
      <formula>1</formula>
    </cfRule>
  </conditionalFormatting>
  <conditionalFormatting sqref="AM123:AM124 AM127:AM130">
    <cfRule type="containsText" dxfId="279" priority="282" operator="containsText" text="In-service before spent">
      <formula>NOT(ISERROR(SEARCH("In-service before spent",AM123)))</formula>
    </cfRule>
  </conditionalFormatting>
  <conditionalFormatting sqref="AM123:AM124 AM127:AM130">
    <cfRule type="cellIs" dxfId="278" priority="281" operator="equal">
      <formula>1</formula>
    </cfRule>
  </conditionalFormatting>
  <conditionalFormatting sqref="AN123:AN124 AN127:AN130">
    <cfRule type="containsText" dxfId="277" priority="280" operator="containsText" text="In-service before spent">
      <formula>NOT(ISERROR(SEARCH("In-service before spent",AN123)))</formula>
    </cfRule>
  </conditionalFormatting>
  <conditionalFormatting sqref="AN123:AN124 AN127:AN130">
    <cfRule type="cellIs" dxfId="276" priority="279" operator="equal">
      <formula>1</formula>
    </cfRule>
  </conditionalFormatting>
  <conditionalFormatting sqref="AO123:AO124 AO127:AO130">
    <cfRule type="containsText" dxfId="275" priority="278" operator="containsText" text="In-service before spent">
      <formula>NOT(ISERROR(SEARCH("In-service before spent",AO123)))</formula>
    </cfRule>
  </conditionalFormatting>
  <conditionalFormatting sqref="AO123:AO124 AO127:AO130">
    <cfRule type="cellIs" dxfId="274" priority="277" operator="equal">
      <formula>1</formula>
    </cfRule>
  </conditionalFormatting>
  <conditionalFormatting sqref="AP123:AP124 AP127:AP130">
    <cfRule type="containsText" dxfId="273" priority="276" operator="containsText" text="In-service before spent">
      <formula>NOT(ISERROR(SEARCH("In-service before spent",AP123)))</formula>
    </cfRule>
  </conditionalFormatting>
  <conditionalFormatting sqref="AP123:AP124 AP127:AP130">
    <cfRule type="cellIs" dxfId="272" priority="275" operator="equal">
      <formula>1</formula>
    </cfRule>
  </conditionalFormatting>
  <conditionalFormatting sqref="AQ123:AQ124 AQ127:AQ130">
    <cfRule type="containsText" dxfId="271" priority="274" operator="containsText" text="In-service before spent">
      <formula>NOT(ISERROR(SEARCH("In-service before spent",AQ123)))</formula>
    </cfRule>
  </conditionalFormatting>
  <conditionalFormatting sqref="AQ123:AQ124 AQ127:AQ130">
    <cfRule type="cellIs" dxfId="270" priority="273" operator="equal">
      <formula>1</formula>
    </cfRule>
  </conditionalFormatting>
  <conditionalFormatting sqref="AR123:AR124 AR127:AR130">
    <cfRule type="containsText" dxfId="269" priority="272" operator="containsText" text="In-service before spent">
      <formula>NOT(ISERROR(SEARCH("In-service before spent",AR123)))</formula>
    </cfRule>
  </conditionalFormatting>
  <conditionalFormatting sqref="AR123:AR124 AR127:AR130">
    <cfRule type="cellIs" dxfId="268" priority="271" operator="equal">
      <formula>1</formula>
    </cfRule>
  </conditionalFormatting>
  <conditionalFormatting sqref="AS123:AS124 AS127:AS130">
    <cfRule type="containsText" dxfId="267" priority="270" operator="containsText" text="In-service before spent">
      <formula>NOT(ISERROR(SEARCH("In-service before spent",AS123)))</formula>
    </cfRule>
  </conditionalFormatting>
  <conditionalFormatting sqref="AS123:AS124 AS127:AS130">
    <cfRule type="cellIs" dxfId="266" priority="269" operator="equal">
      <formula>1</formula>
    </cfRule>
  </conditionalFormatting>
  <conditionalFormatting sqref="AT123:AT124 AT127:AT130">
    <cfRule type="containsText" dxfId="265" priority="268" operator="containsText" text="In-service before spent">
      <formula>NOT(ISERROR(SEARCH("In-service before spent",AT123)))</formula>
    </cfRule>
  </conditionalFormatting>
  <conditionalFormatting sqref="AT123:AT124 AT127:AT130">
    <cfRule type="cellIs" dxfId="264" priority="267" operator="equal">
      <formula>1</formula>
    </cfRule>
  </conditionalFormatting>
  <conditionalFormatting sqref="AU123:AU124 AU127:AU130">
    <cfRule type="containsText" dxfId="263" priority="266" operator="containsText" text="In-service before spent">
      <formula>NOT(ISERROR(SEARCH("In-service before spent",AU123)))</formula>
    </cfRule>
  </conditionalFormatting>
  <conditionalFormatting sqref="AU123:AU124 AU127:AU130">
    <cfRule type="cellIs" dxfId="262" priority="265" operator="equal">
      <formula>1</formula>
    </cfRule>
  </conditionalFormatting>
  <conditionalFormatting sqref="AV123:AV124 AV127:AV130">
    <cfRule type="containsText" dxfId="261" priority="264" operator="containsText" text="In-service before spent">
      <formula>NOT(ISERROR(SEARCH("In-service before spent",AV123)))</formula>
    </cfRule>
  </conditionalFormatting>
  <conditionalFormatting sqref="AV123:AV124 AV127:AV130">
    <cfRule type="cellIs" dxfId="260" priority="263" operator="equal">
      <formula>1</formula>
    </cfRule>
  </conditionalFormatting>
  <conditionalFormatting sqref="AW123:AW124 AW127:AW130">
    <cfRule type="containsText" dxfId="259" priority="262" operator="containsText" text="In-service before spent">
      <formula>NOT(ISERROR(SEARCH("In-service before spent",AW123)))</formula>
    </cfRule>
  </conditionalFormatting>
  <conditionalFormatting sqref="AW123:AW124 AW127:AW130">
    <cfRule type="cellIs" dxfId="258" priority="261" operator="equal">
      <formula>1</formula>
    </cfRule>
  </conditionalFormatting>
  <conditionalFormatting sqref="AX123:AX124 AX127:AX130">
    <cfRule type="containsText" dxfId="257" priority="260" operator="containsText" text="In-service before spent">
      <formula>NOT(ISERROR(SEARCH("In-service before spent",AX123)))</formula>
    </cfRule>
  </conditionalFormatting>
  <conditionalFormatting sqref="AX123:AX124 AX127:AX130">
    <cfRule type="cellIs" dxfId="256" priority="259" operator="equal">
      <formula>1</formula>
    </cfRule>
  </conditionalFormatting>
  <conditionalFormatting sqref="AY123:AY124 AY127:AY130">
    <cfRule type="containsText" dxfId="255" priority="258" operator="containsText" text="In-service before spent">
      <formula>NOT(ISERROR(SEARCH("In-service before spent",AY123)))</formula>
    </cfRule>
  </conditionalFormatting>
  <conditionalFormatting sqref="AY123:AY124 AY127:AY130">
    <cfRule type="cellIs" dxfId="254" priority="257" operator="equal">
      <formula>1</formula>
    </cfRule>
  </conditionalFormatting>
  <conditionalFormatting sqref="AZ123:AZ124 AZ127:AZ130">
    <cfRule type="containsText" dxfId="253" priority="256" operator="containsText" text="In-service before spent">
      <formula>NOT(ISERROR(SEARCH("In-service before spent",AZ123)))</formula>
    </cfRule>
  </conditionalFormatting>
  <conditionalFormatting sqref="AZ123:AZ124 AZ127:AZ130">
    <cfRule type="cellIs" dxfId="252" priority="255" operator="equal">
      <formula>1</formula>
    </cfRule>
  </conditionalFormatting>
  <conditionalFormatting sqref="BA123:BA124 BA127:BA130">
    <cfRule type="containsText" dxfId="251" priority="254" operator="containsText" text="In-service before spent">
      <formula>NOT(ISERROR(SEARCH("In-service before spent",BA123)))</formula>
    </cfRule>
  </conditionalFormatting>
  <conditionalFormatting sqref="BA123:BA124 BA127:BA130">
    <cfRule type="cellIs" dxfId="250" priority="253" operator="equal">
      <formula>1</formula>
    </cfRule>
  </conditionalFormatting>
  <conditionalFormatting sqref="BB123:BB124 BB127:BB130">
    <cfRule type="containsText" dxfId="249" priority="252" operator="containsText" text="In-service before spent">
      <formula>NOT(ISERROR(SEARCH("In-service before spent",BB123)))</formula>
    </cfRule>
  </conditionalFormatting>
  <conditionalFormatting sqref="BB123:BB124 BB127:BB130">
    <cfRule type="cellIs" dxfId="248" priority="251" operator="equal">
      <formula>1</formula>
    </cfRule>
  </conditionalFormatting>
  <conditionalFormatting sqref="BC123:BC124 BC127:BC130">
    <cfRule type="containsText" dxfId="247" priority="250" operator="containsText" text="In-service before spent">
      <formula>NOT(ISERROR(SEARCH("In-service before spent",BC123)))</formula>
    </cfRule>
  </conditionalFormatting>
  <conditionalFormatting sqref="BC123:BC124 BC127:BC130">
    <cfRule type="cellIs" dxfId="246" priority="249" operator="equal">
      <formula>1</formula>
    </cfRule>
  </conditionalFormatting>
  <conditionalFormatting sqref="BD123:BD124 BD127:BD130">
    <cfRule type="containsText" dxfId="245" priority="248" operator="containsText" text="In-service before spent">
      <formula>NOT(ISERROR(SEARCH("In-service before spent",BD123)))</formula>
    </cfRule>
  </conditionalFormatting>
  <conditionalFormatting sqref="BD123:BD124 BD127:BD130">
    <cfRule type="cellIs" dxfId="244" priority="247" operator="equal">
      <formula>1</formula>
    </cfRule>
  </conditionalFormatting>
  <conditionalFormatting sqref="BE123:BE124 BE127:BE130">
    <cfRule type="containsText" dxfId="243" priority="246" operator="containsText" text="In-service before spent">
      <formula>NOT(ISERROR(SEARCH("In-service before spent",BE123)))</formula>
    </cfRule>
  </conditionalFormatting>
  <conditionalFormatting sqref="BE123:BE124 BE127:BE130">
    <cfRule type="cellIs" dxfId="242" priority="245" operator="equal">
      <formula>1</formula>
    </cfRule>
  </conditionalFormatting>
  <conditionalFormatting sqref="BF123:BF124 BF127:BF130">
    <cfRule type="containsText" dxfId="241" priority="244" operator="containsText" text="In-service before spent">
      <formula>NOT(ISERROR(SEARCH("In-service before spent",BF123)))</formula>
    </cfRule>
  </conditionalFormatting>
  <conditionalFormatting sqref="BF123:BF124 BF127:BF130">
    <cfRule type="cellIs" dxfId="240" priority="243" operator="equal">
      <formula>1</formula>
    </cfRule>
  </conditionalFormatting>
  <conditionalFormatting sqref="BG123:BG124 BG127:BG130">
    <cfRule type="containsText" dxfId="239" priority="242" operator="containsText" text="In-service before spent">
      <formula>NOT(ISERROR(SEARCH("In-service before spent",BG123)))</formula>
    </cfRule>
  </conditionalFormatting>
  <conditionalFormatting sqref="BG123:BG124 BG127:BG130">
    <cfRule type="cellIs" dxfId="238" priority="241" operator="equal">
      <formula>1</formula>
    </cfRule>
  </conditionalFormatting>
  <conditionalFormatting sqref="BH123:BH124 BH127:BH130">
    <cfRule type="containsText" dxfId="237" priority="240" operator="containsText" text="In-service before spent">
      <formula>NOT(ISERROR(SEARCH("In-service before spent",BH123)))</formula>
    </cfRule>
  </conditionalFormatting>
  <conditionalFormatting sqref="BH123:BH124 BH127:BH130">
    <cfRule type="cellIs" dxfId="236" priority="239" operator="equal">
      <formula>1</formula>
    </cfRule>
  </conditionalFormatting>
  <conditionalFormatting sqref="BI123:BI124 BI127:BI130">
    <cfRule type="containsText" dxfId="235" priority="238" operator="containsText" text="In-service before spent">
      <formula>NOT(ISERROR(SEARCH("In-service before spent",BI123)))</formula>
    </cfRule>
  </conditionalFormatting>
  <conditionalFormatting sqref="BI123:BI124 BI127:BI130">
    <cfRule type="cellIs" dxfId="234" priority="237" operator="equal">
      <formula>1</formula>
    </cfRule>
  </conditionalFormatting>
  <conditionalFormatting sqref="BJ123:BJ124 BJ127:BJ130">
    <cfRule type="containsText" dxfId="233" priority="236" operator="containsText" text="In-service before spent">
      <formula>NOT(ISERROR(SEARCH("In-service before spent",BJ123)))</formula>
    </cfRule>
  </conditionalFormatting>
  <conditionalFormatting sqref="BJ123:BJ124 BJ127:BJ130">
    <cfRule type="cellIs" dxfId="232" priority="235" operator="equal">
      <formula>1</formula>
    </cfRule>
  </conditionalFormatting>
  <conditionalFormatting sqref="BK123:BK124 BK127:BK130">
    <cfRule type="containsText" dxfId="231" priority="234" operator="containsText" text="In-service before spent">
      <formula>NOT(ISERROR(SEARCH("In-service before spent",BK123)))</formula>
    </cfRule>
  </conditionalFormatting>
  <conditionalFormatting sqref="BK123:BK124 BK127:BK130">
    <cfRule type="cellIs" dxfId="230" priority="233" operator="equal">
      <formula>1</formula>
    </cfRule>
  </conditionalFormatting>
  <conditionalFormatting sqref="BL123:BL124 BL127:BL130">
    <cfRule type="containsText" dxfId="229" priority="232" operator="containsText" text="In-service before spent">
      <formula>NOT(ISERROR(SEARCH("In-service before spent",BL123)))</formula>
    </cfRule>
  </conditionalFormatting>
  <conditionalFormatting sqref="BL123:BL124 BL127:BL130">
    <cfRule type="cellIs" dxfId="228" priority="231" operator="equal">
      <formula>1</formula>
    </cfRule>
  </conditionalFormatting>
  <conditionalFormatting sqref="BM123:BM124 BM127:BM130">
    <cfRule type="containsText" dxfId="227" priority="230" operator="containsText" text="In-service before spent">
      <formula>NOT(ISERROR(SEARCH("In-service before spent",BM123)))</formula>
    </cfRule>
  </conditionalFormatting>
  <conditionalFormatting sqref="BM123:BM124 BM127:BM130">
    <cfRule type="cellIs" dxfId="226" priority="229" operator="equal">
      <formula>1</formula>
    </cfRule>
  </conditionalFormatting>
  <conditionalFormatting sqref="BN123:BN124 BN127:BN130">
    <cfRule type="containsText" dxfId="225" priority="228" operator="containsText" text="In-service before spent">
      <formula>NOT(ISERROR(SEARCH("In-service before spent",BN123)))</formula>
    </cfRule>
  </conditionalFormatting>
  <conditionalFormatting sqref="BN123:BN124 BN127:BN130">
    <cfRule type="cellIs" dxfId="224" priority="227" operator="equal">
      <formula>1</formula>
    </cfRule>
  </conditionalFormatting>
  <conditionalFormatting sqref="BO123:BO124 BO127:BO130">
    <cfRule type="containsText" dxfId="223" priority="226" operator="containsText" text="In-service before spent">
      <formula>NOT(ISERROR(SEARCH("In-service before spent",BO123)))</formula>
    </cfRule>
  </conditionalFormatting>
  <conditionalFormatting sqref="BO123:BO124 BO127:BO130">
    <cfRule type="cellIs" dxfId="222" priority="225" operator="equal">
      <formula>1</formula>
    </cfRule>
  </conditionalFormatting>
  <conditionalFormatting sqref="BP123:BP124 BP127:BP130">
    <cfRule type="containsText" dxfId="221" priority="224" operator="containsText" text="In-service before spent">
      <formula>NOT(ISERROR(SEARCH("In-service before spent",BP123)))</formula>
    </cfRule>
  </conditionalFormatting>
  <conditionalFormatting sqref="BP123:BP124 BP127:BP130">
    <cfRule type="cellIs" dxfId="220" priority="223" operator="equal">
      <formula>1</formula>
    </cfRule>
  </conditionalFormatting>
  <conditionalFormatting sqref="BQ123:BQ124 BQ127:BQ130">
    <cfRule type="containsText" dxfId="219" priority="222" operator="containsText" text="In-service before spent">
      <formula>NOT(ISERROR(SEARCH("In-service before spent",BQ123)))</formula>
    </cfRule>
  </conditionalFormatting>
  <conditionalFormatting sqref="BQ123:BQ124 BQ127:BQ130">
    <cfRule type="cellIs" dxfId="218" priority="221" operator="equal">
      <formula>1</formula>
    </cfRule>
  </conditionalFormatting>
  <conditionalFormatting sqref="BR123:BR124 BR127:BR130">
    <cfRule type="containsText" dxfId="217" priority="220" operator="containsText" text="In-service before spent">
      <formula>NOT(ISERROR(SEARCH("In-service before spent",BR123)))</formula>
    </cfRule>
  </conditionalFormatting>
  <conditionalFormatting sqref="BR123:BR124 BR127:BR130">
    <cfRule type="cellIs" dxfId="216" priority="219" operator="equal">
      <formula>1</formula>
    </cfRule>
  </conditionalFormatting>
  <conditionalFormatting sqref="BS123:BS124 BS127:BS130">
    <cfRule type="containsText" dxfId="215" priority="218" operator="containsText" text="In-service before spent">
      <formula>NOT(ISERROR(SEARCH("In-service before spent",BS123)))</formula>
    </cfRule>
  </conditionalFormatting>
  <conditionalFormatting sqref="BS123:BS124 BS127:BS130">
    <cfRule type="cellIs" dxfId="214" priority="217" operator="equal">
      <formula>1</formula>
    </cfRule>
  </conditionalFormatting>
  <conditionalFormatting sqref="BT123:BT124 BT127:BT130">
    <cfRule type="containsText" dxfId="213" priority="216" operator="containsText" text="In-service before spent">
      <formula>NOT(ISERROR(SEARCH("In-service before spent",BT123)))</formula>
    </cfRule>
  </conditionalFormatting>
  <conditionalFormatting sqref="BT123:BT124 BT127:BT130">
    <cfRule type="cellIs" dxfId="212" priority="215" operator="equal">
      <formula>1</formula>
    </cfRule>
  </conditionalFormatting>
  <conditionalFormatting sqref="BU123:BU124 BU127:BU130">
    <cfRule type="containsText" dxfId="211" priority="214" operator="containsText" text="In-service before spent">
      <formula>NOT(ISERROR(SEARCH("In-service before spent",BU123)))</formula>
    </cfRule>
  </conditionalFormatting>
  <conditionalFormatting sqref="BU123:BU124 BU127:BU130">
    <cfRule type="cellIs" dxfId="210" priority="213" operator="equal">
      <formula>1</formula>
    </cfRule>
  </conditionalFormatting>
  <conditionalFormatting sqref="BV123:BV124 BV127:BV130">
    <cfRule type="containsText" dxfId="209" priority="212" operator="containsText" text="In-service before spent">
      <formula>NOT(ISERROR(SEARCH("In-service before spent",BV123)))</formula>
    </cfRule>
  </conditionalFormatting>
  <conditionalFormatting sqref="BV123:BV124 BV127:BV130">
    <cfRule type="cellIs" dxfId="208" priority="211" operator="equal">
      <formula>1</formula>
    </cfRule>
  </conditionalFormatting>
  <conditionalFormatting sqref="BW123:BW124 BW127:BW130">
    <cfRule type="containsText" dxfId="207" priority="210" operator="containsText" text="In-service before spent">
      <formula>NOT(ISERROR(SEARCH("In-service before spent",BW123)))</formula>
    </cfRule>
  </conditionalFormatting>
  <conditionalFormatting sqref="BW123:BW124 BW127:BW130">
    <cfRule type="cellIs" dxfId="206" priority="209" operator="equal">
      <formula>1</formula>
    </cfRule>
  </conditionalFormatting>
  <conditionalFormatting sqref="BX123:BX124 BX127:BX130">
    <cfRule type="containsText" dxfId="205" priority="208" operator="containsText" text="In-service before spent">
      <formula>NOT(ISERROR(SEARCH("In-service before spent",BX123)))</formula>
    </cfRule>
  </conditionalFormatting>
  <conditionalFormatting sqref="BX123:BX124 BX127:BX130">
    <cfRule type="cellIs" dxfId="204" priority="207" operator="equal">
      <formula>1</formula>
    </cfRule>
  </conditionalFormatting>
  <conditionalFormatting sqref="BY123:BY124 BY127:BY130">
    <cfRule type="containsText" dxfId="203" priority="206" operator="containsText" text="In-service before spent">
      <formula>NOT(ISERROR(SEARCH("In-service before spent",BY123)))</formula>
    </cfRule>
  </conditionalFormatting>
  <conditionalFormatting sqref="BY123:BY124 BY127:BY130">
    <cfRule type="cellIs" dxfId="202" priority="205" operator="equal">
      <formula>1</formula>
    </cfRule>
  </conditionalFormatting>
  <conditionalFormatting sqref="BZ123:BZ124 BZ127:BZ130">
    <cfRule type="containsText" dxfId="201" priority="204" operator="containsText" text="In-service before spent">
      <formula>NOT(ISERROR(SEARCH("In-service before spent",BZ123)))</formula>
    </cfRule>
  </conditionalFormatting>
  <conditionalFormatting sqref="BZ123:BZ124 BZ127:BZ130">
    <cfRule type="cellIs" dxfId="200" priority="203" operator="equal">
      <formula>1</formula>
    </cfRule>
  </conditionalFormatting>
  <conditionalFormatting sqref="CA123:CA124 CA127:CA130">
    <cfRule type="containsText" dxfId="199" priority="202" operator="containsText" text="In-service before spent">
      <formula>NOT(ISERROR(SEARCH("In-service before spent",CA123)))</formula>
    </cfRule>
  </conditionalFormatting>
  <conditionalFormatting sqref="CA123:CA124 CA127:CA130">
    <cfRule type="cellIs" dxfId="198" priority="201" operator="equal">
      <formula>1</formula>
    </cfRule>
  </conditionalFormatting>
  <conditionalFormatting sqref="CB123:CB124 CB127:CB130">
    <cfRule type="containsText" dxfId="197" priority="200" operator="containsText" text="In-service before spent">
      <formula>NOT(ISERROR(SEARCH("In-service before spent",CB123)))</formula>
    </cfRule>
  </conditionalFormatting>
  <conditionalFormatting sqref="CB123:CB124 CB127:CB130">
    <cfRule type="cellIs" dxfId="196" priority="199" operator="equal">
      <formula>1</formula>
    </cfRule>
  </conditionalFormatting>
  <conditionalFormatting sqref="CC123:CC124 CC127:CC130">
    <cfRule type="containsText" dxfId="195" priority="198" operator="containsText" text="In-service before spent">
      <formula>NOT(ISERROR(SEARCH("In-service before spent",CC123)))</formula>
    </cfRule>
  </conditionalFormatting>
  <conditionalFormatting sqref="CC123:CC124 CC127:CC130">
    <cfRule type="cellIs" dxfId="194" priority="197" operator="equal">
      <formula>1</formula>
    </cfRule>
  </conditionalFormatting>
  <conditionalFormatting sqref="CD123:CD124 CD127:CD130">
    <cfRule type="containsText" dxfId="193" priority="196" operator="containsText" text="In-service before spent">
      <formula>NOT(ISERROR(SEARCH("In-service before spent",CD123)))</formula>
    </cfRule>
  </conditionalFormatting>
  <conditionalFormatting sqref="CD123:CD124 CD127:CD130">
    <cfRule type="cellIs" dxfId="192" priority="195" operator="equal">
      <formula>1</formula>
    </cfRule>
  </conditionalFormatting>
  <conditionalFormatting sqref="CE123:CE124 CE127:CE130">
    <cfRule type="containsText" dxfId="191" priority="194" operator="containsText" text="In-service before spent">
      <formula>NOT(ISERROR(SEARCH("In-service before spent",CE123)))</formula>
    </cfRule>
  </conditionalFormatting>
  <conditionalFormatting sqref="CE123:CE124 CE127:CE130">
    <cfRule type="cellIs" dxfId="190" priority="193" operator="equal">
      <formula>1</formula>
    </cfRule>
  </conditionalFormatting>
  <conditionalFormatting sqref="CF123:CF124 CF127:CF130">
    <cfRule type="containsText" dxfId="189" priority="192" operator="containsText" text="In-service before spent">
      <formula>NOT(ISERROR(SEARCH("In-service before spent",CF123)))</formula>
    </cfRule>
  </conditionalFormatting>
  <conditionalFormatting sqref="CF123:CF124 CF127:CF130">
    <cfRule type="cellIs" dxfId="188" priority="191" operator="equal">
      <formula>1</formula>
    </cfRule>
  </conditionalFormatting>
  <conditionalFormatting sqref="CG123:CG124 CG127:CG130">
    <cfRule type="containsText" dxfId="187" priority="190" operator="containsText" text="In-service before spent">
      <formula>NOT(ISERROR(SEARCH("In-service before spent",CG123)))</formula>
    </cfRule>
  </conditionalFormatting>
  <conditionalFormatting sqref="CG123:CG124 CG127:CG130">
    <cfRule type="cellIs" dxfId="186" priority="189" operator="equal">
      <formula>1</formula>
    </cfRule>
  </conditionalFormatting>
  <conditionalFormatting sqref="CH123:CH124 CH127:CH130">
    <cfRule type="containsText" dxfId="185" priority="188" operator="containsText" text="In-service before spent">
      <formula>NOT(ISERROR(SEARCH("In-service before spent",CH123)))</formula>
    </cfRule>
  </conditionalFormatting>
  <conditionalFormatting sqref="CH123:CH124 CH127:CH130">
    <cfRule type="cellIs" dxfId="184" priority="187" operator="equal">
      <formula>1</formula>
    </cfRule>
  </conditionalFormatting>
  <conditionalFormatting sqref="CI123:CI124 CI127:CI130">
    <cfRule type="containsText" dxfId="183" priority="186" operator="containsText" text="In-service before spent">
      <formula>NOT(ISERROR(SEARCH("In-service before spent",CI123)))</formula>
    </cfRule>
  </conditionalFormatting>
  <conditionalFormatting sqref="CI123:CI124 CI127:CI130">
    <cfRule type="cellIs" dxfId="182" priority="185" operator="equal">
      <formula>1</formula>
    </cfRule>
  </conditionalFormatting>
  <conditionalFormatting sqref="CJ123:CJ124 CJ127:CJ130">
    <cfRule type="containsText" dxfId="181" priority="184" operator="containsText" text="In-service before spent">
      <formula>NOT(ISERROR(SEARCH("In-service before spent",CJ123)))</formula>
    </cfRule>
  </conditionalFormatting>
  <conditionalFormatting sqref="CJ123:CJ124 CJ127:CJ130">
    <cfRule type="cellIs" dxfId="180" priority="183" operator="equal">
      <formula>1</formula>
    </cfRule>
  </conditionalFormatting>
  <conditionalFormatting sqref="CK123:CK124 CK127:CK130">
    <cfRule type="containsText" dxfId="179" priority="182" operator="containsText" text="In-service before spent">
      <formula>NOT(ISERROR(SEARCH("In-service before spent",CK123)))</formula>
    </cfRule>
  </conditionalFormatting>
  <conditionalFormatting sqref="CK123:CK124 CK127:CK130">
    <cfRule type="cellIs" dxfId="178" priority="181" operator="equal">
      <formula>1</formula>
    </cfRule>
  </conditionalFormatting>
  <conditionalFormatting sqref="CL123:CL124 CL127:CL130">
    <cfRule type="containsText" dxfId="177" priority="180" operator="containsText" text="In-service before spent">
      <formula>NOT(ISERROR(SEARCH("In-service before spent",CL123)))</formula>
    </cfRule>
  </conditionalFormatting>
  <conditionalFormatting sqref="CL123:CL124 CL127:CL130">
    <cfRule type="cellIs" dxfId="176" priority="179" operator="equal">
      <formula>1</formula>
    </cfRule>
  </conditionalFormatting>
  <conditionalFormatting sqref="CM123:CM124 CM127:CM130">
    <cfRule type="containsText" dxfId="175" priority="178" operator="containsText" text="In-service before spent">
      <formula>NOT(ISERROR(SEARCH("In-service before spent",CM123)))</formula>
    </cfRule>
  </conditionalFormatting>
  <conditionalFormatting sqref="CM123:CM124 CM127:CM130">
    <cfRule type="cellIs" dxfId="174" priority="177" operator="equal">
      <formula>1</formula>
    </cfRule>
  </conditionalFormatting>
  <conditionalFormatting sqref="H125:H126">
    <cfRule type="containsText" dxfId="173" priority="176" operator="containsText" text="In-service before spent">
      <formula>NOT(ISERROR(SEARCH("In-service before spent",H125)))</formula>
    </cfRule>
  </conditionalFormatting>
  <conditionalFormatting sqref="H125:H126">
    <cfRule type="cellIs" dxfId="172" priority="174" operator="equal">
      <formula>1</formula>
    </cfRule>
  </conditionalFormatting>
  <conditionalFormatting sqref="I125:I126">
    <cfRule type="containsText" dxfId="171" priority="172" operator="containsText" text="In-service before spent">
      <formula>NOT(ISERROR(SEARCH("In-service before spent",I125)))</formula>
    </cfRule>
  </conditionalFormatting>
  <conditionalFormatting sqref="I125:I126">
    <cfRule type="cellIs" dxfId="170" priority="171" operator="equal">
      <formula>1</formula>
    </cfRule>
  </conditionalFormatting>
  <conditionalFormatting sqref="J125:J126">
    <cfRule type="containsText" dxfId="169" priority="170" operator="containsText" text="In-service before spent">
      <formula>NOT(ISERROR(SEARCH("In-service before spent",J125)))</formula>
    </cfRule>
  </conditionalFormatting>
  <conditionalFormatting sqref="J125:J126">
    <cfRule type="cellIs" dxfId="168" priority="169" operator="equal">
      <formula>1</formula>
    </cfRule>
  </conditionalFormatting>
  <conditionalFormatting sqref="K125:K126">
    <cfRule type="containsText" dxfId="167" priority="168" operator="containsText" text="In-service before spent">
      <formula>NOT(ISERROR(SEARCH("In-service before spent",K125)))</formula>
    </cfRule>
  </conditionalFormatting>
  <conditionalFormatting sqref="K125:K126">
    <cfRule type="cellIs" dxfId="166" priority="167" operator="equal">
      <formula>1</formula>
    </cfRule>
  </conditionalFormatting>
  <conditionalFormatting sqref="L125:L126">
    <cfRule type="containsText" dxfId="165" priority="166" operator="containsText" text="In-service before spent">
      <formula>NOT(ISERROR(SEARCH("In-service before spent",L125)))</formula>
    </cfRule>
  </conditionalFormatting>
  <conditionalFormatting sqref="L125:L126">
    <cfRule type="cellIs" dxfId="164" priority="165" operator="equal">
      <formula>1</formula>
    </cfRule>
  </conditionalFormatting>
  <conditionalFormatting sqref="M125:M126">
    <cfRule type="containsText" dxfId="163" priority="164" operator="containsText" text="In-service before spent">
      <formula>NOT(ISERROR(SEARCH("In-service before spent",M125)))</formula>
    </cfRule>
  </conditionalFormatting>
  <conditionalFormatting sqref="M125:M126">
    <cfRule type="cellIs" dxfId="162" priority="163" operator="equal">
      <formula>1</formula>
    </cfRule>
  </conditionalFormatting>
  <conditionalFormatting sqref="N125:N126">
    <cfRule type="containsText" dxfId="161" priority="162" operator="containsText" text="In-service before spent">
      <formula>NOT(ISERROR(SEARCH("In-service before spent",N125)))</formula>
    </cfRule>
  </conditionalFormatting>
  <conditionalFormatting sqref="N125:N126">
    <cfRule type="cellIs" dxfId="160" priority="161" operator="equal">
      <formula>1</formula>
    </cfRule>
  </conditionalFormatting>
  <conditionalFormatting sqref="O125:O126">
    <cfRule type="containsText" dxfId="159" priority="160" operator="containsText" text="In-service before spent">
      <formula>NOT(ISERROR(SEARCH("In-service before spent",O125)))</formula>
    </cfRule>
  </conditionalFormatting>
  <conditionalFormatting sqref="O125:O126">
    <cfRule type="cellIs" dxfId="158" priority="159" operator="equal">
      <formula>1</formula>
    </cfRule>
  </conditionalFormatting>
  <conditionalFormatting sqref="P125:P126">
    <cfRule type="containsText" dxfId="157" priority="158" operator="containsText" text="In-service before spent">
      <formula>NOT(ISERROR(SEARCH("In-service before spent",P125)))</formula>
    </cfRule>
  </conditionalFormatting>
  <conditionalFormatting sqref="P125:P126">
    <cfRule type="cellIs" dxfId="156" priority="157" operator="equal">
      <formula>1</formula>
    </cfRule>
  </conditionalFormatting>
  <conditionalFormatting sqref="Q125:Q126">
    <cfRule type="containsText" dxfId="155" priority="156" operator="containsText" text="In-service before spent">
      <formula>NOT(ISERROR(SEARCH("In-service before spent",Q125)))</formula>
    </cfRule>
  </conditionalFormatting>
  <conditionalFormatting sqref="Q125:Q126">
    <cfRule type="cellIs" dxfId="154" priority="155" operator="equal">
      <formula>1</formula>
    </cfRule>
  </conditionalFormatting>
  <conditionalFormatting sqref="R125:R126">
    <cfRule type="containsText" dxfId="153" priority="154" operator="containsText" text="In-service before spent">
      <formula>NOT(ISERROR(SEARCH("In-service before spent",R125)))</formula>
    </cfRule>
  </conditionalFormatting>
  <conditionalFormatting sqref="R125:R126">
    <cfRule type="cellIs" dxfId="152" priority="153" operator="equal">
      <formula>1</formula>
    </cfRule>
  </conditionalFormatting>
  <conditionalFormatting sqref="S125:S126">
    <cfRule type="containsText" dxfId="151" priority="152" operator="containsText" text="In-service before spent">
      <formula>NOT(ISERROR(SEARCH("In-service before spent",S125)))</formula>
    </cfRule>
  </conditionalFormatting>
  <conditionalFormatting sqref="S125:S126">
    <cfRule type="cellIs" dxfId="150" priority="151" operator="equal">
      <formula>1</formula>
    </cfRule>
  </conditionalFormatting>
  <conditionalFormatting sqref="T125:T126">
    <cfRule type="containsText" dxfId="149" priority="150" operator="containsText" text="In-service before spent">
      <formula>NOT(ISERROR(SEARCH("In-service before spent",T125)))</formula>
    </cfRule>
  </conditionalFormatting>
  <conditionalFormatting sqref="T125:T126">
    <cfRule type="cellIs" dxfId="148" priority="149" operator="equal">
      <formula>1</formula>
    </cfRule>
  </conditionalFormatting>
  <conditionalFormatting sqref="U125:U126">
    <cfRule type="containsText" dxfId="147" priority="148" operator="containsText" text="In-service before spent">
      <formula>NOT(ISERROR(SEARCH("In-service before spent",U125)))</formula>
    </cfRule>
  </conditionalFormatting>
  <conditionalFormatting sqref="U125:U126">
    <cfRule type="cellIs" dxfId="146" priority="147" operator="equal">
      <formula>1</formula>
    </cfRule>
  </conditionalFormatting>
  <conditionalFormatting sqref="V125:V126">
    <cfRule type="containsText" dxfId="145" priority="146" operator="containsText" text="In-service before spent">
      <formula>NOT(ISERROR(SEARCH("In-service before spent",V125)))</formula>
    </cfRule>
  </conditionalFormatting>
  <conditionalFormatting sqref="V125:V126">
    <cfRule type="cellIs" dxfId="144" priority="145" operator="equal">
      <formula>1</formula>
    </cfRule>
  </conditionalFormatting>
  <conditionalFormatting sqref="W125:W126">
    <cfRule type="containsText" dxfId="143" priority="144" operator="containsText" text="In-service before spent">
      <formula>NOT(ISERROR(SEARCH("In-service before spent",W125)))</formula>
    </cfRule>
  </conditionalFormatting>
  <conditionalFormatting sqref="W125:W126">
    <cfRule type="cellIs" dxfId="142" priority="143" operator="equal">
      <formula>1</formula>
    </cfRule>
  </conditionalFormatting>
  <conditionalFormatting sqref="X125:X126">
    <cfRule type="containsText" dxfId="141" priority="142" operator="containsText" text="In-service before spent">
      <formula>NOT(ISERROR(SEARCH("In-service before spent",X125)))</formula>
    </cfRule>
  </conditionalFormatting>
  <conditionalFormatting sqref="X125:X126">
    <cfRule type="cellIs" dxfId="140" priority="141" operator="equal">
      <formula>1</formula>
    </cfRule>
  </conditionalFormatting>
  <conditionalFormatting sqref="Y125:Y126">
    <cfRule type="containsText" dxfId="139" priority="140" operator="containsText" text="In-service before spent">
      <formula>NOT(ISERROR(SEARCH("In-service before spent",Y125)))</formula>
    </cfRule>
  </conditionalFormatting>
  <conditionalFormatting sqref="Y125:Y126">
    <cfRule type="cellIs" dxfId="138" priority="139" operator="equal">
      <formula>1</formula>
    </cfRule>
  </conditionalFormatting>
  <conditionalFormatting sqref="Z125:Z126">
    <cfRule type="containsText" dxfId="137" priority="138" operator="containsText" text="In-service before spent">
      <formula>NOT(ISERROR(SEARCH("In-service before spent",Z125)))</formula>
    </cfRule>
  </conditionalFormatting>
  <conditionalFormatting sqref="Z125:Z126">
    <cfRule type="cellIs" dxfId="136" priority="137" operator="equal">
      <formula>1</formula>
    </cfRule>
  </conditionalFormatting>
  <conditionalFormatting sqref="AA125:AA126">
    <cfRule type="containsText" dxfId="135" priority="136" operator="containsText" text="In-service before spent">
      <formula>NOT(ISERROR(SEARCH("In-service before spent",AA125)))</formula>
    </cfRule>
  </conditionalFormatting>
  <conditionalFormatting sqref="AA125:AA126">
    <cfRule type="cellIs" dxfId="134" priority="135" operator="equal">
      <formula>1</formula>
    </cfRule>
  </conditionalFormatting>
  <conditionalFormatting sqref="AB125:AB126">
    <cfRule type="containsText" dxfId="133" priority="134" operator="containsText" text="In-service before spent">
      <formula>NOT(ISERROR(SEARCH("In-service before spent",AB125)))</formula>
    </cfRule>
  </conditionalFormatting>
  <conditionalFormatting sqref="AB125:AB126">
    <cfRule type="cellIs" dxfId="132" priority="133" operator="equal">
      <formula>1</formula>
    </cfRule>
  </conditionalFormatting>
  <conditionalFormatting sqref="AC125:AC126">
    <cfRule type="containsText" dxfId="131" priority="132" operator="containsText" text="In-service before spent">
      <formula>NOT(ISERROR(SEARCH("In-service before spent",AC125)))</formula>
    </cfRule>
  </conditionalFormatting>
  <conditionalFormatting sqref="AC125:AC126">
    <cfRule type="cellIs" dxfId="130" priority="131" operator="equal">
      <formula>1</formula>
    </cfRule>
  </conditionalFormatting>
  <conditionalFormatting sqref="AD125:AD126">
    <cfRule type="containsText" dxfId="129" priority="130" operator="containsText" text="In-service before spent">
      <formula>NOT(ISERROR(SEARCH("In-service before spent",AD125)))</formula>
    </cfRule>
  </conditionalFormatting>
  <conditionalFormatting sqref="AD125:AD126">
    <cfRule type="cellIs" dxfId="128" priority="129" operator="equal">
      <formula>1</formula>
    </cfRule>
  </conditionalFormatting>
  <conditionalFormatting sqref="AE125:AE126">
    <cfRule type="containsText" dxfId="127" priority="128" operator="containsText" text="In-service before spent">
      <formula>NOT(ISERROR(SEARCH("In-service before spent",AE125)))</formula>
    </cfRule>
  </conditionalFormatting>
  <conditionalFormatting sqref="AE125:AE126">
    <cfRule type="cellIs" dxfId="126" priority="127" operator="equal">
      <formula>1</formula>
    </cfRule>
  </conditionalFormatting>
  <conditionalFormatting sqref="AF125:AF126">
    <cfRule type="containsText" dxfId="125" priority="126" operator="containsText" text="In-service before spent">
      <formula>NOT(ISERROR(SEARCH("In-service before spent",AF125)))</formula>
    </cfRule>
  </conditionalFormatting>
  <conditionalFormatting sqref="AF125:AF126">
    <cfRule type="cellIs" dxfId="124" priority="125" operator="equal">
      <formula>1</formula>
    </cfRule>
  </conditionalFormatting>
  <conditionalFormatting sqref="AG125:AG126">
    <cfRule type="containsText" dxfId="123" priority="124" operator="containsText" text="In-service before spent">
      <formula>NOT(ISERROR(SEARCH("In-service before spent",AG125)))</formula>
    </cfRule>
  </conditionalFormatting>
  <conditionalFormatting sqref="AG125:AG126">
    <cfRule type="cellIs" dxfId="122" priority="123" operator="equal">
      <formula>1</formula>
    </cfRule>
  </conditionalFormatting>
  <conditionalFormatting sqref="AH125:AH126">
    <cfRule type="containsText" dxfId="121" priority="122" operator="containsText" text="In-service before spent">
      <formula>NOT(ISERROR(SEARCH("In-service before spent",AH125)))</formula>
    </cfRule>
  </conditionalFormatting>
  <conditionalFormatting sqref="AH125:AH126">
    <cfRule type="cellIs" dxfId="120" priority="121" operator="equal">
      <formula>1</formula>
    </cfRule>
  </conditionalFormatting>
  <conditionalFormatting sqref="AI125:AI126">
    <cfRule type="containsText" dxfId="119" priority="120" operator="containsText" text="In-service before spent">
      <formula>NOT(ISERROR(SEARCH("In-service before spent",AI125)))</formula>
    </cfRule>
  </conditionalFormatting>
  <conditionalFormatting sqref="AI125:AI126">
    <cfRule type="cellIs" dxfId="118" priority="119" operator="equal">
      <formula>1</formula>
    </cfRule>
  </conditionalFormatting>
  <conditionalFormatting sqref="AJ125:AJ126">
    <cfRule type="containsText" dxfId="117" priority="118" operator="containsText" text="In-service before spent">
      <formula>NOT(ISERROR(SEARCH("In-service before spent",AJ125)))</formula>
    </cfRule>
  </conditionalFormatting>
  <conditionalFormatting sqref="AJ125:AJ126">
    <cfRule type="cellIs" dxfId="116" priority="117" operator="equal">
      <formula>1</formula>
    </cfRule>
  </conditionalFormatting>
  <conditionalFormatting sqref="AK125:AK126">
    <cfRule type="containsText" dxfId="115" priority="116" operator="containsText" text="In-service before spent">
      <formula>NOT(ISERROR(SEARCH("In-service before spent",AK125)))</formula>
    </cfRule>
  </conditionalFormatting>
  <conditionalFormatting sqref="AK125:AK126">
    <cfRule type="cellIs" dxfId="114" priority="115" operator="equal">
      <formula>1</formula>
    </cfRule>
  </conditionalFormatting>
  <conditionalFormatting sqref="AL125:AL126">
    <cfRule type="containsText" dxfId="113" priority="114" operator="containsText" text="In-service before spent">
      <formula>NOT(ISERROR(SEARCH("In-service before spent",AL125)))</formula>
    </cfRule>
  </conditionalFormatting>
  <conditionalFormatting sqref="AL125:AL126">
    <cfRule type="cellIs" dxfId="112" priority="113" operator="equal">
      <formula>1</formula>
    </cfRule>
  </conditionalFormatting>
  <conditionalFormatting sqref="AM125:AM126">
    <cfRule type="containsText" dxfId="111" priority="112" operator="containsText" text="In-service before spent">
      <formula>NOT(ISERROR(SEARCH("In-service before spent",AM125)))</formula>
    </cfRule>
  </conditionalFormatting>
  <conditionalFormatting sqref="AM125:AM126">
    <cfRule type="cellIs" dxfId="110" priority="111" operator="equal">
      <formula>1</formula>
    </cfRule>
  </conditionalFormatting>
  <conditionalFormatting sqref="AN125:AN126">
    <cfRule type="containsText" dxfId="109" priority="110" operator="containsText" text="In-service before spent">
      <formula>NOT(ISERROR(SEARCH("In-service before spent",AN125)))</formula>
    </cfRule>
  </conditionalFormatting>
  <conditionalFormatting sqref="AN125:AN126">
    <cfRule type="cellIs" dxfId="108" priority="109" operator="equal">
      <formula>1</formula>
    </cfRule>
  </conditionalFormatting>
  <conditionalFormatting sqref="AO125:AO126">
    <cfRule type="containsText" dxfId="107" priority="108" operator="containsText" text="In-service before spent">
      <formula>NOT(ISERROR(SEARCH("In-service before spent",AO125)))</formula>
    </cfRule>
  </conditionalFormatting>
  <conditionalFormatting sqref="AO125:AO126">
    <cfRule type="cellIs" dxfId="106" priority="107" operator="equal">
      <formula>1</formula>
    </cfRule>
  </conditionalFormatting>
  <conditionalFormatting sqref="AP125:AP126">
    <cfRule type="containsText" dxfId="105" priority="106" operator="containsText" text="In-service before spent">
      <formula>NOT(ISERROR(SEARCH("In-service before spent",AP125)))</formula>
    </cfRule>
  </conditionalFormatting>
  <conditionalFormatting sqref="AP125:AP126">
    <cfRule type="cellIs" dxfId="104" priority="105" operator="equal">
      <formula>1</formula>
    </cfRule>
  </conditionalFormatting>
  <conditionalFormatting sqref="AQ125:AQ126">
    <cfRule type="containsText" dxfId="103" priority="104" operator="containsText" text="In-service before spent">
      <formula>NOT(ISERROR(SEARCH("In-service before spent",AQ125)))</formula>
    </cfRule>
  </conditionalFormatting>
  <conditionalFormatting sqref="AQ125:AQ126">
    <cfRule type="cellIs" dxfId="102" priority="103" operator="equal">
      <formula>1</formula>
    </cfRule>
  </conditionalFormatting>
  <conditionalFormatting sqref="AR125:AR126">
    <cfRule type="containsText" dxfId="101" priority="102" operator="containsText" text="In-service before spent">
      <formula>NOT(ISERROR(SEARCH("In-service before spent",AR125)))</formula>
    </cfRule>
  </conditionalFormatting>
  <conditionalFormatting sqref="AR125:AR126">
    <cfRule type="cellIs" dxfId="100" priority="101" operator="equal">
      <formula>1</formula>
    </cfRule>
  </conditionalFormatting>
  <conditionalFormatting sqref="AS125:AS126">
    <cfRule type="containsText" dxfId="99" priority="100" operator="containsText" text="In-service before spent">
      <formula>NOT(ISERROR(SEARCH("In-service before spent",AS125)))</formula>
    </cfRule>
  </conditionalFormatting>
  <conditionalFormatting sqref="AS125:AS126">
    <cfRule type="cellIs" dxfId="98" priority="99" operator="equal">
      <formula>1</formula>
    </cfRule>
  </conditionalFormatting>
  <conditionalFormatting sqref="AT125:AT126">
    <cfRule type="containsText" dxfId="97" priority="98" operator="containsText" text="In-service before spent">
      <formula>NOT(ISERROR(SEARCH("In-service before spent",AT125)))</formula>
    </cfRule>
  </conditionalFormatting>
  <conditionalFormatting sqref="AT125:AT126">
    <cfRule type="cellIs" dxfId="96" priority="97" operator="equal">
      <formula>1</formula>
    </cfRule>
  </conditionalFormatting>
  <conditionalFormatting sqref="AU125:AU126">
    <cfRule type="containsText" dxfId="95" priority="96" operator="containsText" text="In-service before spent">
      <formula>NOT(ISERROR(SEARCH("In-service before spent",AU125)))</formula>
    </cfRule>
  </conditionalFormatting>
  <conditionalFormatting sqref="AU125:AU126">
    <cfRule type="cellIs" dxfId="94" priority="95" operator="equal">
      <formula>1</formula>
    </cfRule>
  </conditionalFormatting>
  <conditionalFormatting sqref="AV125:AV126">
    <cfRule type="containsText" dxfId="93" priority="94" operator="containsText" text="In-service before spent">
      <formula>NOT(ISERROR(SEARCH("In-service before spent",AV125)))</formula>
    </cfRule>
  </conditionalFormatting>
  <conditionalFormatting sqref="AV125:AV126">
    <cfRule type="cellIs" dxfId="92" priority="93" operator="equal">
      <formula>1</formula>
    </cfRule>
  </conditionalFormatting>
  <conditionalFormatting sqref="AW125:AW126">
    <cfRule type="containsText" dxfId="91" priority="92" operator="containsText" text="In-service before spent">
      <formula>NOT(ISERROR(SEARCH("In-service before spent",AW125)))</formula>
    </cfRule>
  </conditionalFormatting>
  <conditionalFormatting sqref="AW125:AW126">
    <cfRule type="cellIs" dxfId="90" priority="91" operator="equal">
      <formula>1</formula>
    </cfRule>
  </conditionalFormatting>
  <conditionalFormatting sqref="AX125:AX126">
    <cfRule type="containsText" dxfId="89" priority="90" operator="containsText" text="In-service before spent">
      <formula>NOT(ISERROR(SEARCH("In-service before spent",AX125)))</formula>
    </cfRule>
  </conditionalFormatting>
  <conditionalFormatting sqref="AX125:AX126">
    <cfRule type="cellIs" dxfId="88" priority="89" operator="equal">
      <formula>1</formula>
    </cfRule>
  </conditionalFormatting>
  <conditionalFormatting sqref="AY125:AY126">
    <cfRule type="containsText" dxfId="87" priority="88" operator="containsText" text="In-service before spent">
      <formula>NOT(ISERROR(SEARCH("In-service before spent",AY125)))</formula>
    </cfRule>
  </conditionalFormatting>
  <conditionalFormatting sqref="AY125:AY126">
    <cfRule type="cellIs" dxfId="86" priority="87" operator="equal">
      <formula>1</formula>
    </cfRule>
  </conditionalFormatting>
  <conditionalFormatting sqref="AZ125:AZ126">
    <cfRule type="containsText" dxfId="85" priority="86" operator="containsText" text="In-service before spent">
      <formula>NOT(ISERROR(SEARCH("In-service before spent",AZ125)))</formula>
    </cfRule>
  </conditionalFormatting>
  <conditionalFormatting sqref="AZ125:AZ126">
    <cfRule type="cellIs" dxfId="84" priority="85" operator="equal">
      <formula>1</formula>
    </cfRule>
  </conditionalFormatting>
  <conditionalFormatting sqref="BA125:BA126">
    <cfRule type="containsText" dxfId="83" priority="84" operator="containsText" text="In-service before spent">
      <formula>NOT(ISERROR(SEARCH("In-service before spent",BA125)))</formula>
    </cfRule>
  </conditionalFormatting>
  <conditionalFormatting sqref="BA125:BA126">
    <cfRule type="cellIs" dxfId="82" priority="83" operator="equal">
      <formula>1</formula>
    </cfRule>
  </conditionalFormatting>
  <conditionalFormatting sqref="BB125:BB126">
    <cfRule type="containsText" dxfId="81" priority="82" operator="containsText" text="In-service before spent">
      <formula>NOT(ISERROR(SEARCH("In-service before spent",BB125)))</formula>
    </cfRule>
  </conditionalFormatting>
  <conditionalFormatting sqref="BB125:BB126">
    <cfRule type="cellIs" dxfId="80" priority="81" operator="equal">
      <formula>1</formula>
    </cfRule>
  </conditionalFormatting>
  <conditionalFormatting sqref="BC125:BC126">
    <cfRule type="containsText" dxfId="79" priority="80" operator="containsText" text="In-service before spent">
      <formula>NOT(ISERROR(SEARCH("In-service before spent",BC125)))</formula>
    </cfRule>
  </conditionalFormatting>
  <conditionalFormatting sqref="BC125:BC126">
    <cfRule type="cellIs" dxfId="78" priority="79" operator="equal">
      <formula>1</formula>
    </cfRule>
  </conditionalFormatting>
  <conditionalFormatting sqref="BD125:BD126">
    <cfRule type="containsText" dxfId="77" priority="78" operator="containsText" text="In-service before spent">
      <formula>NOT(ISERROR(SEARCH("In-service before spent",BD125)))</formula>
    </cfRule>
  </conditionalFormatting>
  <conditionalFormatting sqref="BD125:BD126">
    <cfRule type="cellIs" dxfId="76" priority="77" operator="equal">
      <formula>1</formula>
    </cfRule>
  </conditionalFormatting>
  <conditionalFormatting sqref="BE125:BE126">
    <cfRule type="containsText" dxfId="75" priority="76" operator="containsText" text="In-service before spent">
      <formula>NOT(ISERROR(SEARCH("In-service before spent",BE125)))</formula>
    </cfRule>
  </conditionalFormatting>
  <conditionalFormatting sqref="BE125:BE126">
    <cfRule type="cellIs" dxfId="74" priority="75" operator="equal">
      <formula>1</formula>
    </cfRule>
  </conditionalFormatting>
  <conditionalFormatting sqref="BF125:BF126">
    <cfRule type="containsText" dxfId="73" priority="74" operator="containsText" text="In-service before spent">
      <formula>NOT(ISERROR(SEARCH("In-service before spent",BF125)))</formula>
    </cfRule>
  </conditionalFormatting>
  <conditionalFormatting sqref="BF125:BF126">
    <cfRule type="cellIs" dxfId="72" priority="73" operator="equal">
      <formula>1</formula>
    </cfRule>
  </conditionalFormatting>
  <conditionalFormatting sqref="BG125:BG126">
    <cfRule type="containsText" dxfId="71" priority="72" operator="containsText" text="In-service before spent">
      <formula>NOT(ISERROR(SEARCH("In-service before spent",BG125)))</formula>
    </cfRule>
  </conditionalFormatting>
  <conditionalFormatting sqref="BG125:BG126">
    <cfRule type="cellIs" dxfId="70" priority="71" operator="equal">
      <formula>1</formula>
    </cfRule>
  </conditionalFormatting>
  <conditionalFormatting sqref="BH125:BH126">
    <cfRule type="containsText" dxfId="69" priority="70" operator="containsText" text="In-service before spent">
      <formula>NOT(ISERROR(SEARCH("In-service before spent",BH125)))</formula>
    </cfRule>
  </conditionalFormatting>
  <conditionalFormatting sqref="BH125:BH126">
    <cfRule type="cellIs" dxfId="68" priority="69" operator="equal">
      <formula>1</formula>
    </cfRule>
  </conditionalFormatting>
  <conditionalFormatting sqref="BI125:BI126">
    <cfRule type="containsText" dxfId="67" priority="68" operator="containsText" text="In-service before spent">
      <formula>NOT(ISERROR(SEARCH("In-service before spent",BI125)))</formula>
    </cfRule>
  </conditionalFormatting>
  <conditionalFormatting sqref="BI125:BI126">
    <cfRule type="cellIs" dxfId="66" priority="67" operator="equal">
      <formula>1</formula>
    </cfRule>
  </conditionalFormatting>
  <conditionalFormatting sqref="BJ125:BJ126">
    <cfRule type="containsText" dxfId="65" priority="66" operator="containsText" text="In-service before spent">
      <formula>NOT(ISERROR(SEARCH("In-service before spent",BJ125)))</formula>
    </cfRule>
  </conditionalFormatting>
  <conditionalFormatting sqref="BJ125:BJ126">
    <cfRule type="cellIs" dxfId="64" priority="65" operator="equal">
      <formula>1</formula>
    </cfRule>
  </conditionalFormatting>
  <conditionalFormatting sqref="BK125:BK126">
    <cfRule type="containsText" dxfId="63" priority="64" operator="containsText" text="In-service before spent">
      <formula>NOT(ISERROR(SEARCH("In-service before spent",BK125)))</formula>
    </cfRule>
  </conditionalFormatting>
  <conditionalFormatting sqref="BK125:BK126">
    <cfRule type="cellIs" dxfId="62" priority="63" operator="equal">
      <formula>1</formula>
    </cfRule>
  </conditionalFormatting>
  <conditionalFormatting sqref="BL125:BL126">
    <cfRule type="containsText" dxfId="61" priority="62" operator="containsText" text="In-service before spent">
      <formula>NOT(ISERROR(SEARCH("In-service before spent",BL125)))</formula>
    </cfRule>
  </conditionalFormatting>
  <conditionalFormatting sqref="BL125:BL126">
    <cfRule type="cellIs" dxfId="60" priority="61" operator="equal">
      <formula>1</formula>
    </cfRule>
  </conditionalFormatting>
  <conditionalFormatting sqref="BM125:BM126">
    <cfRule type="containsText" dxfId="59" priority="60" operator="containsText" text="In-service before spent">
      <formula>NOT(ISERROR(SEARCH("In-service before spent",BM125)))</formula>
    </cfRule>
  </conditionalFormatting>
  <conditionalFormatting sqref="BM125:BM126">
    <cfRule type="cellIs" dxfId="58" priority="59" operator="equal">
      <formula>1</formula>
    </cfRule>
  </conditionalFormatting>
  <conditionalFormatting sqref="BN125:BN126">
    <cfRule type="containsText" dxfId="57" priority="58" operator="containsText" text="In-service before spent">
      <formula>NOT(ISERROR(SEARCH("In-service before spent",BN125)))</formula>
    </cfRule>
  </conditionalFormatting>
  <conditionalFormatting sqref="BN125:BN126">
    <cfRule type="cellIs" dxfId="56" priority="57" operator="equal">
      <formula>1</formula>
    </cfRule>
  </conditionalFormatting>
  <conditionalFormatting sqref="BO125:BO126">
    <cfRule type="containsText" dxfId="55" priority="56" operator="containsText" text="In-service before spent">
      <formula>NOT(ISERROR(SEARCH("In-service before spent",BO125)))</formula>
    </cfRule>
  </conditionalFormatting>
  <conditionalFormatting sqref="BO125:BO126">
    <cfRule type="cellIs" dxfId="54" priority="55" operator="equal">
      <formula>1</formula>
    </cfRule>
  </conditionalFormatting>
  <conditionalFormatting sqref="BP125:BP126">
    <cfRule type="containsText" dxfId="53" priority="54" operator="containsText" text="In-service before spent">
      <formula>NOT(ISERROR(SEARCH("In-service before spent",BP125)))</formula>
    </cfRule>
  </conditionalFormatting>
  <conditionalFormatting sqref="BP125:BP126">
    <cfRule type="cellIs" dxfId="52" priority="53" operator="equal">
      <formula>1</formula>
    </cfRule>
  </conditionalFormatting>
  <conditionalFormatting sqref="BQ125:BQ126">
    <cfRule type="containsText" dxfId="51" priority="52" operator="containsText" text="In-service before spent">
      <formula>NOT(ISERROR(SEARCH("In-service before spent",BQ125)))</formula>
    </cfRule>
  </conditionalFormatting>
  <conditionalFormatting sqref="BQ125:BQ126">
    <cfRule type="cellIs" dxfId="50" priority="51" operator="equal">
      <formula>1</formula>
    </cfRule>
  </conditionalFormatting>
  <conditionalFormatting sqref="BR125:BR126">
    <cfRule type="containsText" dxfId="49" priority="50" operator="containsText" text="In-service before spent">
      <formula>NOT(ISERROR(SEARCH("In-service before spent",BR125)))</formula>
    </cfRule>
  </conditionalFormatting>
  <conditionalFormatting sqref="BR125:BR126">
    <cfRule type="cellIs" dxfId="48" priority="49" operator="equal">
      <formula>1</formula>
    </cfRule>
  </conditionalFormatting>
  <conditionalFormatting sqref="BS125:BS126">
    <cfRule type="containsText" dxfId="47" priority="48" operator="containsText" text="In-service before spent">
      <formula>NOT(ISERROR(SEARCH("In-service before spent",BS125)))</formula>
    </cfRule>
  </conditionalFormatting>
  <conditionalFormatting sqref="BS125:BS126">
    <cfRule type="cellIs" dxfId="46" priority="47" operator="equal">
      <formula>1</formula>
    </cfRule>
  </conditionalFormatting>
  <conditionalFormatting sqref="BT125:BT126">
    <cfRule type="containsText" dxfId="45" priority="46" operator="containsText" text="In-service before spent">
      <formula>NOT(ISERROR(SEARCH("In-service before spent",BT125)))</formula>
    </cfRule>
  </conditionalFormatting>
  <conditionalFormatting sqref="BT125:BT126">
    <cfRule type="cellIs" dxfId="44" priority="45" operator="equal">
      <formula>1</formula>
    </cfRule>
  </conditionalFormatting>
  <conditionalFormatting sqref="BU125:BU126">
    <cfRule type="containsText" dxfId="43" priority="44" operator="containsText" text="In-service before spent">
      <formula>NOT(ISERROR(SEARCH("In-service before spent",BU125)))</formula>
    </cfRule>
  </conditionalFormatting>
  <conditionalFormatting sqref="BU125:BU126">
    <cfRule type="cellIs" dxfId="42" priority="43" operator="equal">
      <formula>1</formula>
    </cfRule>
  </conditionalFormatting>
  <conditionalFormatting sqref="BV125:BV126">
    <cfRule type="containsText" dxfId="41" priority="42" operator="containsText" text="In-service before spent">
      <formula>NOT(ISERROR(SEARCH("In-service before spent",BV125)))</formula>
    </cfRule>
  </conditionalFormatting>
  <conditionalFormatting sqref="BV125:BV126">
    <cfRule type="cellIs" dxfId="40" priority="41" operator="equal">
      <formula>1</formula>
    </cfRule>
  </conditionalFormatting>
  <conditionalFormatting sqref="BW125:BW126">
    <cfRule type="containsText" dxfId="39" priority="40" operator="containsText" text="In-service before spent">
      <formula>NOT(ISERROR(SEARCH("In-service before spent",BW125)))</formula>
    </cfRule>
  </conditionalFormatting>
  <conditionalFormatting sqref="BW125:BW126">
    <cfRule type="cellIs" dxfId="38" priority="39" operator="equal">
      <formula>1</formula>
    </cfRule>
  </conditionalFormatting>
  <conditionalFormatting sqref="BX125:BX126">
    <cfRule type="containsText" dxfId="37" priority="38" operator="containsText" text="In-service before spent">
      <formula>NOT(ISERROR(SEARCH("In-service before spent",BX125)))</formula>
    </cfRule>
  </conditionalFormatting>
  <conditionalFormatting sqref="BX125:BX126">
    <cfRule type="cellIs" dxfId="36" priority="37" operator="equal">
      <formula>1</formula>
    </cfRule>
  </conditionalFormatting>
  <conditionalFormatting sqref="BY125:BY126">
    <cfRule type="containsText" dxfId="35" priority="36" operator="containsText" text="In-service before spent">
      <formula>NOT(ISERROR(SEARCH("In-service before spent",BY125)))</formula>
    </cfRule>
  </conditionalFormatting>
  <conditionalFormatting sqref="BY125:BY126">
    <cfRule type="cellIs" dxfId="34" priority="35" operator="equal">
      <formula>1</formula>
    </cfRule>
  </conditionalFormatting>
  <conditionalFormatting sqref="BZ125:BZ126">
    <cfRule type="containsText" dxfId="33" priority="34" operator="containsText" text="In-service before spent">
      <formula>NOT(ISERROR(SEARCH("In-service before spent",BZ125)))</formula>
    </cfRule>
  </conditionalFormatting>
  <conditionalFormatting sqref="BZ125:BZ126">
    <cfRule type="cellIs" dxfId="32" priority="33" operator="equal">
      <formula>1</formula>
    </cfRule>
  </conditionalFormatting>
  <conditionalFormatting sqref="CA125:CA126">
    <cfRule type="containsText" dxfId="31" priority="32" operator="containsText" text="In-service before spent">
      <formula>NOT(ISERROR(SEARCH("In-service before spent",CA125)))</formula>
    </cfRule>
  </conditionalFormatting>
  <conditionalFormatting sqref="CA125:CA126">
    <cfRule type="cellIs" dxfId="30" priority="31" operator="equal">
      <formula>1</formula>
    </cfRule>
  </conditionalFormatting>
  <conditionalFormatting sqref="CB125:CB126">
    <cfRule type="containsText" dxfId="29" priority="30" operator="containsText" text="In-service before spent">
      <formula>NOT(ISERROR(SEARCH("In-service before spent",CB125)))</formula>
    </cfRule>
  </conditionalFormatting>
  <conditionalFormatting sqref="CB125:CB126">
    <cfRule type="cellIs" dxfId="28" priority="29" operator="equal">
      <formula>1</formula>
    </cfRule>
  </conditionalFormatting>
  <conditionalFormatting sqref="CC125:CC126">
    <cfRule type="containsText" dxfId="27" priority="28" operator="containsText" text="In-service before spent">
      <formula>NOT(ISERROR(SEARCH("In-service before spent",CC125)))</formula>
    </cfRule>
  </conditionalFormatting>
  <conditionalFormatting sqref="CC125:CC126">
    <cfRule type="cellIs" dxfId="26" priority="27" operator="equal">
      <formula>1</formula>
    </cfRule>
  </conditionalFormatting>
  <conditionalFormatting sqref="CD125:CD126">
    <cfRule type="containsText" dxfId="25" priority="26" operator="containsText" text="In-service before spent">
      <formula>NOT(ISERROR(SEARCH("In-service before spent",CD125)))</formula>
    </cfRule>
  </conditionalFormatting>
  <conditionalFormatting sqref="CD125:CD126">
    <cfRule type="cellIs" dxfId="24" priority="25" operator="equal">
      <formula>1</formula>
    </cfRule>
  </conditionalFormatting>
  <conditionalFormatting sqref="CE125:CE126">
    <cfRule type="containsText" dxfId="23" priority="24" operator="containsText" text="In-service before spent">
      <formula>NOT(ISERROR(SEARCH("In-service before spent",CE125)))</formula>
    </cfRule>
  </conditionalFormatting>
  <conditionalFormatting sqref="CE125:CE126">
    <cfRule type="cellIs" dxfId="22" priority="23" operator="equal">
      <formula>1</formula>
    </cfRule>
  </conditionalFormatting>
  <conditionalFormatting sqref="CF125:CF126">
    <cfRule type="containsText" dxfId="21" priority="22" operator="containsText" text="In-service before spent">
      <formula>NOT(ISERROR(SEARCH("In-service before spent",CF125)))</formula>
    </cfRule>
  </conditionalFormatting>
  <conditionalFormatting sqref="CF125:CF126">
    <cfRule type="cellIs" dxfId="20" priority="21" operator="equal">
      <formula>1</formula>
    </cfRule>
  </conditionalFormatting>
  <conditionalFormatting sqref="CG125:CG126">
    <cfRule type="containsText" dxfId="19" priority="20" operator="containsText" text="In-service before spent">
      <formula>NOT(ISERROR(SEARCH("In-service before spent",CG125)))</formula>
    </cfRule>
  </conditionalFormatting>
  <conditionalFormatting sqref="CG125:CG126">
    <cfRule type="cellIs" dxfId="18" priority="19" operator="equal">
      <formula>1</formula>
    </cfRule>
  </conditionalFormatting>
  <conditionalFormatting sqref="CH125:CH126">
    <cfRule type="containsText" dxfId="17" priority="18" operator="containsText" text="In-service before spent">
      <formula>NOT(ISERROR(SEARCH("In-service before spent",CH125)))</formula>
    </cfRule>
  </conditionalFormatting>
  <conditionalFormatting sqref="CH125:CH126">
    <cfRule type="cellIs" dxfId="16" priority="17" operator="equal">
      <formula>1</formula>
    </cfRule>
  </conditionalFormatting>
  <conditionalFormatting sqref="CI125:CI126">
    <cfRule type="containsText" dxfId="15" priority="16" operator="containsText" text="In-service before spent">
      <formula>NOT(ISERROR(SEARCH("In-service before spent",CI125)))</formula>
    </cfRule>
  </conditionalFormatting>
  <conditionalFormatting sqref="CI125:CI126">
    <cfRule type="cellIs" dxfId="14" priority="15" operator="equal">
      <formula>1</formula>
    </cfRule>
  </conditionalFormatting>
  <conditionalFormatting sqref="CJ125:CJ126">
    <cfRule type="containsText" dxfId="13" priority="14" operator="containsText" text="In-service before spent">
      <formula>NOT(ISERROR(SEARCH("In-service before spent",CJ125)))</formula>
    </cfRule>
  </conditionalFormatting>
  <conditionalFormatting sqref="CJ125:CJ126">
    <cfRule type="cellIs" dxfId="12" priority="13" operator="equal">
      <formula>1</formula>
    </cfRule>
  </conditionalFormatting>
  <conditionalFormatting sqref="CK125:CK126">
    <cfRule type="containsText" dxfId="11" priority="12" operator="containsText" text="In-service before spent">
      <formula>NOT(ISERROR(SEARCH("In-service before spent",CK125)))</formula>
    </cfRule>
  </conditionalFormatting>
  <conditionalFormatting sqref="CK125:CK126">
    <cfRule type="cellIs" dxfId="10" priority="11" operator="equal">
      <formula>1</formula>
    </cfRule>
  </conditionalFormatting>
  <conditionalFormatting sqref="CL125:CL126">
    <cfRule type="containsText" dxfId="9" priority="10" operator="containsText" text="In-service before spent">
      <formula>NOT(ISERROR(SEARCH("In-service before spent",CL125)))</formula>
    </cfRule>
  </conditionalFormatting>
  <conditionalFormatting sqref="CL125:CL126">
    <cfRule type="cellIs" dxfId="8" priority="9" operator="equal">
      <formula>1</formula>
    </cfRule>
  </conditionalFormatting>
  <conditionalFormatting sqref="CM125:CM126">
    <cfRule type="containsText" dxfId="7" priority="8" operator="containsText" text="In-service before spent">
      <formula>NOT(ISERROR(SEARCH("In-service before spent",CM125)))</formula>
    </cfRule>
  </conditionalFormatting>
  <conditionalFormatting sqref="CM125:CM126">
    <cfRule type="cellIs" dxfId="6" priority="7" operator="equal">
      <formula>1</formula>
    </cfRule>
  </conditionalFormatting>
  <conditionalFormatting sqref="CN123:OM124 CN127:OM130">
    <cfRule type="containsText" dxfId="5" priority="6" operator="containsText" text="In-service before spent">
      <formula>NOT(ISERROR(SEARCH("In-service before spent",CN123)))</formula>
    </cfRule>
  </conditionalFormatting>
  <conditionalFormatting sqref="CN123:OM124 CN127:OM130">
    <cfRule type="cellIs" dxfId="4" priority="5" operator="equal">
      <formula>1</formula>
    </cfRule>
  </conditionalFormatting>
  <conditionalFormatting sqref="CN125:OM126">
    <cfRule type="containsText" dxfId="3" priority="4" operator="containsText" text="In-service before spent">
      <formula>NOT(ISERROR(SEARCH("In-service before spent",CN125)))</formula>
    </cfRule>
  </conditionalFormatting>
  <conditionalFormatting sqref="CN125:OM126">
    <cfRule type="cellIs" dxfId="2" priority="3" operator="equal">
      <formula>1</formula>
    </cfRule>
  </conditionalFormatting>
  <conditionalFormatting sqref="G124:G130">
    <cfRule type="containsText" dxfId="1" priority="2" operator="containsText" text="Total error">
      <formula>NOT(ISERROR(SEARCH("Total error",G124)))</formula>
    </cfRule>
  </conditionalFormatting>
  <conditionalFormatting sqref="F124:F1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6"/>
  <sheetViews>
    <sheetView showGridLines="0" zoomScale="130" zoomScaleNormal="130" workbookViewId="0">
      <selection activeCell="F9" sqref="F9"/>
    </sheetView>
  </sheetViews>
  <sheetFormatPr defaultColWidth="10.140625" defaultRowHeight="11.25" x14ac:dyDescent="0.2"/>
  <cols>
    <col min="1" max="4" width="13.85546875" style="4" customWidth="1"/>
    <col min="5" max="5" width="13.140625" style="4" bestFit="1" customWidth="1"/>
    <col min="6" max="7" width="10.140625" style="4"/>
    <col min="8" max="8" width="11.7109375" style="4" bestFit="1" customWidth="1"/>
    <col min="9" max="16" width="10.140625" style="4"/>
    <col min="17" max="17" width="4.85546875" style="4" customWidth="1"/>
    <col min="18" max="18" width="6.42578125" style="4" customWidth="1"/>
    <col min="19" max="19" width="6.5703125" style="4" customWidth="1"/>
    <col min="20" max="20" width="12" style="4" customWidth="1"/>
    <col min="21" max="21" width="11.5703125" style="4" customWidth="1"/>
    <col min="22" max="22" width="8.140625" style="4" customWidth="1"/>
    <col min="23" max="23" width="9.7109375" style="4" customWidth="1"/>
    <col min="24" max="24" width="5.7109375" style="4" customWidth="1"/>
    <col min="25" max="25" width="12" style="4" customWidth="1"/>
    <col min="26" max="26" width="13.5703125" style="4" bestFit="1" customWidth="1"/>
    <col min="27" max="27" width="7.28515625" style="4" customWidth="1"/>
    <col min="28" max="29" width="9.140625" style="4" customWidth="1"/>
    <col min="30" max="30" width="11.140625" style="4" customWidth="1"/>
    <col min="31" max="31" width="10.140625" style="4"/>
    <col min="32" max="32" width="3.140625" style="4" customWidth="1"/>
    <col min="33" max="16384" width="10.140625" style="4"/>
  </cols>
  <sheetData>
    <row r="1" spans="1:34" ht="20.25" x14ac:dyDescent="0.3">
      <c r="A1" s="1" t="s">
        <v>41</v>
      </c>
      <c r="B1" s="1"/>
      <c r="C1" s="1"/>
      <c r="D1" s="1"/>
      <c r="E1" s="2"/>
      <c r="F1" s="3"/>
    </row>
    <row r="2" spans="1:34" ht="10.5" customHeight="1" x14ac:dyDescent="0.2">
      <c r="A2" s="241" t="s">
        <v>272</v>
      </c>
      <c r="B2" s="5"/>
      <c r="C2" s="5"/>
      <c r="D2" s="5"/>
      <c r="E2" s="2"/>
      <c r="F2" s="3"/>
    </row>
    <row r="3" spans="1:34" ht="12.75" x14ac:dyDescent="0.2">
      <c r="A3" s="6" t="s">
        <v>7</v>
      </c>
      <c r="B3" s="7"/>
      <c r="C3" s="7"/>
      <c r="D3" s="7"/>
      <c r="E3" s="7"/>
      <c r="F3" s="7"/>
      <c r="G3" s="7"/>
      <c r="H3" s="7"/>
      <c r="I3" s="7"/>
      <c r="J3" s="7"/>
    </row>
    <row r="4" spans="1:34" x14ac:dyDescent="0.2">
      <c r="A4" s="7"/>
      <c r="B4" s="7"/>
      <c r="C4" s="7"/>
      <c r="D4" s="7"/>
      <c r="E4" s="7"/>
      <c r="F4" s="7"/>
      <c r="G4" s="7"/>
      <c r="H4" s="7"/>
      <c r="I4" s="7"/>
      <c r="J4" s="7"/>
    </row>
    <row r="5" spans="1:34" ht="12.75" x14ac:dyDescent="0.2">
      <c r="B5" s="9"/>
      <c r="C5" s="268" t="s">
        <v>280</v>
      </c>
      <c r="D5" s="9"/>
      <c r="E5" s="9"/>
      <c r="F5" s="9"/>
      <c r="G5" s="9"/>
      <c r="H5" s="9"/>
      <c r="I5" s="9"/>
      <c r="J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1:34" s="260" customFormat="1" ht="12.75" x14ac:dyDescent="0.2">
      <c r="B6" s="261"/>
      <c r="C6" s="268" t="s">
        <v>288</v>
      </c>
      <c r="D6" s="261"/>
      <c r="E6" s="261"/>
      <c r="F6" s="261"/>
      <c r="G6" s="261"/>
      <c r="H6" s="261"/>
      <c r="I6" s="261"/>
      <c r="J6" s="261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</row>
    <row r="7" spans="1:34" s="260" customFormat="1" ht="12.75" x14ac:dyDescent="0.2">
      <c r="B7" s="261"/>
      <c r="C7" s="268"/>
      <c r="D7" s="261"/>
      <c r="E7" s="261"/>
      <c r="F7" s="261"/>
      <c r="G7" s="261"/>
      <c r="H7" s="261"/>
      <c r="I7" s="261"/>
      <c r="J7" s="261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2"/>
      <c r="AE7" s="262"/>
      <c r="AF7" s="262"/>
      <c r="AG7" s="262"/>
      <c r="AH7" s="262"/>
    </row>
    <row r="8" spans="1:34" ht="12.75" x14ac:dyDescent="0.2">
      <c r="B8" s="11"/>
      <c r="C8" s="269" t="s">
        <v>276</v>
      </c>
      <c r="D8" s="11"/>
      <c r="E8" s="11"/>
      <c r="F8" s="11"/>
      <c r="G8" s="11"/>
      <c r="H8" s="11"/>
      <c r="I8" s="11"/>
      <c r="J8" s="11"/>
      <c r="K8" s="12"/>
      <c r="L8" s="7"/>
      <c r="M8" s="8"/>
      <c r="N8" s="7"/>
      <c r="O8" s="7"/>
      <c r="P8" s="7"/>
      <c r="Q8" s="7"/>
    </row>
    <row r="9" spans="1:34" ht="12.75" x14ac:dyDescent="0.2">
      <c r="A9" s="230" t="s">
        <v>292</v>
      </c>
      <c r="B9" s="13"/>
      <c r="C9" s="13"/>
      <c r="D9" s="13"/>
      <c r="E9" s="12"/>
      <c r="F9" s="12"/>
      <c r="G9" s="12"/>
      <c r="H9" s="12"/>
      <c r="I9" s="12"/>
      <c r="J9" s="12"/>
      <c r="K9" s="12"/>
      <c r="L9" s="7"/>
      <c r="M9" s="8"/>
      <c r="N9" s="7"/>
      <c r="O9" s="7"/>
      <c r="P9" s="7"/>
      <c r="Q9" s="7"/>
    </row>
    <row r="10" spans="1:34" s="17" customFormat="1" ht="12.75" x14ac:dyDescent="0.2">
      <c r="A10" s="14" t="s">
        <v>4</v>
      </c>
      <c r="B10" s="14" t="s">
        <v>4</v>
      </c>
      <c r="C10" s="14" t="s">
        <v>3</v>
      </c>
      <c r="D10" s="14" t="s">
        <v>3</v>
      </c>
      <c r="E10" s="15"/>
      <c r="F10" s="15"/>
      <c r="G10" s="15"/>
      <c r="H10" s="15"/>
      <c r="I10" s="15"/>
      <c r="J10" s="15"/>
      <c r="K10" s="15"/>
      <c r="L10" s="10"/>
      <c r="M10" s="16"/>
      <c r="N10" s="10"/>
      <c r="O10" s="10"/>
      <c r="P10" s="10"/>
      <c r="Q10" s="10"/>
    </row>
    <row r="11" spans="1:34" ht="12.75" x14ac:dyDescent="0.2">
      <c r="A11" s="18" t="s">
        <v>2</v>
      </c>
      <c r="B11" s="18" t="s">
        <v>1</v>
      </c>
      <c r="C11" s="18" t="s">
        <v>2</v>
      </c>
      <c r="D11" s="18" t="s">
        <v>1</v>
      </c>
      <c r="E11" s="15"/>
      <c r="F11" s="15"/>
      <c r="G11" s="15"/>
      <c r="H11" s="15"/>
      <c r="I11" s="15"/>
      <c r="J11" s="15"/>
      <c r="K11" s="15"/>
      <c r="L11" s="7"/>
      <c r="M11" s="8"/>
      <c r="N11" s="7"/>
      <c r="O11" s="7"/>
      <c r="P11" s="7"/>
      <c r="Q11" s="7"/>
    </row>
    <row r="12" spans="1:34" ht="12.75" x14ac:dyDescent="0.2">
      <c r="A12" s="271">
        <f>525*90000</f>
        <v>47250000</v>
      </c>
      <c r="B12" s="271"/>
      <c r="C12" s="19"/>
      <c r="D12" s="19"/>
      <c r="E12" s="15" t="s">
        <v>277</v>
      </c>
      <c r="F12" s="15"/>
      <c r="G12" s="15"/>
      <c r="H12" s="15"/>
      <c r="I12" s="15"/>
      <c r="J12" s="15"/>
      <c r="K12" s="15"/>
      <c r="L12" s="7"/>
      <c r="M12" s="8"/>
      <c r="N12" s="7"/>
      <c r="O12" s="7"/>
      <c r="P12" s="7"/>
      <c r="Q12" s="7"/>
    </row>
    <row r="13" spans="1:34" ht="12.75" x14ac:dyDescent="0.2">
      <c r="A13" s="271"/>
      <c r="B13" s="271">
        <f>90000*206</f>
        <v>18540000</v>
      </c>
      <c r="C13" s="19"/>
      <c r="D13" s="19"/>
      <c r="E13" s="15" t="s">
        <v>262</v>
      </c>
      <c r="F13" s="15"/>
      <c r="G13" s="15"/>
      <c r="H13" s="15"/>
      <c r="I13" s="15"/>
      <c r="J13" s="15"/>
      <c r="K13" s="15"/>
      <c r="L13" s="7"/>
      <c r="M13" s="8"/>
      <c r="N13" s="7"/>
      <c r="O13" s="7"/>
      <c r="P13" s="7"/>
      <c r="Q13" s="7"/>
    </row>
    <row r="14" spans="1:34" s="240" customFormat="1" ht="12.75" x14ac:dyDescent="0.2">
      <c r="A14" s="271"/>
      <c r="B14" s="271">
        <f>66000*1000</f>
        <v>66000000</v>
      </c>
      <c r="C14" s="246"/>
      <c r="D14" s="246"/>
      <c r="E14" s="245" t="s">
        <v>278</v>
      </c>
      <c r="F14" s="245"/>
      <c r="G14" s="245"/>
      <c r="H14" s="245"/>
      <c r="I14" s="245"/>
      <c r="J14" s="245"/>
      <c r="K14" s="245"/>
      <c r="L14" s="242"/>
      <c r="M14" s="243"/>
      <c r="N14" s="242"/>
      <c r="O14" s="242"/>
      <c r="P14" s="242"/>
      <c r="Q14" s="242"/>
    </row>
    <row r="15" spans="1:34" s="240" customFormat="1" ht="12.75" x14ac:dyDescent="0.2">
      <c r="A15" s="271"/>
      <c r="B15" s="271">
        <f>5400*1125</f>
        <v>6075000</v>
      </c>
      <c r="C15" s="246"/>
      <c r="D15" s="246"/>
      <c r="E15" s="245" t="s">
        <v>279</v>
      </c>
      <c r="F15" s="245"/>
      <c r="G15" s="245"/>
      <c r="H15" s="245"/>
      <c r="I15" s="245"/>
      <c r="J15" s="245"/>
      <c r="K15" s="245"/>
      <c r="L15" s="242"/>
      <c r="M15" s="243"/>
      <c r="N15" s="242"/>
      <c r="O15" s="242"/>
      <c r="P15" s="242"/>
      <c r="Q15" s="242"/>
    </row>
    <row r="16" spans="1:34" ht="12.75" x14ac:dyDescent="0.2">
      <c r="A16" s="19"/>
      <c r="B16" s="19">
        <f>18000*1500</f>
        <v>27000000</v>
      </c>
      <c r="C16" s="19"/>
      <c r="D16" s="19"/>
      <c r="E16" s="15" t="s">
        <v>264</v>
      </c>
      <c r="F16" s="15"/>
      <c r="G16" s="15"/>
      <c r="H16" s="15"/>
      <c r="I16" s="15"/>
      <c r="J16" s="15"/>
      <c r="K16" s="15"/>
      <c r="L16" s="7"/>
      <c r="M16" s="8"/>
      <c r="N16" s="7"/>
      <c r="O16" s="7"/>
      <c r="P16" s="7"/>
      <c r="Q16" s="7"/>
    </row>
    <row r="17" spans="1:17" ht="13.5" thickBot="1" x14ac:dyDescent="0.25">
      <c r="A17" s="21"/>
      <c r="B17" s="21"/>
      <c r="C17" s="21"/>
      <c r="D17" s="21"/>
      <c r="E17" s="20"/>
      <c r="F17" s="15"/>
      <c r="G17" s="15"/>
      <c r="H17" s="15"/>
      <c r="I17" s="15"/>
      <c r="J17" s="15"/>
      <c r="K17" s="15"/>
      <c r="L17" s="7"/>
      <c r="M17" s="8"/>
      <c r="N17" s="7"/>
      <c r="O17" s="7"/>
      <c r="P17" s="7"/>
      <c r="Q17" s="7"/>
    </row>
    <row r="18" spans="1:17" ht="12.75" x14ac:dyDescent="0.2">
      <c r="A18" s="22">
        <f>SUM(A12:A17)</f>
        <v>47250000</v>
      </c>
      <c r="B18" s="22">
        <f>SUM(B12:B17)</f>
        <v>117615000</v>
      </c>
      <c r="C18" s="22">
        <f>SUM(C12:C17)</f>
        <v>0</v>
      </c>
      <c r="D18" s="22">
        <f>SUM(D12:D17)</f>
        <v>0</v>
      </c>
      <c r="E18" s="20" t="s">
        <v>6</v>
      </c>
      <c r="F18" s="15"/>
      <c r="G18" s="15"/>
      <c r="H18" s="229"/>
      <c r="I18" s="15"/>
      <c r="J18" s="15"/>
      <c r="K18" s="15"/>
      <c r="L18" s="7"/>
      <c r="M18" s="8"/>
      <c r="N18" s="7"/>
      <c r="O18" s="7"/>
      <c r="P18" s="7"/>
      <c r="Q18" s="7"/>
    </row>
    <row r="19" spans="1:17" ht="12.75" x14ac:dyDescent="0.2">
      <c r="A19" s="22">
        <f>+(A18)*0.08</f>
        <v>3780000</v>
      </c>
      <c r="B19" s="22"/>
      <c r="C19" s="22">
        <f>+(C18)*0.08</f>
        <v>0</v>
      </c>
      <c r="D19" s="22"/>
      <c r="E19" s="23" t="s">
        <v>5</v>
      </c>
      <c r="F19" s="15"/>
      <c r="G19" s="15"/>
      <c r="H19" s="15"/>
      <c r="I19" s="15"/>
      <c r="J19" s="15"/>
      <c r="K19" s="15"/>
      <c r="L19" s="7"/>
      <c r="M19" s="8"/>
      <c r="N19" s="7"/>
      <c r="O19" s="7"/>
      <c r="P19" s="7"/>
      <c r="Q19" s="7"/>
    </row>
    <row r="20" spans="1:17" ht="13.5" thickBot="1" x14ac:dyDescent="0.25">
      <c r="A20" s="21">
        <f>+A18*0.15</f>
        <v>7087500</v>
      </c>
      <c r="B20" s="21">
        <f>+B18*0.15</f>
        <v>17642250</v>
      </c>
      <c r="C20" s="21">
        <f>+C18*0.15</f>
        <v>0</v>
      </c>
      <c r="D20" s="21">
        <f>+D18*0.15</f>
        <v>0</v>
      </c>
      <c r="E20" s="23" t="s">
        <v>8</v>
      </c>
      <c r="F20" s="15"/>
      <c r="G20" s="15"/>
      <c r="H20" s="15"/>
      <c r="I20" s="15"/>
      <c r="J20" s="15"/>
      <c r="K20" s="15"/>
      <c r="L20" s="7"/>
      <c r="M20" s="8"/>
      <c r="N20" s="7"/>
      <c r="O20" s="7"/>
      <c r="P20" s="7"/>
      <c r="Q20" s="7"/>
    </row>
    <row r="21" spans="1:17" ht="12.75" x14ac:dyDescent="0.2">
      <c r="A21" s="22">
        <f>SUM(A18:A20)</f>
        <v>58117500</v>
      </c>
      <c r="B21" s="22">
        <f>SUM(B18:B20)</f>
        <v>135257250</v>
      </c>
      <c r="C21" s="22">
        <f>SUM(C18:C20)</f>
        <v>0</v>
      </c>
      <c r="D21" s="22">
        <f>SUM(D18:D20)</f>
        <v>0</v>
      </c>
      <c r="E21" s="23" t="s">
        <v>0</v>
      </c>
      <c r="F21" s="26"/>
      <c r="G21" s="24"/>
      <c r="H21" s="25"/>
      <c r="I21" s="15"/>
      <c r="J21" s="15"/>
      <c r="K21" s="15"/>
      <c r="L21" s="7"/>
      <c r="M21" s="8"/>
      <c r="N21" s="7"/>
      <c r="O21" s="7"/>
      <c r="P21" s="7"/>
      <c r="Q21" s="7"/>
    </row>
    <row r="22" spans="1:17" ht="12.75" x14ac:dyDescent="0.2">
      <c r="A22" s="22"/>
      <c r="B22" s="22"/>
      <c r="C22" s="22"/>
      <c r="D22" s="22"/>
      <c r="E22" s="23"/>
      <c r="F22" s="26"/>
      <c r="G22" s="24"/>
      <c r="H22" s="25"/>
      <c r="I22" s="15"/>
      <c r="J22" s="15"/>
      <c r="K22" s="15"/>
      <c r="L22" s="7"/>
      <c r="M22" s="8"/>
      <c r="N22" s="7"/>
      <c r="O22" s="7"/>
      <c r="P22" s="7"/>
      <c r="Q22" s="7"/>
    </row>
    <row r="23" spans="1:17" ht="12.75" x14ac:dyDescent="0.2">
      <c r="A23" s="22"/>
      <c r="B23" s="22"/>
      <c r="C23" s="22"/>
      <c r="D23" s="22"/>
      <c r="E23" s="72">
        <f>+A21+B21+C21+D21</f>
        <v>193374750</v>
      </c>
      <c r="F23" s="28" t="s">
        <v>6</v>
      </c>
      <c r="G23" s="15"/>
      <c r="H23" s="15"/>
      <c r="I23" s="15"/>
      <c r="J23" s="15"/>
      <c r="K23" s="15"/>
      <c r="L23" s="7"/>
      <c r="M23" s="8"/>
      <c r="N23" s="7"/>
      <c r="O23" s="7"/>
      <c r="P23" s="7"/>
      <c r="Q23" s="7"/>
    </row>
    <row r="24" spans="1:17" s="265" customFormat="1" ht="12.75" x14ac:dyDescent="0.2">
      <c r="A24" s="272"/>
      <c r="B24" s="272"/>
      <c r="C24" s="272"/>
      <c r="D24" s="272"/>
      <c r="E24" s="274"/>
      <c r="F24" s="273"/>
      <c r="G24" s="270"/>
      <c r="H24" s="270"/>
      <c r="I24" s="270"/>
      <c r="J24" s="270"/>
      <c r="K24" s="270"/>
      <c r="L24" s="266"/>
      <c r="M24" s="267"/>
      <c r="N24" s="266"/>
      <c r="O24" s="266"/>
      <c r="P24" s="266"/>
      <c r="Q24" s="266"/>
    </row>
    <row r="25" spans="1:17" s="265" customFormat="1" ht="12.75" x14ac:dyDescent="0.2">
      <c r="A25" s="272"/>
      <c r="B25" s="272"/>
      <c r="C25" s="272"/>
      <c r="D25" s="272"/>
      <c r="E25" s="274"/>
      <c r="F25" s="273"/>
      <c r="G25" s="270"/>
      <c r="H25" s="270"/>
      <c r="I25" s="270"/>
      <c r="J25" s="270"/>
      <c r="K25" s="270"/>
      <c r="L25" s="266"/>
      <c r="M25" s="267"/>
      <c r="N25" s="266"/>
      <c r="O25" s="266"/>
      <c r="P25" s="266"/>
      <c r="Q25" s="266"/>
    </row>
    <row r="26" spans="1:17" s="265" customFormat="1" ht="12.75" x14ac:dyDescent="0.2">
      <c r="A26" s="272"/>
      <c r="B26" s="272"/>
      <c r="C26" s="272"/>
      <c r="D26" s="275" t="s">
        <v>280</v>
      </c>
      <c r="E26" s="274"/>
      <c r="F26" s="273"/>
      <c r="G26" s="270"/>
      <c r="H26" s="270"/>
      <c r="I26" s="270"/>
      <c r="J26" s="270"/>
      <c r="K26" s="270"/>
      <c r="L26" s="266"/>
      <c r="M26" s="267"/>
      <c r="N26" s="266"/>
      <c r="O26" s="266"/>
      <c r="P26" s="266"/>
      <c r="Q26" s="266"/>
    </row>
    <row r="27" spans="1:17" s="265" customFormat="1" ht="12.75" x14ac:dyDescent="0.2">
      <c r="A27" s="272"/>
      <c r="B27" s="272"/>
      <c r="C27" s="272"/>
      <c r="D27" s="275" t="s">
        <v>289</v>
      </c>
      <c r="E27" s="274"/>
      <c r="F27" s="273"/>
      <c r="G27" s="270"/>
      <c r="H27" s="270"/>
      <c r="I27" s="270"/>
      <c r="J27" s="270"/>
      <c r="K27" s="270"/>
      <c r="L27" s="266"/>
      <c r="M27" s="267"/>
      <c r="N27" s="266"/>
      <c r="O27" s="266"/>
      <c r="P27" s="266"/>
      <c r="Q27" s="266"/>
    </row>
    <row r="28" spans="1:17" s="265" customFormat="1" ht="12.75" x14ac:dyDescent="0.2">
      <c r="A28" s="272"/>
      <c r="B28" s="272"/>
      <c r="C28" s="272"/>
      <c r="D28" s="275"/>
      <c r="E28" s="274"/>
      <c r="F28" s="273"/>
      <c r="G28" s="270"/>
      <c r="H28" s="270"/>
      <c r="I28" s="270"/>
      <c r="J28" s="270"/>
      <c r="K28" s="270"/>
      <c r="L28" s="266"/>
      <c r="M28" s="267"/>
      <c r="N28" s="266"/>
      <c r="O28" s="266"/>
      <c r="P28" s="266"/>
      <c r="Q28" s="266"/>
    </row>
    <row r="29" spans="1:17" ht="12.75" x14ac:dyDescent="0.2">
      <c r="A29" s="27"/>
      <c r="B29" s="70"/>
      <c r="C29" s="30"/>
      <c r="D29" s="276" t="s">
        <v>281</v>
      </c>
      <c r="E29" s="30"/>
    </row>
    <row r="30" spans="1:17" ht="12.75" x14ac:dyDescent="0.2">
      <c r="A30" s="27"/>
      <c r="B30" s="27"/>
      <c r="C30" s="27"/>
      <c r="D30" s="29"/>
      <c r="E30" s="27"/>
    </row>
    <row r="31" spans="1:17" ht="12.75" x14ac:dyDescent="0.2">
      <c r="A31" s="27"/>
      <c r="B31" s="27"/>
      <c r="C31" s="33" t="s">
        <v>4</v>
      </c>
      <c r="D31" s="34" t="s">
        <v>3</v>
      </c>
      <c r="E31" s="35"/>
    </row>
    <row r="32" spans="1:17" ht="15" x14ac:dyDescent="0.35">
      <c r="A32" s="36" t="s">
        <v>10</v>
      </c>
      <c r="B32" s="27"/>
      <c r="C32" s="37" t="s">
        <v>2</v>
      </c>
      <c r="D32" s="38" t="s">
        <v>2</v>
      </c>
      <c r="E32" s="38" t="s">
        <v>11</v>
      </c>
    </row>
    <row r="33" spans="1:9" ht="12.75" x14ac:dyDescent="0.2">
      <c r="A33" s="27"/>
      <c r="B33" s="27"/>
      <c r="C33" s="27"/>
      <c r="D33" s="29"/>
      <c r="E33" s="27"/>
      <c r="F33" s="27"/>
    </row>
    <row r="34" spans="1:9" ht="12.75" x14ac:dyDescent="0.2">
      <c r="A34" s="27" t="s">
        <v>9</v>
      </c>
      <c r="B34" s="27"/>
      <c r="C34" s="27"/>
      <c r="D34" s="29">
        <v>300000</v>
      </c>
      <c r="F34" s="27"/>
    </row>
    <row r="35" spans="1:9" ht="12.75" x14ac:dyDescent="0.2">
      <c r="A35" s="27" t="s">
        <v>42</v>
      </c>
      <c r="B35" s="27"/>
      <c r="C35" s="27"/>
      <c r="D35" s="29">
        <v>500000</v>
      </c>
      <c r="F35" s="27"/>
    </row>
    <row r="36" spans="1:9" ht="12.75" x14ac:dyDescent="0.2">
      <c r="A36" s="27" t="s">
        <v>12</v>
      </c>
      <c r="B36" s="27"/>
      <c r="C36" s="27"/>
      <c r="D36" s="29">
        <v>250000</v>
      </c>
      <c r="F36" s="27"/>
    </row>
    <row r="37" spans="1:9" ht="12.75" x14ac:dyDescent="0.2">
      <c r="A37" s="247" t="s">
        <v>258</v>
      </c>
      <c r="B37" s="247"/>
      <c r="C37" s="248">
        <v>7448000</v>
      </c>
      <c r="F37" s="27" t="s">
        <v>282</v>
      </c>
    </row>
    <row r="38" spans="1:9" s="240" customFormat="1" ht="12.75" x14ac:dyDescent="0.2">
      <c r="A38" s="247" t="s">
        <v>259</v>
      </c>
      <c r="B38" s="247"/>
      <c r="C38" s="248">
        <v>152000</v>
      </c>
      <c r="F38" s="247"/>
    </row>
    <row r="39" spans="1:9" ht="12.75" x14ac:dyDescent="0.2">
      <c r="A39" s="27" t="s">
        <v>13</v>
      </c>
      <c r="B39" s="27"/>
      <c r="C39" s="27"/>
      <c r="E39" s="248">
        <f>80000*5</f>
        <v>400000</v>
      </c>
      <c r="F39" s="280" t="s">
        <v>283</v>
      </c>
    </row>
    <row r="40" spans="1:9" ht="12.75" x14ac:dyDescent="0.2">
      <c r="A40" s="27" t="s">
        <v>14</v>
      </c>
      <c r="B40" s="27"/>
      <c r="C40" s="27"/>
      <c r="E40" s="248">
        <v>1000000</v>
      </c>
      <c r="F40" s="280" t="s">
        <v>284</v>
      </c>
    </row>
    <row r="41" spans="1:9" s="74" customFormat="1" ht="12.75" x14ac:dyDescent="0.2">
      <c r="A41" s="75" t="s">
        <v>46</v>
      </c>
      <c r="B41" s="75"/>
      <c r="C41" s="75"/>
      <c r="D41" s="277"/>
      <c r="E41" s="278">
        <f>90000*250</f>
        <v>22500000</v>
      </c>
      <c r="F41" s="280" t="s">
        <v>285</v>
      </c>
    </row>
    <row r="42" spans="1:9" ht="13.5" thickBot="1" x14ac:dyDescent="0.25">
      <c r="A42" s="39"/>
      <c r="B42" s="39"/>
      <c r="C42" s="40"/>
      <c r="D42" s="279"/>
      <c r="E42" s="279"/>
      <c r="F42" s="39"/>
      <c r="G42" s="69"/>
      <c r="H42" s="69"/>
      <c r="I42" s="69"/>
    </row>
    <row r="43" spans="1:9" ht="12.75" x14ac:dyDescent="0.2">
      <c r="A43" s="27"/>
      <c r="B43" s="27"/>
      <c r="C43" s="29">
        <f>SUM(C34:C42)</f>
        <v>7600000</v>
      </c>
      <c r="D43" s="29">
        <f>SUM(D34:D42)</f>
        <v>1050000</v>
      </c>
      <c r="E43" s="29">
        <f>SUM(E34:E42)</f>
        <v>23900000</v>
      </c>
      <c r="F43" s="75"/>
    </row>
    <row r="44" spans="1:9" s="74" customFormat="1" ht="12.75" x14ac:dyDescent="0.2">
      <c r="A44" s="75"/>
      <c r="B44" s="75"/>
      <c r="C44" s="76"/>
      <c r="D44" s="76"/>
      <c r="E44" s="76"/>
      <c r="F44" s="75"/>
    </row>
    <row r="45" spans="1:9" s="74" customFormat="1" ht="12.75" x14ac:dyDescent="0.2">
      <c r="A45" s="75"/>
      <c r="B45" s="75"/>
      <c r="C45" s="76"/>
      <c r="D45" s="76"/>
      <c r="E45" s="76">
        <f>E23+C43</f>
        <v>200974750</v>
      </c>
      <c r="F45" s="75" t="s">
        <v>48</v>
      </c>
    </row>
    <row r="46" spans="1:9" ht="13.5" thickBot="1" x14ac:dyDescent="0.25">
      <c r="A46" s="27"/>
      <c r="B46" s="27"/>
      <c r="C46" s="27"/>
      <c r="D46" s="27"/>
      <c r="E46" s="71">
        <f>D43+E43</f>
        <v>24950000</v>
      </c>
      <c r="F46" s="31" t="s">
        <v>45</v>
      </c>
    </row>
    <row r="47" spans="1:9" ht="12.75" x14ac:dyDescent="0.2">
      <c r="A47" s="27"/>
      <c r="B47" s="27"/>
      <c r="C47" s="27"/>
      <c r="D47" s="27"/>
      <c r="E47" s="32">
        <f>+E23+C43+D43+E43</f>
        <v>225924750</v>
      </c>
      <c r="F47" s="77" t="s">
        <v>47</v>
      </c>
    </row>
    <row r="48" spans="1:9" ht="12.75" x14ac:dyDescent="0.2">
      <c r="A48" s="27"/>
      <c r="B48" s="27"/>
      <c r="C48" s="27"/>
      <c r="D48" s="27"/>
      <c r="E48" s="250"/>
      <c r="F48" s="75"/>
    </row>
    <row r="49" spans="1:5" ht="12.75" x14ac:dyDescent="0.2">
      <c r="A49" s="27"/>
      <c r="B49" s="27"/>
      <c r="C49" s="27"/>
      <c r="D49" s="27"/>
      <c r="E49" s="27"/>
    </row>
    <row r="50" spans="1:5" ht="12.75" x14ac:dyDescent="0.2">
      <c r="A50" s="27" t="s">
        <v>40</v>
      </c>
      <c r="B50" s="27"/>
      <c r="C50" s="27"/>
      <c r="D50" s="27"/>
      <c r="E50" s="27"/>
    </row>
    <row r="51" spans="1:5" ht="12.75" x14ac:dyDescent="0.2">
      <c r="A51" s="27"/>
      <c r="B51" s="27"/>
      <c r="C51" s="27"/>
      <c r="D51" s="27"/>
      <c r="E51" s="27"/>
    </row>
    <row r="52" spans="1:5" ht="12.75" x14ac:dyDescent="0.2">
      <c r="A52" s="27"/>
      <c r="B52" s="27"/>
      <c r="C52" s="27"/>
      <c r="D52" s="27"/>
      <c r="E52" s="27"/>
    </row>
    <row r="53" spans="1:5" ht="12.75" x14ac:dyDescent="0.2">
      <c r="A53" s="78" t="s">
        <v>15</v>
      </c>
      <c r="B53" s="9" t="s">
        <v>16</v>
      </c>
      <c r="C53" s="9" t="s">
        <v>3</v>
      </c>
      <c r="D53" s="27"/>
      <c r="E53" s="27"/>
    </row>
    <row r="54" spans="1:5" ht="12.75" x14ac:dyDescent="0.2">
      <c r="A54" s="27" t="s">
        <v>2</v>
      </c>
      <c r="B54" s="30"/>
      <c r="C54" s="30"/>
      <c r="D54" s="27"/>
      <c r="E54" s="27"/>
    </row>
    <row r="55" spans="1:5" ht="12.75" x14ac:dyDescent="0.2">
      <c r="A55" s="27" t="s">
        <v>1</v>
      </c>
      <c r="B55" s="41"/>
      <c r="C55" s="41"/>
      <c r="D55" s="27"/>
      <c r="E55" s="27"/>
    </row>
    <row r="56" spans="1:5" ht="12.75" x14ac:dyDescent="0.2">
      <c r="A56" s="27" t="s">
        <v>23</v>
      </c>
      <c r="B56" s="30">
        <f>SUM(B54:B55)</f>
        <v>0</v>
      </c>
      <c r="C56" s="30">
        <f>SUM(C54:C55)</f>
        <v>0</v>
      </c>
      <c r="D56" s="27"/>
      <c r="E56" s="27"/>
    </row>
    <row r="57" spans="1:5" ht="12.75" x14ac:dyDescent="0.2">
      <c r="A57" s="27"/>
      <c r="B57" s="27"/>
      <c r="C57" s="27"/>
      <c r="D57" s="27"/>
      <c r="E57" s="27"/>
    </row>
    <row r="58" spans="1:5" ht="12.75" x14ac:dyDescent="0.2">
      <c r="A58" s="78" t="s">
        <v>292</v>
      </c>
      <c r="B58" s="27"/>
      <c r="C58" s="27"/>
      <c r="D58" s="27"/>
      <c r="E58" s="27"/>
    </row>
    <row r="59" spans="1:5" ht="12.75" x14ac:dyDescent="0.2">
      <c r="A59" s="27" t="s">
        <v>2</v>
      </c>
      <c r="B59" s="30">
        <f>A21</f>
        <v>58117500</v>
      </c>
      <c r="C59" s="30">
        <f>C21</f>
        <v>0</v>
      </c>
      <c r="D59" s="27"/>
      <c r="E59" s="27"/>
    </row>
    <row r="60" spans="1:5" ht="12.75" x14ac:dyDescent="0.2">
      <c r="A60" s="27" t="s">
        <v>1</v>
      </c>
      <c r="B60" s="41">
        <f>B21</f>
        <v>135257250</v>
      </c>
      <c r="C60" s="41">
        <f>D21</f>
        <v>0</v>
      </c>
      <c r="D60" s="27"/>
      <c r="E60" s="27"/>
    </row>
    <row r="61" spans="1:5" ht="12.75" x14ac:dyDescent="0.2">
      <c r="A61" s="247" t="s">
        <v>23</v>
      </c>
      <c r="B61" s="30">
        <f>SUM(B59:B60)</f>
        <v>193374750</v>
      </c>
      <c r="C61" s="30">
        <f>SUM(C59:C60)</f>
        <v>0</v>
      </c>
      <c r="D61" s="27"/>
      <c r="E61" s="27"/>
    </row>
    <row r="62" spans="1:5" ht="12.75" x14ac:dyDescent="0.2">
      <c r="A62" s="27"/>
      <c r="B62" s="30"/>
      <c r="C62" s="30"/>
      <c r="D62" s="27"/>
      <c r="E62" s="27"/>
    </row>
    <row r="63" spans="1:5" ht="12.75" x14ac:dyDescent="0.2">
      <c r="A63" s="249" t="s">
        <v>261</v>
      </c>
      <c r="B63" s="30"/>
      <c r="C63" s="30"/>
      <c r="D63" s="27"/>
      <c r="E63" s="27"/>
    </row>
    <row r="64" spans="1:5" ht="12.75" x14ac:dyDescent="0.2">
      <c r="A64" s="247" t="s">
        <v>257</v>
      </c>
      <c r="B64" s="30">
        <f>C37</f>
        <v>7448000</v>
      </c>
      <c r="C64" s="30"/>
      <c r="D64" s="27"/>
      <c r="E64" s="27"/>
    </row>
    <row r="65" spans="1:5" s="240" customFormat="1" ht="12.75" x14ac:dyDescent="0.2">
      <c r="A65" s="247" t="s">
        <v>260</v>
      </c>
      <c r="B65" s="251">
        <f>C38</f>
        <v>152000</v>
      </c>
      <c r="C65" s="250"/>
      <c r="D65" s="247"/>
      <c r="E65" s="247"/>
    </row>
    <row r="66" spans="1:5" s="240" customFormat="1" ht="12.75" x14ac:dyDescent="0.2">
      <c r="A66" s="247" t="s">
        <v>23</v>
      </c>
      <c r="B66" s="250">
        <f>+B64+B65</f>
        <v>7600000</v>
      </c>
      <c r="C66" s="250"/>
      <c r="D66" s="247"/>
      <c r="E66" s="247"/>
    </row>
    <row r="67" spans="1:5" s="240" customFormat="1" ht="12.75" x14ac:dyDescent="0.2">
      <c r="A67" s="247"/>
      <c r="B67" s="250"/>
      <c r="C67" s="250"/>
      <c r="D67" s="247"/>
      <c r="E67" s="247"/>
    </row>
    <row r="68" spans="1:5" s="240" customFormat="1" ht="12.75" x14ac:dyDescent="0.2">
      <c r="A68" s="247"/>
      <c r="B68" s="250"/>
      <c r="C68" s="250"/>
      <c r="D68" s="247"/>
      <c r="E68" s="247"/>
    </row>
    <row r="69" spans="1:5" ht="12.75" x14ac:dyDescent="0.2">
      <c r="A69" s="27"/>
      <c r="B69" s="30"/>
      <c r="C69" s="30"/>
      <c r="D69" s="27"/>
      <c r="E69" s="27"/>
    </row>
    <row r="70" spans="1:5" ht="12.75" x14ac:dyDescent="0.2">
      <c r="A70" s="27" t="s">
        <v>17</v>
      </c>
      <c r="B70" s="30"/>
      <c r="C70" s="30"/>
      <c r="D70" s="27"/>
      <c r="E70" s="249"/>
    </row>
    <row r="71" spans="1:5" ht="12.75" x14ac:dyDescent="0.2">
      <c r="A71" s="27" t="s">
        <v>2</v>
      </c>
      <c r="B71" s="30"/>
      <c r="C71" s="30">
        <f>D43</f>
        <v>1050000</v>
      </c>
      <c r="D71" s="27"/>
      <c r="E71" s="259"/>
    </row>
    <row r="72" spans="1:5" ht="12.75" x14ac:dyDescent="0.2">
      <c r="A72" s="27" t="s">
        <v>1</v>
      </c>
      <c r="B72" s="41"/>
      <c r="C72" s="41">
        <f>E43</f>
        <v>23900000</v>
      </c>
      <c r="D72" s="27"/>
    </row>
    <row r="73" spans="1:5" ht="12.75" x14ac:dyDescent="0.2">
      <c r="A73" s="27" t="s">
        <v>6</v>
      </c>
      <c r="B73" s="30">
        <f>+B71+B72</f>
        <v>0</v>
      </c>
      <c r="C73" s="30">
        <f>+C71+C72</f>
        <v>24950000</v>
      </c>
      <c r="D73" s="27"/>
    </row>
    <row r="74" spans="1:5" ht="12.75" x14ac:dyDescent="0.2">
      <c r="A74" s="27"/>
      <c r="B74" s="30"/>
      <c r="C74" s="30"/>
      <c r="D74" s="27"/>
    </row>
    <row r="75" spans="1:5" ht="12.75" x14ac:dyDescent="0.2">
      <c r="A75" s="27" t="s">
        <v>0</v>
      </c>
      <c r="B75" s="30">
        <f>+B56+B61+B66+B73</f>
        <v>200974750</v>
      </c>
      <c r="C75" s="30">
        <f>+C56+C61+C66+C73</f>
        <v>24950000</v>
      </c>
      <c r="D75" s="27"/>
    </row>
    <row r="76" spans="1:5" ht="12.75" x14ac:dyDescent="0.2">
      <c r="A76" s="27"/>
      <c r="B76" s="30"/>
      <c r="C76" s="30"/>
      <c r="D76" s="27"/>
    </row>
    <row r="77" spans="1:5" ht="12.75" x14ac:dyDescent="0.2">
      <c r="A77" s="75" t="s">
        <v>253</v>
      </c>
      <c r="B77" s="30">
        <f>A21+B21+C43</f>
        <v>200974750</v>
      </c>
      <c r="C77" s="30">
        <f>C21+D21+D43+E43</f>
        <v>24950000</v>
      </c>
      <c r="D77" s="27"/>
    </row>
    <row r="78" spans="1:5" s="252" customFormat="1" ht="12.75" x14ac:dyDescent="0.2">
      <c r="A78" s="253"/>
      <c r="B78" s="250"/>
      <c r="C78" s="250"/>
      <c r="D78" s="253"/>
    </row>
    <row r="79" spans="1:5" s="252" customFormat="1" ht="12.75" x14ac:dyDescent="0.2">
      <c r="A79" s="253"/>
      <c r="B79" s="250"/>
      <c r="C79" s="250"/>
      <c r="D79" s="253"/>
    </row>
    <row r="80" spans="1:5" s="252" customFormat="1" ht="12.75" x14ac:dyDescent="0.2">
      <c r="A80" s="253"/>
      <c r="B80" s="250"/>
      <c r="C80" s="250"/>
      <c r="D80" s="253"/>
    </row>
    <row r="81" spans="1:4" s="252" customFormat="1" ht="13.5" thickBot="1" x14ac:dyDescent="0.25">
      <c r="A81" s="254" t="s">
        <v>265</v>
      </c>
      <c r="B81" s="244" t="s">
        <v>16</v>
      </c>
      <c r="C81" s="244" t="s">
        <v>3</v>
      </c>
      <c r="D81" s="253"/>
    </row>
    <row r="82" spans="1:4" s="252" customFormat="1" ht="12.75" x14ac:dyDescent="0.2">
      <c r="A82" s="253" t="s">
        <v>2</v>
      </c>
      <c r="B82" s="250">
        <v>0</v>
      </c>
      <c r="C82" s="264">
        <f>((E41/5)+(E42/5))*0.5</f>
        <v>2250000</v>
      </c>
      <c r="D82" s="263"/>
    </row>
    <row r="83" spans="1:4" s="252" customFormat="1" ht="12.75" x14ac:dyDescent="0.2">
      <c r="A83" s="253" t="s">
        <v>1</v>
      </c>
      <c r="B83" s="250">
        <v>0</v>
      </c>
      <c r="C83" s="250">
        <v>0</v>
      </c>
    </row>
    <row r="84" spans="1:4" s="252" customFormat="1" ht="12.75" x14ac:dyDescent="0.2">
      <c r="A84" s="253"/>
      <c r="B84" s="251"/>
      <c r="C84" s="251"/>
      <c r="D84" s="253"/>
    </row>
    <row r="85" spans="1:4" ht="12.75" x14ac:dyDescent="0.2">
      <c r="A85" s="253" t="s">
        <v>0</v>
      </c>
      <c r="B85" s="250">
        <f>SUM(B82:B84)</f>
        <v>0</v>
      </c>
      <c r="C85" s="250">
        <f>SUM(C82:C84)</f>
        <v>2250000</v>
      </c>
      <c r="D85" s="253"/>
    </row>
    <row r="86" spans="1:4" ht="12.75" x14ac:dyDescent="0.2">
      <c r="A86" s="253"/>
      <c r="B86" s="250"/>
      <c r="C86" s="250"/>
      <c r="D86" s="253"/>
    </row>
    <row r="87" spans="1:4" ht="12.75" x14ac:dyDescent="0.2">
      <c r="A87" s="253" t="s">
        <v>266</v>
      </c>
      <c r="B87" s="250"/>
      <c r="C87" s="250"/>
      <c r="D87" s="253"/>
    </row>
    <row r="88" spans="1:4" ht="12.75" x14ac:dyDescent="0.2">
      <c r="A88" s="253"/>
      <c r="B88" s="250"/>
      <c r="C88" s="250"/>
      <c r="D88" s="253"/>
    </row>
    <row r="89" spans="1:4" ht="12.75" x14ac:dyDescent="0.2">
      <c r="A89" s="27"/>
      <c r="B89" s="27"/>
      <c r="C89" s="27"/>
      <c r="D89" s="27"/>
    </row>
    <row r="90" spans="1:4" ht="12.75" x14ac:dyDescent="0.2">
      <c r="A90" s="73" t="s">
        <v>33</v>
      </c>
      <c r="B90" s="27"/>
      <c r="C90" s="27"/>
      <c r="D90" s="27"/>
    </row>
    <row r="91" spans="1:4" ht="12.75" x14ac:dyDescent="0.2">
      <c r="A91" s="27" t="s">
        <v>43</v>
      </c>
      <c r="B91" s="27"/>
      <c r="C91" s="27"/>
      <c r="D91" s="27"/>
    </row>
    <row r="92" spans="1:4" ht="12.75" x14ac:dyDescent="0.2">
      <c r="A92" s="75" t="s">
        <v>254</v>
      </c>
      <c r="B92" s="75"/>
      <c r="C92" s="75"/>
      <c r="D92" s="75"/>
    </row>
    <row r="93" spans="1:4" ht="12.75" x14ac:dyDescent="0.2">
      <c r="A93" s="27" t="s">
        <v>44</v>
      </c>
      <c r="B93" s="27"/>
      <c r="C93" s="27"/>
      <c r="D93" s="27"/>
    </row>
    <row r="94" spans="1:4" ht="12.75" x14ac:dyDescent="0.2">
      <c r="A94" s="27" t="s">
        <v>255</v>
      </c>
      <c r="B94" s="27"/>
      <c r="C94" s="27"/>
      <c r="D94" s="27"/>
    </row>
    <row r="95" spans="1:4" ht="12.75" x14ac:dyDescent="0.2">
      <c r="A95" s="75" t="s">
        <v>256</v>
      </c>
    </row>
    <row r="97" spans="1:5" ht="12.75" x14ac:dyDescent="0.2">
      <c r="A97" s="291" t="s">
        <v>275</v>
      </c>
    </row>
    <row r="99" spans="1:5" ht="15" x14ac:dyDescent="0.25">
      <c r="A99" s="287"/>
      <c r="B99" s="287"/>
      <c r="C99" s="283" t="s">
        <v>286</v>
      </c>
      <c r="D99" s="281"/>
      <c r="E99" s="297"/>
    </row>
    <row r="100" spans="1:5" ht="15" x14ac:dyDescent="0.25">
      <c r="A100" s="288"/>
      <c r="B100" s="296"/>
      <c r="C100" s="283" t="s">
        <v>287</v>
      </c>
      <c r="D100" s="281"/>
      <c r="E100" s="290"/>
    </row>
    <row r="101" spans="1:5" ht="12.75" x14ac:dyDescent="0.2">
      <c r="A101" s="288"/>
      <c r="B101" s="296"/>
      <c r="C101" s="290"/>
      <c r="D101" s="283"/>
      <c r="E101" s="290"/>
    </row>
    <row r="102" spans="1:5" ht="12.75" x14ac:dyDescent="0.2">
      <c r="A102" s="288"/>
      <c r="B102" s="296"/>
      <c r="C102" s="290"/>
      <c r="D102" s="284" t="s">
        <v>273</v>
      </c>
      <c r="E102" s="290"/>
    </row>
    <row r="103" spans="1:5" ht="12.75" x14ac:dyDescent="0.2">
      <c r="A103" s="288"/>
      <c r="B103" s="288"/>
      <c r="C103" s="288"/>
      <c r="D103" s="289"/>
      <c r="E103" s="288"/>
    </row>
    <row r="104" spans="1:5" ht="12.75" x14ac:dyDescent="0.2">
      <c r="A104" s="288"/>
      <c r="B104" s="288"/>
      <c r="C104" s="298" t="s">
        <v>4</v>
      </c>
      <c r="D104" s="299" t="s">
        <v>3</v>
      </c>
      <c r="E104" s="301" t="s">
        <v>0</v>
      </c>
    </row>
    <row r="105" spans="1:5" ht="15" x14ac:dyDescent="0.35">
      <c r="A105" s="291"/>
      <c r="B105" s="288"/>
      <c r="C105" s="292"/>
      <c r="D105" s="293"/>
      <c r="E105" s="293"/>
    </row>
    <row r="106" spans="1:5" ht="15" x14ac:dyDescent="0.35">
      <c r="A106" s="291"/>
      <c r="B106" s="288"/>
      <c r="C106" s="292"/>
      <c r="D106" s="293"/>
      <c r="E106" s="293"/>
    </row>
    <row r="107" spans="1:5" ht="12.75" x14ac:dyDescent="0.2">
      <c r="A107" s="288" t="s">
        <v>263</v>
      </c>
      <c r="B107" s="288"/>
      <c r="C107" s="289">
        <f>+A21+B21</f>
        <v>193374750</v>
      </c>
      <c r="D107" s="289">
        <v>0</v>
      </c>
      <c r="E107" s="288"/>
    </row>
    <row r="108" spans="1:5" ht="12.75" x14ac:dyDescent="0.2">
      <c r="A108" s="300" t="s">
        <v>274</v>
      </c>
      <c r="B108" s="288"/>
      <c r="C108" s="302">
        <f>C43</f>
        <v>7600000</v>
      </c>
      <c r="D108" s="289">
        <v>0</v>
      </c>
      <c r="E108" s="288"/>
    </row>
    <row r="109" spans="1:5" ht="12.75" x14ac:dyDescent="0.2">
      <c r="A109" s="288" t="s">
        <v>9</v>
      </c>
      <c r="B109" s="288"/>
      <c r="C109" s="289">
        <v>0</v>
      </c>
      <c r="D109" s="289">
        <v>300000</v>
      </c>
      <c r="E109" s="282"/>
    </row>
    <row r="110" spans="1:5" ht="12.75" x14ac:dyDescent="0.2">
      <c r="A110" s="288" t="s">
        <v>42</v>
      </c>
      <c r="B110" s="288"/>
      <c r="C110" s="289">
        <v>0</v>
      </c>
      <c r="D110" s="289">
        <v>500000</v>
      </c>
      <c r="E110" s="282"/>
    </row>
    <row r="111" spans="1:5" ht="12.75" x14ac:dyDescent="0.2">
      <c r="A111" s="288" t="s">
        <v>12</v>
      </c>
      <c r="B111" s="288"/>
      <c r="C111" s="289">
        <v>0</v>
      </c>
      <c r="D111" s="289">
        <v>250000</v>
      </c>
      <c r="E111" s="282"/>
    </row>
    <row r="112" spans="1:5" ht="12.75" x14ac:dyDescent="0.2">
      <c r="A112" s="288" t="s">
        <v>13</v>
      </c>
      <c r="B112" s="288"/>
      <c r="C112" s="289">
        <v>0</v>
      </c>
      <c r="D112" s="289">
        <v>400000</v>
      </c>
      <c r="E112" s="289"/>
    </row>
    <row r="113" spans="1:5" ht="12.75" x14ac:dyDescent="0.2">
      <c r="A113" s="288" t="s">
        <v>14</v>
      </c>
      <c r="B113" s="288"/>
      <c r="C113" s="289">
        <v>0</v>
      </c>
      <c r="D113" s="289">
        <v>1000000</v>
      </c>
      <c r="E113" s="289"/>
    </row>
    <row r="114" spans="1:5" ht="12.75" x14ac:dyDescent="0.2">
      <c r="A114" s="288" t="s">
        <v>46</v>
      </c>
      <c r="B114" s="288"/>
      <c r="C114" s="289">
        <v>0</v>
      </c>
      <c r="D114" s="285">
        <v>22500000</v>
      </c>
      <c r="E114" s="285"/>
    </row>
    <row r="115" spans="1:5" ht="13.5" thickBot="1" x14ac:dyDescent="0.25">
      <c r="A115" s="294"/>
      <c r="B115" s="294"/>
      <c r="C115" s="295"/>
      <c r="D115" s="286"/>
      <c r="E115" s="286"/>
    </row>
    <row r="116" spans="1:5" ht="12.75" x14ac:dyDescent="0.2">
      <c r="A116" s="288"/>
      <c r="B116" s="288"/>
      <c r="C116" s="289">
        <f>SUM(C107:C114)</f>
        <v>200974750</v>
      </c>
      <c r="D116" s="302">
        <f>SUM(D107:D114)</f>
        <v>24950000</v>
      </c>
      <c r="E116" s="289">
        <f>+C116+D116</f>
        <v>225924750</v>
      </c>
    </row>
  </sheetData>
  <pageMargins left="0.5" right="0.5" top="0.5" bottom="0.5" header="0.3" footer="0.3"/>
  <pageSetup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37"/>
  <sheetViews>
    <sheetView showGridLines="0" topLeftCell="A18" workbookViewId="0">
      <selection activeCell="E29" sqref="E29"/>
    </sheetView>
  </sheetViews>
  <sheetFormatPr defaultColWidth="9.140625" defaultRowHeight="15.75" x14ac:dyDescent="0.25"/>
  <cols>
    <col min="1" max="4" width="9.140625" style="79"/>
    <col min="5" max="5" width="10.5703125" style="79" bestFit="1" customWidth="1"/>
    <col min="6" max="16384" width="9.140625" style="79"/>
  </cols>
  <sheetData>
    <row r="2" spans="1:42" ht="21" x14ac:dyDescent="0.35">
      <c r="B2" s="80" t="s">
        <v>21</v>
      </c>
    </row>
    <row r="3" spans="1:42" ht="21" x14ac:dyDescent="0.35">
      <c r="B3" s="81"/>
    </row>
    <row r="4" spans="1:42" ht="18.75" x14ac:dyDescent="0.3">
      <c r="B4" s="82" t="s">
        <v>22</v>
      </c>
      <c r="C4" s="83"/>
      <c r="E4" s="84">
        <f>+Escalators!E5</f>
        <v>2017</v>
      </c>
      <c r="F4" s="84">
        <f>+Escalators!F5</f>
        <v>2018</v>
      </c>
      <c r="G4" s="84">
        <f>+Escalators!G5</f>
        <v>2019</v>
      </c>
      <c r="H4" s="84">
        <f>+Escalators!H5</f>
        <v>2020</v>
      </c>
      <c r="I4" s="84">
        <f>+Escalators!I5</f>
        <v>2021</v>
      </c>
      <c r="J4" s="84">
        <f>+Escalators!J5</f>
        <v>2022</v>
      </c>
      <c r="K4" s="84">
        <f>+Escalators!K5</f>
        <v>2023</v>
      </c>
      <c r="L4" s="84">
        <f>+Escalators!L5</f>
        <v>2024</v>
      </c>
      <c r="M4" s="84">
        <f>+Escalators!M5</f>
        <v>2025</v>
      </c>
      <c r="N4" s="84">
        <f>+Escalators!N5</f>
        <v>2026</v>
      </c>
      <c r="O4" s="84">
        <f>+N4+1</f>
        <v>2027</v>
      </c>
      <c r="P4" s="84">
        <f t="shared" ref="P4:AL4" si="0">+O4+1</f>
        <v>2028</v>
      </c>
      <c r="Q4" s="84">
        <f t="shared" si="0"/>
        <v>2029</v>
      </c>
      <c r="R4" s="84">
        <f t="shared" si="0"/>
        <v>2030</v>
      </c>
      <c r="S4" s="84">
        <f t="shared" si="0"/>
        <v>2031</v>
      </c>
      <c r="T4" s="84">
        <f t="shared" si="0"/>
        <v>2032</v>
      </c>
      <c r="U4" s="84">
        <f t="shared" si="0"/>
        <v>2033</v>
      </c>
      <c r="V4" s="84">
        <f t="shared" si="0"/>
        <v>2034</v>
      </c>
      <c r="W4" s="84">
        <f t="shared" si="0"/>
        <v>2035</v>
      </c>
      <c r="X4" s="84">
        <f t="shared" si="0"/>
        <v>2036</v>
      </c>
      <c r="Y4" s="84">
        <f t="shared" si="0"/>
        <v>2037</v>
      </c>
      <c r="Z4" s="84">
        <f t="shared" si="0"/>
        <v>2038</v>
      </c>
      <c r="AA4" s="84">
        <f t="shared" si="0"/>
        <v>2039</v>
      </c>
      <c r="AB4" s="84">
        <f t="shared" si="0"/>
        <v>2040</v>
      </c>
      <c r="AC4" s="84">
        <f t="shared" si="0"/>
        <v>2041</v>
      </c>
      <c r="AD4" s="84">
        <f t="shared" si="0"/>
        <v>2042</v>
      </c>
      <c r="AE4" s="84">
        <f t="shared" si="0"/>
        <v>2043</v>
      </c>
      <c r="AF4" s="84">
        <f t="shared" si="0"/>
        <v>2044</v>
      </c>
      <c r="AG4" s="84">
        <f t="shared" si="0"/>
        <v>2045</v>
      </c>
      <c r="AH4" s="84">
        <f t="shared" si="0"/>
        <v>2046</v>
      </c>
      <c r="AI4" s="84">
        <f t="shared" si="0"/>
        <v>2047</v>
      </c>
      <c r="AJ4" s="84">
        <f t="shared" si="0"/>
        <v>2048</v>
      </c>
      <c r="AK4" s="84">
        <f t="shared" si="0"/>
        <v>2049</v>
      </c>
      <c r="AL4" s="84">
        <f t="shared" si="0"/>
        <v>2050</v>
      </c>
      <c r="AM4" s="84"/>
      <c r="AN4" s="84"/>
      <c r="AO4" s="84"/>
      <c r="AP4" s="84"/>
    </row>
    <row r="6" spans="1:42" x14ac:dyDescent="0.25">
      <c r="A6" s="85"/>
      <c r="B6" s="86" t="str">
        <f>+B25</f>
        <v>E-368.1 - Non Labor</v>
      </c>
      <c r="C6" s="83"/>
      <c r="E6" s="87">
        <f>+Escalators!E$18/Escalators!D$18-1</f>
        <v>2.065749678335127E-2</v>
      </c>
      <c r="F6" s="87">
        <f>+Escalators!F$18/Escalators!E$18-1</f>
        <v>2.3618883152727754E-2</v>
      </c>
      <c r="G6" s="87">
        <f>+Escalators!G$18/Escalators!F$18-1</f>
        <v>2.9126378092121374E-2</v>
      </c>
      <c r="H6" s="87">
        <f>+Escalators!H$18/Escalators!G$18-1</f>
        <v>2.9520627940240463E-2</v>
      </c>
      <c r="I6" s="87">
        <f>+Escalators!I$18/Escalators!H$18-1</f>
        <v>2.9985358834040632E-2</v>
      </c>
      <c r="J6" s="87">
        <f>+Escalators!J$18/Escalators!I$18-1</f>
        <v>3.0194834781638757E-2</v>
      </c>
      <c r="K6" s="87">
        <f>+Escalators!K$18/Escalators!J$18-1</f>
        <v>3.0061188027833419E-2</v>
      </c>
      <c r="L6" s="87">
        <f>+Escalators!L$18/Escalators!K$18-1</f>
        <v>2.9655804396755636E-2</v>
      </c>
      <c r="M6" s="87">
        <f>+Escalators!M$18/Escalators!L$18-1</f>
        <v>2.9994103950178541E-2</v>
      </c>
      <c r="N6" s="87">
        <f>+Escalators!N$18/Escalators!M$18-1</f>
        <v>2.7974511877926211E-2</v>
      </c>
      <c r="O6" s="87">
        <f>+N6</f>
        <v>2.7974511877926211E-2</v>
      </c>
      <c r="P6" s="87">
        <f t="shared" ref="P6:Z6" si="1">+O6</f>
        <v>2.7974511877926211E-2</v>
      </c>
      <c r="Q6" s="87">
        <f t="shared" si="1"/>
        <v>2.7974511877926211E-2</v>
      </c>
      <c r="R6" s="87">
        <f t="shared" si="1"/>
        <v>2.7974511877926211E-2</v>
      </c>
      <c r="S6" s="87">
        <f t="shared" si="1"/>
        <v>2.7974511877926211E-2</v>
      </c>
      <c r="T6" s="87">
        <f t="shared" si="1"/>
        <v>2.7974511877926211E-2</v>
      </c>
      <c r="U6" s="87">
        <f t="shared" si="1"/>
        <v>2.7974511877926211E-2</v>
      </c>
      <c r="V6" s="87">
        <f t="shared" si="1"/>
        <v>2.7974511877926211E-2</v>
      </c>
      <c r="W6" s="87">
        <f t="shared" si="1"/>
        <v>2.7974511877926211E-2</v>
      </c>
      <c r="X6" s="87">
        <f t="shared" si="1"/>
        <v>2.7974511877926211E-2</v>
      </c>
      <c r="Y6" s="87">
        <f t="shared" si="1"/>
        <v>2.7974511877926211E-2</v>
      </c>
      <c r="Z6" s="87">
        <f t="shared" si="1"/>
        <v>2.7974511877926211E-2</v>
      </c>
      <c r="AA6" s="87">
        <f t="shared" ref="AA6:AL6" si="2">+Z6</f>
        <v>2.7974511877926211E-2</v>
      </c>
      <c r="AB6" s="87">
        <f t="shared" si="2"/>
        <v>2.7974511877926211E-2</v>
      </c>
      <c r="AC6" s="87">
        <f t="shared" si="2"/>
        <v>2.7974511877926211E-2</v>
      </c>
      <c r="AD6" s="87">
        <f t="shared" si="2"/>
        <v>2.7974511877926211E-2</v>
      </c>
      <c r="AE6" s="87">
        <f t="shared" si="2"/>
        <v>2.7974511877926211E-2</v>
      </c>
      <c r="AF6" s="87">
        <f t="shared" si="2"/>
        <v>2.7974511877926211E-2</v>
      </c>
      <c r="AG6" s="87">
        <f t="shared" si="2"/>
        <v>2.7974511877926211E-2</v>
      </c>
      <c r="AH6" s="87">
        <f t="shared" si="2"/>
        <v>2.7974511877926211E-2</v>
      </c>
      <c r="AI6" s="87">
        <f t="shared" si="2"/>
        <v>2.7974511877926211E-2</v>
      </c>
      <c r="AJ6" s="87">
        <f t="shared" si="2"/>
        <v>2.7974511877926211E-2</v>
      </c>
      <c r="AK6" s="87">
        <f t="shared" si="2"/>
        <v>2.7974511877926211E-2</v>
      </c>
      <c r="AL6" s="87">
        <f t="shared" si="2"/>
        <v>2.7974511877926211E-2</v>
      </c>
    </row>
    <row r="7" spans="1:42" x14ac:dyDescent="0.25">
      <c r="A7" s="85"/>
      <c r="B7" s="86" t="str">
        <f t="shared" ref="B7:B18" si="3">+B26</f>
        <v>E-368.1 - Labor</v>
      </c>
      <c r="C7" s="83"/>
      <c r="E7" s="87">
        <f>+Escalators!E$18/Escalators!D$18-1</f>
        <v>2.065749678335127E-2</v>
      </c>
      <c r="F7" s="87">
        <f>+Escalators!F$18/Escalators!E$18-1</f>
        <v>2.3618883152727754E-2</v>
      </c>
      <c r="G7" s="87">
        <f>+Escalators!G$18/Escalators!F$18-1</f>
        <v>2.9126378092121374E-2</v>
      </c>
      <c r="H7" s="87">
        <f>+Escalators!H$18/Escalators!G$18-1</f>
        <v>2.9520627940240463E-2</v>
      </c>
      <c r="I7" s="87">
        <f>+Escalators!I$18/Escalators!H$18-1</f>
        <v>2.9985358834040632E-2</v>
      </c>
      <c r="J7" s="87">
        <f>+Escalators!J$18/Escalators!I$18-1</f>
        <v>3.0194834781638757E-2</v>
      </c>
      <c r="K7" s="87">
        <f>+Escalators!K$18/Escalators!J$18-1</f>
        <v>3.0061188027833419E-2</v>
      </c>
      <c r="L7" s="87">
        <f>+Escalators!L$18/Escalators!K$18-1</f>
        <v>2.9655804396755636E-2</v>
      </c>
      <c r="M7" s="87">
        <f>+Escalators!M$18/Escalators!L$18-1</f>
        <v>2.9994103950178541E-2</v>
      </c>
      <c r="N7" s="87">
        <f>+Escalators!N$18/Escalators!M$18-1</f>
        <v>2.7974511877926211E-2</v>
      </c>
      <c r="O7" s="87">
        <f t="shared" ref="O7:Z18" si="4">+N7</f>
        <v>2.7974511877926211E-2</v>
      </c>
      <c r="P7" s="87">
        <f t="shared" si="4"/>
        <v>2.7974511877926211E-2</v>
      </c>
      <c r="Q7" s="87">
        <f t="shared" si="4"/>
        <v>2.7974511877926211E-2</v>
      </c>
      <c r="R7" s="87">
        <f t="shared" si="4"/>
        <v>2.7974511877926211E-2</v>
      </c>
      <c r="S7" s="87">
        <f t="shared" si="4"/>
        <v>2.7974511877926211E-2</v>
      </c>
      <c r="T7" s="87">
        <f t="shared" si="4"/>
        <v>2.7974511877926211E-2</v>
      </c>
      <c r="U7" s="87">
        <f t="shared" si="4"/>
        <v>2.7974511877926211E-2</v>
      </c>
      <c r="V7" s="87">
        <f t="shared" si="4"/>
        <v>2.7974511877926211E-2</v>
      </c>
      <c r="W7" s="87">
        <f t="shared" si="4"/>
        <v>2.7974511877926211E-2</v>
      </c>
      <c r="X7" s="87">
        <f t="shared" si="4"/>
        <v>2.7974511877926211E-2</v>
      </c>
      <c r="Y7" s="87">
        <f t="shared" si="4"/>
        <v>2.7974511877926211E-2</v>
      </c>
      <c r="Z7" s="87">
        <f t="shared" si="4"/>
        <v>2.7974511877926211E-2</v>
      </c>
      <c r="AA7" s="87">
        <f t="shared" ref="AA7:AL7" si="5">+Z7</f>
        <v>2.7974511877926211E-2</v>
      </c>
      <c r="AB7" s="87">
        <f t="shared" si="5"/>
        <v>2.7974511877926211E-2</v>
      </c>
      <c r="AC7" s="87">
        <f t="shared" si="5"/>
        <v>2.7974511877926211E-2</v>
      </c>
      <c r="AD7" s="87">
        <f t="shared" si="5"/>
        <v>2.7974511877926211E-2</v>
      </c>
      <c r="AE7" s="87">
        <f t="shared" si="5"/>
        <v>2.7974511877926211E-2</v>
      </c>
      <c r="AF7" s="87">
        <f t="shared" si="5"/>
        <v>2.7974511877926211E-2</v>
      </c>
      <c r="AG7" s="87">
        <f t="shared" si="5"/>
        <v>2.7974511877926211E-2</v>
      </c>
      <c r="AH7" s="87">
        <f t="shared" si="5"/>
        <v>2.7974511877926211E-2</v>
      </c>
      <c r="AI7" s="87">
        <f t="shared" si="5"/>
        <v>2.7974511877926211E-2</v>
      </c>
      <c r="AJ7" s="87">
        <f t="shared" si="5"/>
        <v>2.7974511877926211E-2</v>
      </c>
      <c r="AK7" s="87">
        <f t="shared" si="5"/>
        <v>2.7974511877926211E-2</v>
      </c>
      <c r="AL7" s="87">
        <f t="shared" si="5"/>
        <v>2.7974511877926211E-2</v>
      </c>
    </row>
    <row r="8" spans="1:42" x14ac:dyDescent="0.25">
      <c r="A8" s="85"/>
      <c r="B8" s="86" t="str">
        <f t="shared" si="3"/>
        <v>E-369.1 - Non Labor</v>
      </c>
      <c r="C8" s="83"/>
      <c r="E8" s="87">
        <f>+Escalators!E$18/Escalators!D$18-1</f>
        <v>2.065749678335127E-2</v>
      </c>
      <c r="F8" s="87">
        <f>+Escalators!F$18/Escalators!E$18-1</f>
        <v>2.3618883152727754E-2</v>
      </c>
      <c r="G8" s="87">
        <f>+Escalators!G$18/Escalators!F$18-1</f>
        <v>2.9126378092121374E-2</v>
      </c>
      <c r="H8" s="87">
        <f>+Escalators!H$18/Escalators!G$18-1</f>
        <v>2.9520627940240463E-2</v>
      </c>
      <c r="I8" s="87">
        <f>+Escalators!I$18/Escalators!H$18-1</f>
        <v>2.9985358834040632E-2</v>
      </c>
      <c r="J8" s="87">
        <f>+Escalators!J$18/Escalators!I$18-1</f>
        <v>3.0194834781638757E-2</v>
      </c>
      <c r="K8" s="87">
        <f>+Escalators!K$18/Escalators!J$18-1</f>
        <v>3.0061188027833419E-2</v>
      </c>
      <c r="L8" s="87">
        <f>+Escalators!L$18/Escalators!K$18-1</f>
        <v>2.9655804396755636E-2</v>
      </c>
      <c r="M8" s="87">
        <f>+Escalators!M$18/Escalators!L$18-1</f>
        <v>2.9994103950178541E-2</v>
      </c>
      <c r="N8" s="87">
        <f>+Escalators!N$18/Escalators!M$18-1</f>
        <v>2.7974511877926211E-2</v>
      </c>
      <c r="O8" s="87">
        <f t="shared" si="4"/>
        <v>2.7974511877926211E-2</v>
      </c>
      <c r="P8" s="87">
        <f t="shared" si="4"/>
        <v>2.7974511877926211E-2</v>
      </c>
      <c r="Q8" s="87">
        <f t="shared" si="4"/>
        <v>2.7974511877926211E-2</v>
      </c>
      <c r="R8" s="87">
        <f t="shared" si="4"/>
        <v>2.7974511877926211E-2</v>
      </c>
      <c r="S8" s="87">
        <f t="shared" si="4"/>
        <v>2.7974511877926211E-2</v>
      </c>
      <c r="T8" s="87">
        <f t="shared" si="4"/>
        <v>2.7974511877926211E-2</v>
      </c>
      <c r="U8" s="87">
        <f t="shared" si="4"/>
        <v>2.7974511877926211E-2</v>
      </c>
      <c r="V8" s="87">
        <f t="shared" si="4"/>
        <v>2.7974511877926211E-2</v>
      </c>
      <c r="W8" s="87">
        <f t="shared" si="4"/>
        <v>2.7974511877926211E-2</v>
      </c>
      <c r="X8" s="87">
        <f t="shared" si="4"/>
        <v>2.7974511877926211E-2</v>
      </c>
      <c r="Y8" s="87">
        <f t="shared" si="4"/>
        <v>2.7974511877926211E-2</v>
      </c>
      <c r="Z8" s="87">
        <f t="shared" si="4"/>
        <v>2.7974511877926211E-2</v>
      </c>
      <c r="AA8" s="87">
        <f t="shared" ref="AA8:AL8" si="6">+Z8</f>
        <v>2.7974511877926211E-2</v>
      </c>
      <c r="AB8" s="87">
        <f t="shared" si="6"/>
        <v>2.7974511877926211E-2</v>
      </c>
      <c r="AC8" s="87">
        <f t="shared" si="6"/>
        <v>2.7974511877926211E-2</v>
      </c>
      <c r="AD8" s="87">
        <f t="shared" si="6"/>
        <v>2.7974511877926211E-2</v>
      </c>
      <c r="AE8" s="87">
        <f t="shared" si="6"/>
        <v>2.7974511877926211E-2</v>
      </c>
      <c r="AF8" s="87">
        <f t="shared" si="6"/>
        <v>2.7974511877926211E-2</v>
      </c>
      <c r="AG8" s="87">
        <f t="shared" si="6"/>
        <v>2.7974511877926211E-2</v>
      </c>
      <c r="AH8" s="87">
        <f t="shared" si="6"/>
        <v>2.7974511877926211E-2</v>
      </c>
      <c r="AI8" s="87">
        <f t="shared" si="6"/>
        <v>2.7974511877926211E-2</v>
      </c>
      <c r="AJ8" s="87">
        <f t="shared" si="6"/>
        <v>2.7974511877926211E-2</v>
      </c>
      <c r="AK8" s="87">
        <f t="shared" si="6"/>
        <v>2.7974511877926211E-2</v>
      </c>
      <c r="AL8" s="87">
        <f t="shared" si="6"/>
        <v>2.7974511877926211E-2</v>
      </c>
    </row>
    <row r="9" spans="1:42" x14ac:dyDescent="0.25">
      <c r="A9" s="85"/>
      <c r="B9" s="86" t="str">
        <f t="shared" si="3"/>
        <v>E-369.1 - Labor</v>
      </c>
      <c r="C9" s="83"/>
      <c r="E9" s="87">
        <f>+Escalators!E$18/Escalators!D$18-1</f>
        <v>2.065749678335127E-2</v>
      </c>
      <c r="F9" s="87">
        <f>+Escalators!F$18/Escalators!E$18-1</f>
        <v>2.3618883152727754E-2</v>
      </c>
      <c r="G9" s="87">
        <f>+Escalators!G$18/Escalators!F$18-1</f>
        <v>2.9126378092121374E-2</v>
      </c>
      <c r="H9" s="87">
        <f>+Escalators!H$18/Escalators!G$18-1</f>
        <v>2.9520627940240463E-2</v>
      </c>
      <c r="I9" s="87">
        <f>+Escalators!I$18/Escalators!H$18-1</f>
        <v>2.9985358834040632E-2</v>
      </c>
      <c r="J9" s="87">
        <f>+Escalators!J$18/Escalators!I$18-1</f>
        <v>3.0194834781638757E-2</v>
      </c>
      <c r="K9" s="87">
        <f>+Escalators!K$18/Escalators!J$18-1</f>
        <v>3.0061188027833419E-2</v>
      </c>
      <c r="L9" s="87">
        <f>+Escalators!L$18/Escalators!K$18-1</f>
        <v>2.9655804396755636E-2</v>
      </c>
      <c r="M9" s="87">
        <f>+Escalators!M$18/Escalators!L$18-1</f>
        <v>2.9994103950178541E-2</v>
      </c>
      <c r="N9" s="87">
        <f>+Escalators!N$18/Escalators!M$18-1</f>
        <v>2.7974511877926211E-2</v>
      </c>
      <c r="O9" s="87">
        <f t="shared" si="4"/>
        <v>2.7974511877926211E-2</v>
      </c>
      <c r="P9" s="87">
        <f t="shared" si="4"/>
        <v>2.7974511877926211E-2</v>
      </c>
      <c r="Q9" s="87">
        <f t="shared" si="4"/>
        <v>2.7974511877926211E-2</v>
      </c>
      <c r="R9" s="87">
        <f t="shared" si="4"/>
        <v>2.7974511877926211E-2</v>
      </c>
      <c r="S9" s="87">
        <f t="shared" si="4"/>
        <v>2.7974511877926211E-2</v>
      </c>
      <c r="T9" s="87">
        <f t="shared" si="4"/>
        <v>2.7974511877926211E-2</v>
      </c>
      <c r="U9" s="87">
        <f t="shared" si="4"/>
        <v>2.7974511877926211E-2</v>
      </c>
      <c r="V9" s="87">
        <f t="shared" si="4"/>
        <v>2.7974511877926211E-2</v>
      </c>
      <c r="W9" s="87">
        <f t="shared" si="4"/>
        <v>2.7974511877926211E-2</v>
      </c>
      <c r="X9" s="87">
        <f t="shared" si="4"/>
        <v>2.7974511877926211E-2</v>
      </c>
      <c r="Y9" s="87">
        <f t="shared" si="4"/>
        <v>2.7974511877926211E-2</v>
      </c>
      <c r="Z9" s="87">
        <f t="shared" si="4"/>
        <v>2.7974511877926211E-2</v>
      </c>
      <c r="AA9" s="87">
        <f t="shared" ref="AA9:AL9" si="7">+Z9</f>
        <v>2.7974511877926211E-2</v>
      </c>
      <c r="AB9" s="87">
        <f t="shared" si="7"/>
        <v>2.7974511877926211E-2</v>
      </c>
      <c r="AC9" s="87">
        <f t="shared" si="7"/>
        <v>2.7974511877926211E-2</v>
      </c>
      <c r="AD9" s="87">
        <f t="shared" si="7"/>
        <v>2.7974511877926211E-2</v>
      </c>
      <c r="AE9" s="87">
        <f t="shared" si="7"/>
        <v>2.7974511877926211E-2</v>
      </c>
      <c r="AF9" s="87">
        <f t="shared" si="7"/>
        <v>2.7974511877926211E-2</v>
      </c>
      <c r="AG9" s="87">
        <f t="shared" si="7"/>
        <v>2.7974511877926211E-2</v>
      </c>
      <c r="AH9" s="87">
        <f t="shared" si="7"/>
        <v>2.7974511877926211E-2</v>
      </c>
      <c r="AI9" s="87">
        <f t="shared" si="7"/>
        <v>2.7974511877926211E-2</v>
      </c>
      <c r="AJ9" s="87">
        <f t="shared" si="7"/>
        <v>2.7974511877926211E-2</v>
      </c>
      <c r="AK9" s="87">
        <f t="shared" si="7"/>
        <v>2.7974511877926211E-2</v>
      </c>
      <c r="AL9" s="87">
        <f t="shared" si="7"/>
        <v>2.7974511877926211E-2</v>
      </c>
    </row>
    <row r="10" spans="1:42" x14ac:dyDescent="0.25">
      <c r="A10" s="85"/>
      <c r="B10" s="86" t="str">
        <f t="shared" si="3"/>
        <v>E-398 - Non Labor</v>
      </c>
      <c r="C10" s="83"/>
      <c r="E10" s="87">
        <f>+Escalators!E$18/Escalators!D$18-1</f>
        <v>2.065749678335127E-2</v>
      </c>
      <c r="F10" s="87">
        <f>+Escalators!F$18/Escalators!E$18-1</f>
        <v>2.3618883152727754E-2</v>
      </c>
      <c r="G10" s="87">
        <f>+Escalators!G$18/Escalators!F$18-1</f>
        <v>2.9126378092121374E-2</v>
      </c>
      <c r="H10" s="87">
        <f>+Escalators!H$18/Escalators!G$18-1</f>
        <v>2.9520627940240463E-2</v>
      </c>
      <c r="I10" s="87">
        <f>+Escalators!I$18/Escalators!H$18-1</f>
        <v>2.9985358834040632E-2</v>
      </c>
      <c r="J10" s="87">
        <f>+Escalators!J$18/Escalators!I$18-1</f>
        <v>3.0194834781638757E-2</v>
      </c>
      <c r="K10" s="87">
        <f>+Escalators!K$18/Escalators!J$18-1</f>
        <v>3.0061188027833419E-2</v>
      </c>
      <c r="L10" s="87">
        <f>+Escalators!L$18/Escalators!K$18-1</f>
        <v>2.9655804396755636E-2</v>
      </c>
      <c r="M10" s="87">
        <f>+Escalators!M$18/Escalators!L$18-1</f>
        <v>2.9994103950178541E-2</v>
      </c>
      <c r="N10" s="87">
        <f>+Escalators!N$18/Escalators!M$18-1</f>
        <v>2.7974511877926211E-2</v>
      </c>
      <c r="O10" s="87">
        <f t="shared" si="4"/>
        <v>2.7974511877926211E-2</v>
      </c>
      <c r="P10" s="87">
        <f t="shared" si="4"/>
        <v>2.7974511877926211E-2</v>
      </c>
      <c r="Q10" s="87">
        <f t="shared" si="4"/>
        <v>2.7974511877926211E-2</v>
      </c>
      <c r="R10" s="87">
        <f t="shared" si="4"/>
        <v>2.7974511877926211E-2</v>
      </c>
      <c r="S10" s="87">
        <f t="shared" si="4"/>
        <v>2.7974511877926211E-2</v>
      </c>
      <c r="T10" s="87">
        <f t="shared" si="4"/>
        <v>2.7974511877926211E-2</v>
      </c>
      <c r="U10" s="87">
        <f t="shared" si="4"/>
        <v>2.7974511877926211E-2</v>
      </c>
      <c r="V10" s="87">
        <f t="shared" si="4"/>
        <v>2.7974511877926211E-2</v>
      </c>
      <c r="W10" s="87">
        <f t="shared" si="4"/>
        <v>2.7974511877926211E-2</v>
      </c>
      <c r="X10" s="87">
        <f t="shared" si="4"/>
        <v>2.7974511877926211E-2</v>
      </c>
      <c r="Y10" s="87">
        <f t="shared" si="4"/>
        <v>2.7974511877926211E-2</v>
      </c>
      <c r="Z10" s="87">
        <f t="shared" si="4"/>
        <v>2.7974511877926211E-2</v>
      </c>
      <c r="AA10" s="87">
        <f t="shared" ref="AA10:AL10" si="8">+Z10</f>
        <v>2.7974511877926211E-2</v>
      </c>
      <c r="AB10" s="87">
        <f t="shared" si="8"/>
        <v>2.7974511877926211E-2</v>
      </c>
      <c r="AC10" s="87">
        <f t="shared" si="8"/>
        <v>2.7974511877926211E-2</v>
      </c>
      <c r="AD10" s="87">
        <f t="shared" si="8"/>
        <v>2.7974511877926211E-2</v>
      </c>
      <c r="AE10" s="87">
        <f t="shared" si="8"/>
        <v>2.7974511877926211E-2</v>
      </c>
      <c r="AF10" s="87">
        <f t="shared" si="8"/>
        <v>2.7974511877926211E-2</v>
      </c>
      <c r="AG10" s="87">
        <f t="shared" si="8"/>
        <v>2.7974511877926211E-2</v>
      </c>
      <c r="AH10" s="87">
        <f t="shared" si="8"/>
        <v>2.7974511877926211E-2</v>
      </c>
      <c r="AI10" s="87">
        <f t="shared" si="8"/>
        <v>2.7974511877926211E-2</v>
      </c>
      <c r="AJ10" s="87">
        <f t="shared" si="8"/>
        <v>2.7974511877926211E-2</v>
      </c>
      <c r="AK10" s="87">
        <f t="shared" si="8"/>
        <v>2.7974511877926211E-2</v>
      </c>
      <c r="AL10" s="87">
        <f t="shared" si="8"/>
        <v>2.7974511877926211E-2</v>
      </c>
    </row>
    <row r="11" spans="1:42" x14ac:dyDescent="0.25">
      <c r="A11" s="85"/>
      <c r="B11" s="86" t="str">
        <f t="shared" si="3"/>
        <v>E-398 - Labor</v>
      </c>
      <c r="C11" s="83"/>
      <c r="E11" s="87">
        <f>+Escalators!E$18/Escalators!D$18-1</f>
        <v>2.065749678335127E-2</v>
      </c>
      <c r="F11" s="87">
        <f>+Escalators!F$18/Escalators!E$18-1</f>
        <v>2.3618883152727754E-2</v>
      </c>
      <c r="G11" s="87">
        <f>+Escalators!G$18/Escalators!F$18-1</f>
        <v>2.9126378092121374E-2</v>
      </c>
      <c r="H11" s="87">
        <f>+Escalators!H$18/Escalators!G$18-1</f>
        <v>2.9520627940240463E-2</v>
      </c>
      <c r="I11" s="87">
        <f>+Escalators!I$18/Escalators!H$18-1</f>
        <v>2.9985358834040632E-2</v>
      </c>
      <c r="J11" s="87">
        <f>+Escalators!J$18/Escalators!I$18-1</f>
        <v>3.0194834781638757E-2</v>
      </c>
      <c r="K11" s="87">
        <f>+Escalators!K$18/Escalators!J$18-1</f>
        <v>3.0061188027833419E-2</v>
      </c>
      <c r="L11" s="87">
        <f>+Escalators!L$18/Escalators!K$18-1</f>
        <v>2.9655804396755636E-2</v>
      </c>
      <c r="M11" s="87">
        <f>+Escalators!M$18/Escalators!L$18-1</f>
        <v>2.9994103950178541E-2</v>
      </c>
      <c r="N11" s="87">
        <f>+Escalators!N$18/Escalators!M$18-1</f>
        <v>2.7974511877926211E-2</v>
      </c>
      <c r="O11" s="87">
        <f t="shared" si="4"/>
        <v>2.7974511877926211E-2</v>
      </c>
      <c r="P11" s="87">
        <f t="shared" si="4"/>
        <v>2.7974511877926211E-2</v>
      </c>
      <c r="Q11" s="87">
        <f t="shared" si="4"/>
        <v>2.7974511877926211E-2</v>
      </c>
      <c r="R11" s="87">
        <f t="shared" si="4"/>
        <v>2.7974511877926211E-2</v>
      </c>
      <c r="S11" s="87">
        <f t="shared" si="4"/>
        <v>2.7974511877926211E-2</v>
      </c>
      <c r="T11" s="87">
        <f t="shared" si="4"/>
        <v>2.7974511877926211E-2</v>
      </c>
      <c r="U11" s="87">
        <f t="shared" si="4"/>
        <v>2.7974511877926211E-2</v>
      </c>
      <c r="V11" s="87">
        <f t="shared" si="4"/>
        <v>2.7974511877926211E-2</v>
      </c>
      <c r="W11" s="87">
        <f t="shared" si="4"/>
        <v>2.7974511877926211E-2</v>
      </c>
      <c r="X11" s="87">
        <f t="shared" si="4"/>
        <v>2.7974511877926211E-2</v>
      </c>
      <c r="Y11" s="87">
        <f t="shared" si="4"/>
        <v>2.7974511877926211E-2</v>
      </c>
      <c r="Z11" s="87">
        <f t="shared" si="4"/>
        <v>2.7974511877926211E-2</v>
      </c>
      <c r="AA11" s="87">
        <f t="shared" ref="AA11:AL11" si="9">+Z11</f>
        <v>2.7974511877926211E-2</v>
      </c>
      <c r="AB11" s="87">
        <f t="shared" si="9"/>
        <v>2.7974511877926211E-2</v>
      </c>
      <c r="AC11" s="87">
        <f t="shared" si="9"/>
        <v>2.7974511877926211E-2</v>
      </c>
      <c r="AD11" s="87">
        <f t="shared" si="9"/>
        <v>2.7974511877926211E-2</v>
      </c>
      <c r="AE11" s="87">
        <f t="shared" si="9"/>
        <v>2.7974511877926211E-2</v>
      </c>
      <c r="AF11" s="87">
        <f t="shared" si="9"/>
        <v>2.7974511877926211E-2</v>
      </c>
      <c r="AG11" s="87">
        <f t="shared" si="9"/>
        <v>2.7974511877926211E-2</v>
      </c>
      <c r="AH11" s="87">
        <f t="shared" si="9"/>
        <v>2.7974511877926211E-2</v>
      </c>
      <c r="AI11" s="87">
        <f t="shared" si="9"/>
        <v>2.7974511877926211E-2</v>
      </c>
      <c r="AJ11" s="87">
        <f t="shared" si="9"/>
        <v>2.7974511877926211E-2</v>
      </c>
      <c r="AK11" s="87">
        <f t="shared" si="9"/>
        <v>2.7974511877926211E-2</v>
      </c>
      <c r="AL11" s="87">
        <f t="shared" si="9"/>
        <v>2.7974511877926211E-2</v>
      </c>
    </row>
    <row r="12" spans="1:42" x14ac:dyDescent="0.25">
      <c r="A12" s="85"/>
      <c r="B12" s="86" t="str">
        <f t="shared" si="3"/>
        <v>C-303 - Non-Labor</v>
      </c>
      <c r="C12" s="83"/>
      <c r="E12" s="87">
        <f>+Escalators!E$18/Escalators!D$18-1</f>
        <v>2.065749678335127E-2</v>
      </c>
      <c r="F12" s="87">
        <f>+Escalators!F$18/Escalators!E$18-1</f>
        <v>2.3618883152727754E-2</v>
      </c>
      <c r="G12" s="87">
        <f>+Escalators!G$18/Escalators!F$18-1</f>
        <v>2.9126378092121374E-2</v>
      </c>
      <c r="H12" s="87">
        <f>+Escalators!H$18/Escalators!G$18-1</f>
        <v>2.9520627940240463E-2</v>
      </c>
      <c r="I12" s="87">
        <f>+Escalators!I$18/Escalators!H$18-1</f>
        <v>2.9985358834040632E-2</v>
      </c>
      <c r="J12" s="87">
        <f>+Escalators!J$18/Escalators!I$18-1</f>
        <v>3.0194834781638757E-2</v>
      </c>
      <c r="K12" s="87">
        <f>+Escalators!K$18/Escalators!J$18-1</f>
        <v>3.0061188027833419E-2</v>
      </c>
      <c r="L12" s="87">
        <f>+Escalators!L$18/Escalators!K$18-1</f>
        <v>2.9655804396755636E-2</v>
      </c>
      <c r="M12" s="87">
        <f>+Escalators!M$18/Escalators!L$18-1</f>
        <v>2.9994103950178541E-2</v>
      </c>
      <c r="N12" s="87">
        <f>+Escalators!N$18/Escalators!M$18-1</f>
        <v>2.7974511877926211E-2</v>
      </c>
      <c r="O12" s="87">
        <f t="shared" si="4"/>
        <v>2.7974511877926211E-2</v>
      </c>
      <c r="P12" s="87">
        <f t="shared" si="4"/>
        <v>2.7974511877926211E-2</v>
      </c>
      <c r="Q12" s="87">
        <f t="shared" si="4"/>
        <v>2.7974511877926211E-2</v>
      </c>
      <c r="R12" s="87">
        <f t="shared" si="4"/>
        <v>2.7974511877926211E-2</v>
      </c>
      <c r="S12" s="87">
        <f t="shared" si="4"/>
        <v>2.7974511877926211E-2</v>
      </c>
      <c r="T12" s="87">
        <f t="shared" si="4"/>
        <v>2.7974511877926211E-2</v>
      </c>
      <c r="U12" s="87">
        <f t="shared" si="4"/>
        <v>2.7974511877926211E-2</v>
      </c>
      <c r="V12" s="87">
        <f t="shared" si="4"/>
        <v>2.7974511877926211E-2</v>
      </c>
      <c r="W12" s="87">
        <f t="shared" si="4"/>
        <v>2.7974511877926211E-2</v>
      </c>
      <c r="X12" s="87">
        <f t="shared" si="4"/>
        <v>2.7974511877926211E-2</v>
      </c>
      <c r="Y12" s="87">
        <f t="shared" si="4"/>
        <v>2.7974511877926211E-2</v>
      </c>
      <c r="Z12" s="87">
        <f t="shared" si="4"/>
        <v>2.7974511877926211E-2</v>
      </c>
      <c r="AA12" s="87">
        <f t="shared" ref="AA12:AL12" si="10">+Z12</f>
        <v>2.7974511877926211E-2</v>
      </c>
      <c r="AB12" s="87">
        <f t="shared" si="10"/>
        <v>2.7974511877926211E-2</v>
      </c>
      <c r="AC12" s="87">
        <f t="shared" si="10"/>
        <v>2.7974511877926211E-2</v>
      </c>
      <c r="AD12" s="87">
        <f t="shared" si="10"/>
        <v>2.7974511877926211E-2</v>
      </c>
      <c r="AE12" s="87">
        <f t="shared" si="10"/>
        <v>2.7974511877926211E-2</v>
      </c>
      <c r="AF12" s="87">
        <f t="shared" si="10"/>
        <v>2.7974511877926211E-2</v>
      </c>
      <c r="AG12" s="87">
        <f t="shared" si="10"/>
        <v>2.7974511877926211E-2</v>
      </c>
      <c r="AH12" s="87">
        <f t="shared" si="10"/>
        <v>2.7974511877926211E-2</v>
      </c>
      <c r="AI12" s="87">
        <f t="shared" si="10"/>
        <v>2.7974511877926211E-2</v>
      </c>
      <c r="AJ12" s="87">
        <f t="shared" si="10"/>
        <v>2.7974511877926211E-2</v>
      </c>
      <c r="AK12" s="87">
        <f t="shared" si="10"/>
        <v>2.7974511877926211E-2</v>
      </c>
      <c r="AL12" s="87">
        <f t="shared" si="10"/>
        <v>2.7974511877926211E-2</v>
      </c>
    </row>
    <row r="13" spans="1:42" x14ac:dyDescent="0.25">
      <c r="A13" s="85"/>
      <c r="B13" s="86" t="str">
        <f t="shared" si="3"/>
        <v>C-303 - Labor</v>
      </c>
      <c r="C13" s="83"/>
      <c r="E13" s="87">
        <f>+Escalators!E$18/Escalators!D$18-1</f>
        <v>2.065749678335127E-2</v>
      </c>
      <c r="F13" s="87">
        <f>+Escalators!F$18/Escalators!E$18-1</f>
        <v>2.3618883152727754E-2</v>
      </c>
      <c r="G13" s="87">
        <f>+Escalators!G$18/Escalators!F$18-1</f>
        <v>2.9126378092121374E-2</v>
      </c>
      <c r="H13" s="87">
        <f>+Escalators!H$18/Escalators!G$18-1</f>
        <v>2.9520627940240463E-2</v>
      </c>
      <c r="I13" s="87">
        <f>+Escalators!I$18/Escalators!H$18-1</f>
        <v>2.9985358834040632E-2</v>
      </c>
      <c r="J13" s="87">
        <f>+Escalators!J$18/Escalators!I$18-1</f>
        <v>3.0194834781638757E-2</v>
      </c>
      <c r="K13" s="87">
        <f>+Escalators!K$18/Escalators!J$18-1</f>
        <v>3.0061188027833419E-2</v>
      </c>
      <c r="L13" s="87">
        <f>+Escalators!L$18/Escalators!K$18-1</f>
        <v>2.9655804396755636E-2</v>
      </c>
      <c r="M13" s="87">
        <f>+Escalators!M$18/Escalators!L$18-1</f>
        <v>2.9994103950178541E-2</v>
      </c>
      <c r="N13" s="87">
        <f>+Escalators!N$18/Escalators!M$18-1</f>
        <v>2.7974511877926211E-2</v>
      </c>
      <c r="O13" s="87">
        <f t="shared" si="4"/>
        <v>2.7974511877926211E-2</v>
      </c>
      <c r="P13" s="87">
        <f t="shared" si="4"/>
        <v>2.7974511877926211E-2</v>
      </c>
      <c r="Q13" s="87">
        <f t="shared" si="4"/>
        <v>2.7974511877926211E-2</v>
      </c>
      <c r="R13" s="87">
        <f t="shared" si="4"/>
        <v>2.7974511877926211E-2</v>
      </c>
      <c r="S13" s="87">
        <f t="shared" si="4"/>
        <v>2.7974511877926211E-2</v>
      </c>
      <c r="T13" s="87">
        <f t="shared" si="4"/>
        <v>2.7974511877926211E-2</v>
      </c>
      <c r="U13" s="87">
        <f t="shared" si="4"/>
        <v>2.7974511877926211E-2</v>
      </c>
      <c r="V13" s="87">
        <f t="shared" si="4"/>
        <v>2.7974511877926211E-2</v>
      </c>
      <c r="W13" s="87">
        <f t="shared" si="4"/>
        <v>2.7974511877926211E-2</v>
      </c>
      <c r="X13" s="87">
        <f t="shared" si="4"/>
        <v>2.7974511877926211E-2</v>
      </c>
      <c r="Y13" s="87">
        <f t="shared" si="4"/>
        <v>2.7974511877926211E-2</v>
      </c>
      <c r="Z13" s="87">
        <f t="shared" si="4"/>
        <v>2.7974511877926211E-2</v>
      </c>
      <c r="AA13" s="87">
        <f t="shared" ref="AA13:AL13" si="11">+Z13</f>
        <v>2.7974511877926211E-2</v>
      </c>
      <c r="AB13" s="87">
        <f t="shared" si="11"/>
        <v>2.7974511877926211E-2</v>
      </c>
      <c r="AC13" s="87">
        <f t="shared" si="11"/>
        <v>2.7974511877926211E-2</v>
      </c>
      <c r="AD13" s="87">
        <f t="shared" si="11"/>
        <v>2.7974511877926211E-2</v>
      </c>
      <c r="AE13" s="87">
        <f t="shared" si="11"/>
        <v>2.7974511877926211E-2</v>
      </c>
      <c r="AF13" s="87">
        <f t="shared" si="11"/>
        <v>2.7974511877926211E-2</v>
      </c>
      <c r="AG13" s="87">
        <f t="shared" si="11"/>
        <v>2.7974511877926211E-2</v>
      </c>
      <c r="AH13" s="87">
        <f t="shared" si="11"/>
        <v>2.7974511877926211E-2</v>
      </c>
      <c r="AI13" s="87">
        <f t="shared" si="11"/>
        <v>2.7974511877926211E-2</v>
      </c>
      <c r="AJ13" s="87">
        <f t="shared" si="11"/>
        <v>2.7974511877926211E-2</v>
      </c>
      <c r="AK13" s="87">
        <f t="shared" si="11"/>
        <v>2.7974511877926211E-2</v>
      </c>
      <c r="AL13" s="87">
        <f t="shared" si="11"/>
        <v>2.7974511877926211E-2</v>
      </c>
    </row>
    <row r="14" spans="1:42" x14ac:dyDescent="0.25">
      <c r="A14" s="85"/>
      <c r="B14" s="86" t="str">
        <f t="shared" si="3"/>
        <v>C-391 - Non-Labor</v>
      </c>
      <c r="C14" s="83"/>
      <c r="E14" s="87">
        <f>+Escalators!E$18/Escalators!D$18-1</f>
        <v>2.065749678335127E-2</v>
      </c>
      <c r="F14" s="87">
        <f>+Escalators!F$18/Escalators!E$18-1</f>
        <v>2.3618883152727754E-2</v>
      </c>
      <c r="G14" s="87">
        <f>+Escalators!G$18/Escalators!F$18-1</f>
        <v>2.9126378092121374E-2</v>
      </c>
      <c r="H14" s="87">
        <f>+Escalators!H$18/Escalators!G$18-1</f>
        <v>2.9520627940240463E-2</v>
      </c>
      <c r="I14" s="87">
        <f>+Escalators!I$18/Escalators!H$18-1</f>
        <v>2.9985358834040632E-2</v>
      </c>
      <c r="J14" s="87">
        <f>+Escalators!J$18/Escalators!I$18-1</f>
        <v>3.0194834781638757E-2</v>
      </c>
      <c r="K14" s="87">
        <f>+Escalators!K$18/Escalators!J$18-1</f>
        <v>3.0061188027833419E-2</v>
      </c>
      <c r="L14" s="87">
        <f>+Escalators!L$18/Escalators!K$18-1</f>
        <v>2.9655804396755636E-2</v>
      </c>
      <c r="M14" s="87">
        <f>+Escalators!M$18/Escalators!L$18-1</f>
        <v>2.9994103950178541E-2</v>
      </c>
      <c r="N14" s="87">
        <f>+Escalators!N$18/Escalators!M$18-1</f>
        <v>2.7974511877926211E-2</v>
      </c>
      <c r="O14" s="87">
        <f t="shared" si="4"/>
        <v>2.7974511877926211E-2</v>
      </c>
      <c r="P14" s="87">
        <f t="shared" si="4"/>
        <v>2.7974511877926211E-2</v>
      </c>
      <c r="Q14" s="87">
        <f t="shared" si="4"/>
        <v>2.7974511877926211E-2</v>
      </c>
      <c r="R14" s="87">
        <f t="shared" si="4"/>
        <v>2.7974511877926211E-2</v>
      </c>
      <c r="S14" s="87">
        <f t="shared" si="4"/>
        <v>2.7974511877926211E-2</v>
      </c>
      <c r="T14" s="87">
        <f t="shared" si="4"/>
        <v>2.7974511877926211E-2</v>
      </c>
      <c r="U14" s="87">
        <f t="shared" si="4"/>
        <v>2.7974511877926211E-2</v>
      </c>
      <c r="V14" s="87">
        <f t="shared" si="4"/>
        <v>2.7974511877926211E-2</v>
      </c>
      <c r="W14" s="87">
        <f t="shared" si="4"/>
        <v>2.7974511877926211E-2</v>
      </c>
      <c r="X14" s="87">
        <f t="shared" si="4"/>
        <v>2.7974511877926211E-2</v>
      </c>
      <c r="Y14" s="87">
        <f t="shared" si="4"/>
        <v>2.7974511877926211E-2</v>
      </c>
      <c r="Z14" s="87">
        <f t="shared" si="4"/>
        <v>2.7974511877926211E-2</v>
      </c>
      <c r="AA14" s="87">
        <f t="shared" ref="AA14:AL14" si="12">+Z14</f>
        <v>2.7974511877926211E-2</v>
      </c>
      <c r="AB14" s="87">
        <f t="shared" si="12"/>
        <v>2.7974511877926211E-2</v>
      </c>
      <c r="AC14" s="87">
        <f t="shared" si="12"/>
        <v>2.7974511877926211E-2</v>
      </c>
      <c r="AD14" s="87">
        <f t="shared" si="12"/>
        <v>2.7974511877926211E-2</v>
      </c>
      <c r="AE14" s="87">
        <f t="shared" si="12"/>
        <v>2.7974511877926211E-2</v>
      </c>
      <c r="AF14" s="87">
        <f t="shared" si="12"/>
        <v>2.7974511877926211E-2</v>
      </c>
      <c r="AG14" s="87">
        <f t="shared" si="12"/>
        <v>2.7974511877926211E-2</v>
      </c>
      <c r="AH14" s="87">
        <f t="shared" si="12"/>
        <v>2.7974511877926211E-2</v>
      </c>
      <c r="AI14" s="87">
        <f t="shared" si="12"/>
        <v>2.7974511877926211E-2</v>
      </c>
      <c r="AJ14" s="87">
        <f t="shared" si="12"/>
        <v>2.7974511877926211E-2</v>
      </c>
      <c r="AK14" s="87">
        <f t="shared" si="12"/>
        <v>2.7974511877926211E-2</v>
      </c>
      <c r="AL14" s="87">
        <f t="shared" si="12"/>
        <v>2.7974511877926211E-2</v>
      </c>
    </row>
    <row r="15" spans="1:42" x14ac:dyDescent="0.25">
      <c r="A15" s="85"/>
      <c r="B15" s="86" t="str">
        <f t="shared" si="3"/>
        <v>O&amp;M - Contracted Labor</v>
      </c>
      <c r="C15" s="83"/>
      <c r="E15" s="87">
        <f>+Escalators!E$20/Escalators!D$20-1</f>
        <v>2.1490070508354497E-2</v>
      </c>
      <c r="F15" s="87">
        <f>+Escalators!F$20/Escalators!E$20-1</f>
        <v>2.344034208142487E-2</v>
      </c>
      <c r="G15" s="87">
        <f>+Escalators!G$20/Escalators!F$20-1</f>
        <v>3.1437639587097443E-2</v>
      </c>
      <c r="H15" s="87">
        <f>+Escalators!H$20/Escalators!G$20-1</f>
        <v>3.0989791870325911E-2</v>
      </c>
      <c r="I15" s="87">
        <f>+Escalators!I$20/Escalators!H$20-1</f>
        <v>2.8979213260238001E-2</v>
      </c>
      <c r="J15" s="87">
        <f>+Escalators!J$20/Escalators!I$20-1</f>
        <v>2.7968160942029252E-2</v>
      </c>
      <c r="K15" s="87">
        <f>+Escalators!K$20/Escalators!J$20-1</f>
        <v>2.8070582564999613E-2</v>
      </c>
      <c r="L15" s="87">
        <f>+Escalators!L$20/Escalators!K$20-1</f>
        <v>2.7816598026002115E-2</v>
      </c>
      <c r="M15" s="87">
        <f>+Escalators!M$20/Escalators!L$20-1</f>
        <v>2.8168708623520944E-2</v>
      </c>
      <c r="N15" s="87">
        <f>+Escalators!N$20/Escalators!M$20-1</f>
        <v>2.8121257282271106E-2</v>
      </c>
      <c r="O15" s="87">
        <f t="shared" si="4"/>
        <v>2.8121257282271106E-2</v>
      </c>
      <c r="P15" s="87">
        <f t="shared" si="4"/>
        <v>2.8121257282271106E-2</v>
      </c>
      <c r="Q15" s="87">
        <f t="shared" si="4"/>
        <v>2.8121257282271106E-2</v>
      </c>
      <c r="R15" s="87">
        <f t="shared" si="4"/>
        <v>2.8121257282271106E-2</v>
      </c>
      <c r="S15" s="87">
        <f t="shared" si="4"/>
        <v>2.8121257282271106E-2</v>
      </c>
      <c r="T15" s="87">
        <f t="shared" si="4"/>
        <v>2.8121257282271106E-2</v>
      </c>
      <c r="U15" s="87">
        <f t="shared" si="4"/>
        <v>2.8121257282271106E-2</v>
      </c>
      <c r="V15" s="87">
        <f t="shared" si="4"/>
        <v>2.8121257282271106E-2</v>
      </c>
      <c r="W15" s="87">
        <f t="shared" si="4"/>
        <v>2.8121257282271106E-2</v>
      </c>
      <c r="X15" s="87">
        <f t="shared" si="4"/>
        <v>2.8121257282271106E-2</v>
      </c>
      <c r="Y15" s="87">
        <f t="shared" si="4"/>
        <v>2.8121257282271106E-2</v>
      </c>
      <c r="Z15" s="87">
        <f t="shared" si="4"/>
        <v>2.8121257282271106E-2</v>
      </c>
      <c r="AA15" s="87">
        <f t="shared" ref="AA15:AL15" si="13">+Z15</f>
        <v>2.8121257282271106E-2</v>
      </c>
      <c r="AB15" s="87">
        <f t="shared" si="13"/>
        <v>2.8121257282271106E-2</v>
      </c>
      <c r="AC15" s="87">
        <f t="shared" si="13"/>
        <v>2.8121257282271106E-2</v>
      </c>
      <c r="AD15" s="87">
        <f t="shared" si="13"/>
        <v>2.8121257282271106E-2</v>
      </c>
      <c r="AE15" s="87">
        <f t="shared" si="13"/>
        <v>2.8121257282271106E-2</v>
      </c>
      <c r="AF15" s="87">
        <f t="shared" si="13"/>
        <v>2.8121257282271106E-2</v>
      </c>
      <c r="AG15" s="87">
        <f t="shared" si="13"/>
        <v>2.8121257282271106E-2</v>
      </c>
      <c r="AH15" s="87">
        <f t="shared" si="13"/>
        <v>2.8121257282271106E-2</v>
      </c>
      <c r="AI15" s="87">
        <f t="shared" si="13"/>
        <v>2.8121257282271106E-2</v>
      </c>
      <c r="AJ15" s="87">
        <f t="shared" si="13"/>
        <v>2.8121257282271106E-2</v>
      </c>
      <c r="AK15" s="87">
        <f t="shared" si="13"/>
        <v>2.8121257282271106E-2</v>
      </c>
      <c r="AL15" s="87">
        <f t="shared" si="13"/>
        <v>2.8121257282271106E-2</v>
      </c>
    </row>
    <row r="16" spans="1:42" x14ac:dyDescent="0.25">
      <c r="A16" s="85"/>
      <c r="B16" s="86" t="str">
        <f t="shared" si="3"/>
        <v>O&amp;M - SDGE PM</v>
      </c>
      <c r="C16" s="83"/>
      <c r="E16" s="87">
        <f>+Escalators!E$20/Escalators!D$20-1</f>
        <v>2.1490070508354497E-2</v>
      </c>
      <c r="F16" s="87">
        <f>+Escalators!F$20/Escalators!E$20-1</f>
        <v>2.344034208142487E-2</v>
      </c>
      <c r="G16" s="87">
        <f>+Escalators!G$20/Escalators!F$20-1</f>
        <v>3.1437639587097443E-2</v>
      </c>
      <c r="H16" s="87">
        <f>+Escalators!H$20/Escalators!G$20-1</f>
        <v>3.0989791870325911E-2</v>
      </c>
      <c r="I16" s="87">
        <f>+Escalators!I$20/Escalators!H$20-1</f>
        <v>2.8979213260238001E-2</v>
      </c>
      <c r="J16" s="87">
        <f>+Escalators!J$20/Escalators!I$20-1</f>
        <v>2.7968160942029252E-2</v>
      </c>
      <c r="K16" s="87">
        <f>+Escalators!K$20/Escalators!J$20-1</f>
        <v>2.8070582564999613E-2</v>
      </c>
      <c r="L16" s="87">
        <f>+Escalators!L$20/Escalators!K$20-1</f>
        <v>2.7816598026002115E-2</v>
      </c>
      <c r="M16" s="87">
        <f>+Escalators!M$20/Escalators!L$20-1</f>
        <v>2.8168708623520944E-2</v>
      </c>
      <c r="N16" s="87">
        <f>+Escalators!N$20/Escalators!M$20-1</f>
        <v>2.8121257282271106E-2</v>
      </c>
      <c r="O16" s="87">
        <f t="shared" si="4"/>
        <v>2.8121257282271106E-2</v>
      </c>
      <c r="P16" s="87">
        <f t="shared" si="4"/>
        <v>2.8121257282271106E-2</v>
      </c>
      <c r="Q16" s="87">
        <f t="shared" si="4"/>
        <v>2.8121257282271106E-2</v>
      </c>
      <c r="R16" s="87">
        <f t="shared" si="4"/>
        <v>2.8121257282271106E-2</v>
      </c>
      <c r="S16" s="87">
        <f t="shared" si="4"/>
        <v>2.8121257282271106E-2</v>
      </c>
      <c r="T16" s="87">
        <f t="shared" si="4"/>
        <v>2.8121257282271106E-2</v>
      </c>
      <c r="U16" s="87">
        <f t="shared" si="4"/>
        <v>2.8121257282271106E-2</v>
      </c>
      <c r="V16" s="87">
        <f t="shared" si="4"/>
        <v>2.8121257282271106E-2</v>
      </c>
      <c r="W16" s="87">
        <f t="shared" si="4"/>
        <v>2.8121257282271106E-2</v>
      </c>
      <c r="X16" s="87">
        <f t="shared" si="4"/>
        <v>2.8121257282271106E-2</v>
      </c>
      <c r="Y16" s="87">
        <f t="shared" si="4"/>
        <v>2.8121257282271106E-2</v>
      </c>
      <c r="Z16" s="87">
        <f t="shared" si="4"/>
        <v>2.8121257282271106E-2</v>
      </c>
      <c r="AA16" s="87">
        <f t="shared" ref="AA16:AL16" si="14">+Z16</f>
        <v>2.8121257282271106E-2</v>
      </c>
      <c r="AB16" s="87">
        <f t="shared" si="14"/>
        <v>2.8121257282271106E-2</v>
      </c>
      <c r="AC16" s="87">
        <f t="shared" si="14"/>
        <v>2.8121257282271106E-2</v>
      </c>
      <c r="AD16" s="87">
        <f t="shared" si="14"/>
        <v>2.8121257282271106E-2</v>
      </c>
      <c r="AE16" s="87">
        <f t="shared" si="14"/>
        <v>2.8121257282271106E-2</v>
      </c>
      <c r="AF16" s="87">
        <f t="shared" si="14"/>
        <v>2.8121257282271106E-2</v>
      </c>
      <c r="AG16" s="87">
        <f t="shared" si="14"/>
        <v>2.8121257282271106E-2</v>
      </c>
      <c r="AH16" s="87">
        <f t="shared" si="14"/>
        <v>2.8121257282271106E-2</v>
      </c>
      <c r="AI16" s="87">
        <f t="shared" si="14"/>
        <v>2.8121257282271106E-2</v>
      </c>
      <c r="AJ16" s="87">
        <f t="shared" si="14"/>
        <v>2.8121257282271106E-2</v>
      </c>
      <c r="AK16" s="87">
        <f t="shared" si="14"/>
        <v>2.8121257282271106E-2</v>
      </c>
      <c r="AL16" s="87">
        <f t="shared" si="14"/>
        <v>2.8121257282271106E-2</v>
      </c>
    </row>
    <row r="17" spans="1:38" x14ac:dyDescent="0.25">
      <c r="A17" s="85"/>
      <c r="B17" s="86" t="str">
        <f t="shared" si="3"/>
        <v>O&amp;M - Transformer Non-Labor</v>
      </c>
      <c r="C17" s="83"/>
      <c r="E17" s="87">
        <f>+Escalators!E22/Escalators!D22-1</f>
        <v>1.3815597332298424E-2</v>
      </c>
      <c r="F17" s="87">
        <f>+Escalators!F22/Escalators!E22-1</f>
        <v>1.6424220002466461E-2</v>
      </c>
      <c r="G17" s="87">
        <f>+Escalators!G22/Escalators!F22-1</f>
        <v>1.9559864230160207E-2</v>
      </c>
      <c r="H17" s="87">
        <f>+Escalators!H22/Escalators!G22-1</f>
        <v>2.0487897755670392E-2</v>
      </c>
      <c r="I17" s="87">
        <f>+Escalators!I22/Escalators!H22-1</f>
        <v>2.0544878193490934E-2</v>
      </c>
      <c r="J17" s="87">
        <f>+Escalators!J22/Escalators!I22-1</f>
        <v>1.9091948674962333E-2</v>
      </c>
      <c r="K17" s="87">
        <f>+Escalators!K22/Escalators!J22-1</f>
        <v>1.8693013889698573E-2</v>
      </c>
      <c r="L17" s="87">
        <f>+Escalators!L22/Escalators!K22-1</f>
        <v>1.8512012468136385E-2</v>
      </c>
      <c r="M17" s="87">
        <f>+Escalators!M22/Escalators!L22-1</f>
        <v>1.7617070351571895E-2</v>
      </c>
      <c r="N17" s="87">
        <f>+Escalators!N22/Escalators!M22-1</f>
        <v>1.6482074119634982E-2</v>
      </c>
      <c r="O17" s="87">
        <f t="shared" si="4"/>
        <v>1.6482074119634982E-2</v>
      </c>
      <c r="P17" s="87">
        <f t="shared" si="4"/>
        <v>1.6482074119634982E-2</v>
      </c>
      <c r="Q17" s="87">
        <f t="shared" si="4"/>
        <v>1.6482074119634982E-2</v>
      </c>
      <c r="R17" s="87">
        <f t="shared" si="4"/>
        <v>1.6482074119634982E-2</v>
      </c>
      <c r="S17" s="87">
        <f t="shared" si="4"/>
        <v>1.6482074119634982E-2</v>
      </c>
      <c r="T17" s="87">
        <f t="shared" si="4"/>
        <v>1.6482074119634982E-2</v>
      </c>
      <c r="U17" s="87">
        <f t="shared" si="4"/>
        <v>1.6482074119634982E-2</v>
      </c>
      <c r="V17" s="87">
        <f t="shared" si="4"/>
        <v>1.6482074119634982E-2</v>
      </c>
      <c r="W17" s="87">
        <f t="shared" si="4"/>
        <v>1.6482074119634982E-2</v>
      </c>
      <c r="X17" s="87">
        <f t="shared" si="4"/>
        <v>1.6482074119634982E-2</v>
      </c>
      <c r="Y17" s="87">
        <f t="shared" si="4"/>
        <v>1.6482074119634982E-2</v>
      </c>
      <c r="Z17" s="87">
        <f t="shared" si="4"/>
        <v>1.6482074119634982E-2</v>
      </c>
      <c r="AA17" s="87">
        <f t="shared" ref="AA17:AL17" si="15">+Z17</f>
        <v>1.6482074119634982E-2</v>
      </c>
      <c r="AB17" s="87">
        <f t="shared" si="15"/>
        <v>1.6482074119634982E-2</v>
      </c>
      <c r="AC17" s="87">
        <f t="shared" si="15"/>
        <v>1.6482074119634982E-2</v>
      </c>
      <c r="AD17" s="87">
        <f t="shared" si="15"/>
        <v>1.6482074119634982E-2</v>
      </c>
      <c r="AE17" s="87">
        <f t="shared" si="15"/>
        <v>1.6482074119634982E-2</v>
      </c>
      <c r="AF17" s="87">
        <f t="shared" si="15"/>
        <v>1.6482074119634982E-2</v>
      </c>
      <c r="AG17" s="87">
        <f t="shared" si="15"/>
        <v>1.6482074119634982E-2</v>
      </c>
      <c r="AH17" s="87">
        <f t="shared" si="15"/>
        <v>1.6482074119634982E-2</v>
      </c>
      <c r="AI17" s="87">
        <f t="shared" si="15"/>
        <v>1.6482074119634982E-2</v>
      </c>
      <c r="AJ17" s="87">
        <f t="shared" si="15"/>
        <v>1.6482074119634982E-2</v>
      </c>
      <c r="AK17" s="87">
        <f t="shared" si="15"/>
        <v>1.6482074119634982E-2</v>
      </c>
      <c r="AL17" s="87">
        <f t="shared" si="15"/>
        <v>1.6482074119634982E-2</v>
      </c>
    </row>
    <row r="18" spans="1:38" x14ac:dyDescent="0.25">
      <c r="A18" s="85"/>
      <c r="B18" s="86" t="str">
        <f t="shared" si="3"/>
        <v>O&amp;M - Transformer Labor</v>
      </c>
      <c r="C18" s="83"/>
      <c r="E18" s="87">
        <f>+Escalators!E$20/Escalators!D$20-1</f>
        <v>2.1490070508354497E-2</v>
      </c>
      <c r="F18" s="87">
        <f>+Escalators!F$20/Escalators!E$20-1</f>
        <v>2.344034208142487E-2</v>
      </c>
      <c r="G18" s="87">
        <f>+Escalators!G$20/Escalators!F$20-1</f>
        <v>3.1437639587097443E-2</v>
      </c>
      <c r="H18" s="87">
        <f>+Escalators!H$20/Escalators!G$20-1</f>
        <v>3.0989791870325911E-2</v>
      </c>
      <c r="I18" s="87">
        <f>+Escalators!I$20/Escalators!H$20-1</f>
        <v>2.8979213260238001E-2</v>
      </c>
      <c r="J18" s="87">
        <f>+Escalators!J$20/Escalators!I$20-1</f>
        <v>2.7968160942029252E-2</v>
      </c>
      <c r="K18" s="87">
        <f>+Escalators!K$20/Escalators!J$20-1</f>
        <v>2.8070582564999613E-2</v>
      </c>
      <c r="L18" s="87">
        <f>+Escalators!L$20/Escalators!K$20-1</f>
        <v>2.7816598026002115E-2</v>
      </c>
      <c r="M18" s="87">
        <f>+Escalators!M$20/Escalators!L$20-1</f>
        <v>2.8168708623520944E-2</v>
      </c>
      <c r="N18" s="87">
        <f>+Escalators!N$20/Escalators!M$20-1</f>
        <v>2.8121257282271106E-2</v>
      </c>
      <c r="O18" s="87">
        <f t="shared" si="4"/>
        <v>2.8121257282271106E-2</v>
      </c>
      <c r="P18" s="87">
        <f t="shared" si="4"/>
        <v>2.8121257282271106E-2</v>
      </c>
      <c r="Q18" s="87">
        <f t="shared" si="4"/>
        <v>2.8121257282271106E-2</v>
      </c>
      <c r="R18" s="87">
        <f t="shared" si="4"/>
        <v>2.8121257282271106E-2</v>
      </c>
      <c r="S18" s="87">
        <f t="shared" si="4"/>
        <v>2.8121257282271106E-2</v>
      </c>
      <c r="T18" s="87">
        <f t="shared" si="4"/>
        <v>2.8121257282271106E-2</v>
      </c>
      <c r="U18" s="87">
        <f t="shared" si="4"/>
        <v>2.8121257282271106E-2</v>
      </c>
      <c r="V18" s="87">
        <f t="shared" si="4"/>
        <v>2.8121257282271106E-2</v>
      </c>
      <c r="W18" s="87">
        <f t="shared" si="4"/>
        <v>2.8121257282271106E-2</v>
      </c>
      <c r="X18" s="87">
        <f t="shared" si="4"/>
        <v>2.8121257282271106E-2</v>
      </c>
      <c r="Y18" s="87">
        <f t="shared" si="4"/>
        <v>2.8121257282271106E-2</v>
      </c>
      <c r="Z18" s="87">
        <f t="shared" si="4"/>
        <v>2.8121257282271106E-2</v>
      </c>
      <c r="AA18" s="87">
        <f t="shared" ref="AA18:AL18" si="16">+Z18</f>
        <v>2.8121257282271106E-2</v>
      </c>
      <c r="AB18" s="87">
        <f t="shared" si="16"/>
        <v>2.8121257282271106E-2</v>
      </c>
      <c r="AC18" s="87">
        <f t="shared" si="16"/>
        <v>2.8121257282271106E-2</v>
      </c>
      <c r="AD18" s="87">
        <f t="shared" si="16"/>
        <v>2.8121257282271106E-2</v>
      </c>
      <c r="AE18" s="87">
        <f t="shared" si="16"/>
        <v>2.8121257282271106E-2</v>
      </c>
      <c r="AF18" s="87">
        <f t="shared" si="16"/>
        <v>2.8121257282271106E-2</v>
      </c>
      <c r="AG18" s="87">
        <f t="shared" si="16"/>
        <v>2.8121257282271106E-2</v>
      </c>
      <c r="AH18" s="87">
        <f t="shared" si="16"/>
        <v>2.8121257282271106E-2</v>
      </c>
      <c r="AI18" s="87">
        <f t="shared" si="16"/>
        <v>2.8121257282271106E-2</v>
      </c>
      <c r="AJ18" s="87">
        <f t="shared" si="16"/>
        <v>2.8121257282271106E-2</v>
      </c>
      <c r="AK18" s="87">
        <f t="shared" si="16"/>
        <v>2.8121257282271106E-2</v>
      </c>
      <c r="AL18" s="87">
        <f t="shared" si="16"/>
        <v>2.8121257282271106E-2</v>
      </c>
    </row>
    <row r="21" spans="1:38" ht="21" x14ac:dyDescent="0.35">
      <c r="B21" s="80" t="s">
        <v>49</v>
      </c>
    </row>
    <row r="23" spans="1:38" x14ac:dyDescent="0.25">
      <c r="B23" s="82" t="s">
        <v>22</v>
      </c>
      <c r="E23" s="82" t="s">
        <v>26</v>
      </c>
      <c r="F23" s="82" t="s">
        <v>50</v>
      </c>
      <c r="J23" s="82" t="s">
        <v>51</v>
      </c>
    </row>
    <row r="25" spans="1:38" ht="18.75" x14ac:dyDescent="0.3">
      <c r="B25" s="79" t="s">
        <v>52</v>
      </c>
      <c r="E25" s="256">
        <f>'October 2016'!$D$36+'October 2016'!$D$18+'October 2016'!$D$19+'October 2016'!$D$38+'October 2016'!D20</f>
        <v>0.64070000000000005</v>
      </c>
      <c r="F25" s="79" t="s">
        <v>53</v>
      </c>
      <c r="J25" s="255" t="s">
        <v>268</v>
      </c>
    </row>
    <row r="26" spans="1:38" ht="18.75" x14ac:dyDescent="0.3">
      <c r="B26" s="79" t="s">
        <v>54</v>
      </c>
      <c r="E26" s="256">
        <f>+'October 2016'!$D$36+'October 2016'!$D$18+'October 2016'!$D$38</f>
        <v>0.48859999999999998</v>
      </c>
      <c r="F26" s="79" t="s">
        <v>55</v>
      </c>
      <c r="J26" s="255" t="s">
        <v>269</v>
      </c>
    </row>
    <row r="27" spans="1:38" ht="18.75" x14ac:dyDescent="0.3">
      <c r="B27" s="79" t="s">
        <v>56</v>
      </c>
      <c r="E27" s="256">
        <f>+'October 2016'!$D$36+'October 2016'!$D$18+'October 2016'!$D$38</f>
        <v>0.48859999999999998</v>
      </c>
      <c r="F27" s="79" t="s">
        <v>57</v>
      </c>
      <c r="J27" s="255" t="s">
        <v>269</v>
      </c>
    </row>
    <row r="28" spans="1:38" ht="18.75" x14ac:dyDescent="0.3">
      <c r="B28" s="79" t="s">
        <v>58</v>
      </c>
      <c r="E28" s="256">
        <f>+'October 2016'!$D$36+'October 2016'!$D$18+'October 2016'!$D$38</f>
        <v>0.48859999999999998</v>
      </c>
      <c r="F28" s="79" t="s">
        <v>57</v>
      </c>
      <c r="J28" s="255" t="s">
        <v>269</v>
      </c>
    </row>
    <row r="29" spans="1:38" ht="18.75" x14ac:dyDescent="0.3">
      <c r="B29" s="304" t="s">
        <v>290</v>
      </c>
      <c r="E29" s="256">
        <f>++'October 2016'!$D$36+'October 2016'!$D$18+'October 2016'!$D$38</f>
        <v>0.48859999999999998</v>
      </c>
      <c r="F29" s="79" t="s">
        <v>59</v>
      </c>
      <c r="J29" s="255" t="s">
        <v>269</v>
      </c>
    </row>
    <row r="30" spans="1:38" ht="18.75" x14ac:dyDescent="0.3">
      <c r="B30" s="304" t="s">
        <v>291</v>
      </c>
      <c r="E30" s="256">
        <f>+'October 2016'!$D$38+'October 2016'!$D$18</f>
        <v>5.0299999999999997E-2</v>
      </c>
      <c r="F30" s="79" t="s">
        <v>60</v>
      </c>
      <c r="J30" s="79" t="s">
        <v>61</v>
      </c>
    </row>
    <row r="31" spans="1:38" ht="18.75" x14ac:dyDescent="0.3">
      <c r="B31" s="79" t="s">
        <v>39</v>
      </c>
      <c r="E31" s="256">
        <f>+'October 2016'!$D$38+'October 2016'!$D$18</f>
        <v>5.0299999999999997E-2</v>
      </c>
      <c r="F31" s="79" t="s">
        <v>62</v>
      </c>
      <c r="J31" s="79" t="s">
        <v>61</v>
      </c>
    </row>
    <row r="32" spans="1:38" ht="18.75" x14ac:dyDescent="0.3">
      <c r="B32" s="79" t="s">
        <v>36</v>
      </c>
      <c r="E32" s="256">
        <f>+SUM('October 2016'!D9:D14)+'October 2016'!D38</f>
        <v>0.87360000000000004</v>
      </c>
      <c r="F32" s="79" t="s">
        <v>63</v>
      </c>
      <c r="J32" s="79" t="s">
        <v>64</v>
      </c>
    </row>
    <row r="33" spans="2:10" ht="18.75" x14ac:dyDescent="0.3">
      <c r="B33" s="79" t="s">
        <v>65</v>
      </c>
      <c r="E33" s="256">
        <f>+'October 2016'!$D$38+'October 2016'!$D$18</f>
        <v>5.0299999999999997E-2</v>
      </c>
      <c r="F33" s="79" t="s">
        <v>66</v>
      </c>
      <c r="J33" s="79" t="s">
        <v>61</v>
      </c>
    </row>
    <row r="34" spans="2:10" ht="18.75" x14ac:dyDescent="0.3">
      <c r="B34" s="79" t="s">
        <v>67</v>
      </c>
      <c r="E34" s="256">
        <f>+'October 2016'!D18</f>
        <v>7.3000000000000001E-3</v>
      </c>
      <c r="F34" s="79" t="s">
        <v>68</v>
      </c>
      <c r="J34" s="79" t="s">
        <v>69</v>
      </c>
    </row>
    <row r="35" spans="2:10" ht="18.75" x14ac:dyDescent="0.3">
      <c r="B35" s="79" t="s">
        <v>70</v>
      </c>
      <c r="E35" s="256">
        <f>+SUM('October 2016'!D9:D14)</f>
        <v>0.8306</v>
      </c>
      <c r="F35" s="79" t="s">
        <v>71</v>
      </c>
      <c r="J35" s="79" t="s">
        <v>72</v>
      </c>
    </row>
    <row r="36" spans="2:10" ht="18.75" x14ac:dyDescent="0.3">
      <c r="B36" s="79" t="s">
        <v>73</v>
      </c>
      <c r="E36" s="256">
        <f>+'October 2016'!D18+'October 2016'!D19+'October 2016'!D20</f>
        <v>0.15939999999999999</v>
      </c>
      <c r="F36" s="79" t="s">
        <v>74</v>
      </c>
      <c r="J36" s="79" t="s">
        <v>75</v>
      </c>
    </row>
    <row r="37" spans="2:10" ht="18.75" x14ac:dyDescent="0.3">
      <c r="B37" s="79" t="s">
        <v>76</v>
      </c>
      <c r="E37" s="256">
        <f>+SUM('October 2016'!D9,'October 2016'!D11:D15)+'October 2016'!D25+'October 2016'!D26</f>
        <v>0.56579999999999997</v>
      </c>
      <c r="F37" s="79" t="s">
        <v>77</v>
      </c>
      <c r="J37" s="79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200"/>
  <sheetViews>
    <sheetView showGridLines="0" topLeftCell="A18" zoomScaleNormal="100" workbookViewId="0">
      <pane xSplit="2" topLeftCell="C1" activePane="topRight" state="frozen"/>
      <selection activeCell="H21" sqref="H21"/>
      <selection pane="topRight" activeCell="B39" sqref="B39"/>
    </sheetView>
  </sheetViews>
  <sheetFormatPr defaultRowHeight="12.75" x14ac:dyDescent="0.2"/>
  <cols>
    <col min="1" max="1" width="1.5703125" style="142" customWidth="1"/>
    <col min="2" max="2" width="50.28515625" style="142" bestFit="1" customWidth="1"/>
    <col min="3" max="3" width="55.140625" style="147" customWidth="1"/>
    <col min="4" max="4" width="16.5703125" style="142" customWidth="1"/>
    <col min="5" max="5" width="8.140625" style="142" customWidth="1"/>
    <col min="6" max="6" width="9.28515625" style="142" customWidth="1"/>
    <col min="7" max="15" width="9.140625" style="142" customWidth="1"/>
    <col min="16" max="16" width="34" style="142" customWidth="1"/>
    <col min="17" max="17" width="20.7109375" style="142" customWidth="1"/>
    <col min="18" max="18" width="18.42578125" style="142" customWidth="1"/>
    <col min="19" max="19" width="17.5703125" style="142" customWidth="1"/>
    <col min="20" max="20" width="15.85546875" style="142" customWidth="1"/>
    <col min="21" max="21" width="18" style="142" bestFit="1" customWidth="1"/>
    <col min="22" max="22" width="18.7109375" style="142" customWidth="1"/>
    <col min="23" max="23" width="11" style="142" customWidth="1"/>
    <col min="24" max="256" width="9.140625" style="142"/>
    <col min="257" max="257" width="1.5703125" style="142" customWidth="1"/>
    <col min="258" max="258" width="50.28515625" style="142" bestFit="1" customWidth="1"/>
    <col min="259" max="259" width="55.140625" style="142" customWidth="1"/>
    <col min="260" max="260" width="16.5703125" style="142" customWidth="1"/>
    <col min="261" max="261" width="8.140625" style="142" customWidth="1"/>
    <col min="262" max="262" width="9.28515625" style="142" customWidth="1"/>
    <col min="263" max="271" width="9.140625" style="142" customWidth="1"/>
    <col min="272" max="272" width="34" style="142" customWidth="1"/>
    <col min="273" max="273" width="20.7109375" style="142" customWidth="1"/>
    <col min="274" max="274" width="18.42578125" style="142" customWidth="1"/>
    <col min="275" max="275" width="17.5703125" style="142" customWidth="1"/>
    <col min="276" max="276" width="15.85546875" style="142" customWidth="1"/>
    <col min="277" max="277" width="18" style="142" bestFit="1" customWidth="1"/>
    <col min="278" max="278" width="18.7109375" style="142" customWidth="1"/>
    <col min="279" max="279" width="11" style="142" customWidth="1"/>
    <col min="280" max="512" width="9.140625" style="142"/>
    <col min="513" max="513" width="1.5703125" style="142" customWidth="1"/>
    <col min="514" max="514" width="50.28515625" style="142" bestFit="1" customWidth="1"/>
    <col min="515" max="515" width="55.140625" style="142" customWidth="1"/>
    <col min="516" max="516" width="16.5703125" style="142" customWidth="1"/>
    <col min="517" max="517" width="8.140625" style="142" customWidth="1"/>
    <col min="518" max="518" width="9.28515625" style="142" customWidth="1"/>
    <col min="519" max="527" width="9.140625" style="142" customWidth="1"/>
    <col min="528" max="528" width="34" style="142" customWidth="1"/>
    <col min="529" max="529" width="20.7109375" style="142" customWidth="1"/>
    <col min="530" max="530" width="18.42578125" style="142" customWidth="1"/>
    <col min="531" max="531" width="17.5703125" style="142" customWidth="1"/>
    <col min="532" max="532" width="15.85546875" style="142" customWidth="1"/>
    <col min="533" max="533" width="18" style="142" bestFit="1" customWidth="1"/>
    <col min="534" max="534" width="18.7109375" style="142" customWidth="1"/>
    <col min="535" max="535" width="11" style="142" customWidth="1"/>
    <col min="536" max="768" width="9.140625" style="142"/>
    <col min="769" max="769" width="1.5703125" style="142" customWidth="1"/>
    <col min="770" max="770" width="50.28515625" style="142" bestFit="1" customWidth="1"/>
    <col min="771" max="771" width="55.140625" style="142" customWidth="1"/>
    <col min="772" max="772" width="16.5703125" style="142" customWidth="1"/>
    <col min="773" max="773" width="8.140625" style="142" customWidth="1"/>
    <col min="774" max="774" width="9.28515625" style="142" customWidth="1"/>
    <col min="775" max="783" width="9.140625" style="142" customWidth="1"/>
    <col min="784" max="784" width="34" style="142" customWidth="1"/>
    <col min="785" max="785" width="20.7109375" style="142" customWidth="1"/>
    <col min="786" max="786" width="18.42578125" style="142" customWidth="1"/>
    <col min="787" max="787" width="17.5703125" style="142" customWidth="1"/>
    <col min="788" max="788" width="15.85546875" style="142" customWidth="1"/>
    <col min="789" max="789" width="18" style="142" bestFit="1" customWidth="1"/>
    <col min="790" max="790" width="18.7109375" style="142" customWidth="1"/>
    <col min="791" max="791" width="11" style="142" customWidth="1"/>
    <col min="792" max="1024" width="9.140625" style="142"/>
    <col min="1025" max="1025" width="1.5703125" style="142" customWidth="1"/>
    <col min="1026" max="1026" width="50.28515625" style="142" bestFit="1" customWidth="1"/>
    <col min="1027" max="1027" width="55.140625" style="142" customWidth="1"/>
    <col min="1028" max="1028" width="16.5703125" style="142" customWidth="1"/>
    <col min="1029" max="1029" width="8.140625" style="142" customWidth="1"/>
    <col min="1030" max="1030" width="9.28515625" style="142" customWidth="1"/>
    <col min="1031" max="1039" width="9.140625" style="142" customWidth="1"/>
    <col min="1040" max="1040" width="34" style="142" customWidth="1"/>
    <col min="1041" max="1041" width="20.7109375" style="142" customWidth="1"/>
    <col min="1042" max="1042" width="18.42578125" style="142" customWidth="1"/>
    <col min="1043" max="1043" width="17.5703125" style="142" customWidth="1"/>
    <col min="1044" max="1044" width="15.85546875" style="142" customWidth="1"/>
    <col min="1045" max="1045" width="18" style="142" bestFit="1" customWidth="1"/>
    <col min="1046" max="1046" width="18.7109375" style="142" customWidth="1"/>
    <col min="1047" max="1047" width="11" style="142" customWidth="1"/>
    <col min="1048" max="1280" width="9.140625" style="142"/>
    <col min="1281" max="1281" width="1.5703125" style="142" customWidth="1"/>
    <col min="1282" max="1282" width="50.28515625" style="142" bestFit="1" customWidth="1"/>
    <col min="1283" max="1283" width="55.140625" style="142" customWidth="1"/>
    <col min="1284" max="1284" width="16.5703125" style="142" customWidth="1"/>
    <col min="1285" max="1285" width="8.140625" style="142" customWidth="1"/>
    <col min="1286" max="1286" width="9.28515625" style="142" customWidth="1"/>
    <col min="1287" max="1295" width="9.140625" style="142" customWidth="1"/>
    <col min="1296" max="1296" width="34" style="142" customWidth="1"/>
    <col min="1297" max="1297" width="20.7109375" style="142" customWidth="1"/>
    <col min="1298" max="1298" width="18.42578125" style="142" customWidth="1"/>
    <col min="1299" max="1299" width="17.5703125" style="142" customWidth="1"/>
    <col min="1300" max="1300" width="15.85546875" style="142" customWidth="1"/>
    <col min="1301" max="1301" width="18" style="142" bestFit="1" customWidth="1"/>
    <col min="1302" max="1302" width="18.7109375" style="142" customWidth="1"/>
    <col min="1303" max="1303" width="11" style="142" customWidth="1"/>
    <col min="1304" max="1536" width="9.140625" style="142"/>
    <col min="1537" max="1537" width="1.5703125" style="142" customWidth="1"/>
    <col min="1538" max="1538" width="50.28515625" style="142" bestFit="1" customWidth="1"/>
    <col min="1539" max="1539" width="55.140625" style="142" customWidth="1"/>
    <col min="1540" max="1540" width="16.5703125" style="142" customWidth="1"/>
    <col min="1541" max="1541" width="8.140625" style="142" customWidth="1"/>
    <col min="1542" max="1542" width="9.28515625" style="142" customWidth="1"/>
    <col min="1543" max="1551" width="9.140625" style="142" customWidth="1"/>
    <col min="1552" max="1552" width="34" style="142" customWidth="1"/>
    <col min="1553" max="1553" width="20.7109375" style="142" customWidth="1"/>
    <col min="1554" max="1554" width="18.42578125" style="142" customWidth="1"/>
    <col min="1555" max="1555" width="17.5703125" style="142" customWidth="1"/>
    <col min="1556" max="1556" width="15.85546875" style="142" customWidth="1"/>
    <col min="1557" max="1557" width="18" style="142" bestFit="1" customWidth="1"/>
    <col min="1558" max="1558" width="18.7109375" style="142" customWidth="1"/>
    <col min="1559" max="1559" width="11" style="142" customWidth="1"/>
    <col min="1560" max="1792" width="9.140625" style="142"/>
    <col min="1793" max="1793" width="1.5703125" style="142" customWidth="1"/>
    <col min="1794" max="1794" width="50.28515625" style="142" bestFit="1" customWidth="1"/>
    <col min="1795" max="1795" width="55.140625" style="142" customWidth="1"/>
    <col min="1796" max="1796" width="16.5703125" style="142" customWidth="1"/>
    <col min="1797" max="1797" width="8.140625" style="142" customWidth="1"/>
    <col min="1798" max="1798" width="9.28515625" style="142" customWidth="1"/>
    <col min="1799" max="1807" width="9.140625" style="142" customWidth="1"/>
    <col min="1808" max="1808" width="34" style="142" customWidth="1"/>
    <col min="1809" max="1809" width="20.7109375" style="142" customWidth="1"/>
    <col min="1810" max="1810" width="18.42578125" style="142" customWidth="1"/>
    <col min="1811" max="1811" width="17.5703125" style="142" customWidth="1"/>
    <col min="1812" max="1812" width="15.85546875" style="142" customWidth="1"/>
    <col min="1813" max="1813" width="18" style="142" bestFit="1" customWidth="1"/>
    <col min="1814" max="1814" width="18.7109375" style="142" customWidth="1"/>
    <col min="1815" max="1815" width="11" style="142" customWidth="1"/>
    <col min="1816" max="2048" width="9.140625" style="142"/>
    <col min="2049" max="2049" width="1.5703125" style="142" customWidth="1"/>
    <col min="2050" max="2050" width="50.28515625" style="142" bestFit="1" customWidth="1"/>
    <col min="2051" max="2051" width="55.140625" style="142" customWidth="1"/>
    <col min="2052" max="2052" width="16.5703125" style="142" customWidth="1"/>
    <col min="2053" max="2053" width="8.140625" style="142" customWidth="1"/>
    <col min="2054" max="2054" width="9.28515625" style="142" customWidth="1"/>
    <col min="2055" max="2063" width="9.140625" style="142" customWidth="1"/>
    <col min="2064" max="2064" width="34" style="142" customWidth="1"/>
    <col min="2065" max="2065" width="20.7109375" style="142" customWidth="1"/>
    <col min="2066" max="2066" width="18.42578125" style="142" customWidth="1"/>
    <col min="2067" max="2067" width="17.5703125" style="142" customWidth="1"/>
    <col min="2068" max="2068" width="15.85546875" style="142" customWidth="1"/>
    <col min="2069" max="2069" width="18" style="142" bestFit="1" customWidth="1"/>
    <col min="2070" max="2070" width="18.7109375" style="142" customWidth="1"/>
    <col min="2071" max="2071" width="11" style="142" customWidth="1"/>
    <col min="2072" max="2304" width="9.140625" style="142"/>
    <col min="2305" max="2305" width="1.5703125" style="142" customWidth="1"/>
    <col min="2306" max="2306" width="50.28515625" style="142" bestFit="1" customWidth="1"/>
    <col min="2307" max="2307" width="55.140625" style="142" customWidth="1"/>
    <col min="2308" max="2308" width="16.5703125" style="142" customWidth="1"/>
    <col min="2309" max="2309" width="8.140625" style="142" customWidth="1"/>
    <col min="2310" max="2310" width="9.28515625" style="142" customWidth="1"/>
    <col min="2311" max="2319" width="9.140625" style="142" customWidth="1"/>
    <col min="2320" max="2320" width="34" style="142" customWidth="1"/>
    <col min="2321" max="2321" width="20.7109375" style="142" customWidth="1"/>
    <col min="2322" max="2322" width="18.42578125" style="142" customWidth="1"/>
    <col min="2323" max="2323" width="17.5703125" style="142" customWidth="1"/>
    <col min="2324" max="2324" width="15.85546875" style="142" customWidth="1"/>
    <col min="2325" max="2325" width="18" style="142" bestFit="1" customWidth="1"/>
    <col min="2326" max="2326" width="18.7109375" style="142" customWidth="1"/>
    <col min="2327" max="2327" width="11" style="142" customWidth="1"/>
    <col min="2328" max="2560" width="9.140625" style="142"/>
    <col min="2561" max="2561" width="1.5703125" style="142" customWidth="1"/>
    <col min="2562" max="2562" width="50.28515625" style="142" bestFit="1" customWidth="1"/>
    <col min="2563" max="2563" width="55.140625" style="142" customWidth="1"/>
    <col min="2564" max="2564" width="16.5703125" style="142" customWidth="1"/>
    <col min="2565" max="2565" width="8.140625" style="142" customWidth="1"/>
    <col min="2566" max="2566" width="9.28515625" style="142" customWidth="1"/>
    <col min="2567" max="2575" width="9.140625" style="142" customWidth="1"/>
    <col min="2576" max="2576" width="34" style="142" customWidth="1"/>
    <col min="2577" max="2577" width="20.7109375" style="142" customWidth="1"/>
    <col min="2578" max="2578" width="18.42578125" style="142" customWidth="1"/>
    <col min="2579" max="2579" width="17.5703125" style="142" customWidth="1"/>
    <col min="2580" max="2580" width="15.85546875" style="142" customWidth="1"/>
    <col min="2581" max="2581" width="18" style="142" bestFit="1" customWidth="1"/>
    <col min="2582" max="2582" width="18.7109375" style="142" customWidth="1"/>
    <col min="2583" max="2583" width="11" style="142" customWidth="1"/>
    <col min="2584" max="2816" width="9.140625" style="142"/>
    <col min="2817" max="2817" width="1.5703125" style="142" customWidth="1"/>
    <col min="2818" max="2818" width="50.28515625" style="142" bestFit="1" customWidth="1"/>
    <col min="2819" max="2819" width="55.140625" style="142" customWidth="1"/>
    <col min="2820" max="2820" width="16.5703125" style="142" customWidth="1"/>
    <col min="2821" max="2821" width="8.140625" style="142" customWidth="1"/>
    <col min="2822" max="2822" width="9.28515625" style="142" customWidth="1"/>
    <col min="2823" max="2831" width="9.140625" style="142" customWidth="1"/>
    <col min="2832" max="2832" width="34" style="142" customWidth="1"/>
    <col min="2833" max="2833" width="20.7109375" style="142" customWidth="1"/>
    <col min="2834" max="2834" width="18.42578125" style="142" customWidth="1"/>
    <col min="2835" max="2835" width="17.5703125" style="142" customWidth="1"/>
    <col min="2836" max="2836" width="15.85546875" style="142" customWidth="1"/>
    <col min="2837" max="2837" width="18" style="142" bestFit="1" customWidth="1"/>
    <col min="2838" max="2838" width="18.7109375" style="142" customWidth="1"/>
    <col min="2839" max="2839" width="11" style="142" customWidth="1"/>
    <col min="2840" max="3072" width="9.140625" style="142"/>
    <col min="3073" max="3073" width="1.5703125" style="142" customWidth="1"/>
    <col min="3074" max="3074" width="50.28515625" style="142" bestFit="1" customWidth="1"/>
    <col min="3075" max="3075" width="55.140625" style="142" customWidth="1"/>
    <col min="3076" max="3076" width="16.5703125" style="142" customWidth="1"/>
    <col min="3077" max="3077" width="8.140625" style="142" customWidth="1"/>
    <col min="3078" max="3078" width="9.28515625" style="142" customWidth="1"/>
    <col min="3079" max="3087" width="9.140625" style="142" customWidth="1"/>
    <col min="3088" max="3088" width="34" style="142" customWidth="1"/>
    <col min="3089" max="3089" width="20.7109375" style="142" customWidth="1"/>
    <col min="3090" max="3090" width="18.42578125" style="142" customWidth="1"/>
    <col min="3091" max="3091" width="17.5703125" style="142" customWidth="1"/>
    <col min="3092" max="3092" width="15.85546875" style="142" customWidth="1"/>
    <col min="3093" max="3093" width="18" style="142" bestFit="1" customWidth="1"/>
    <col min="3094" max="3094" width="18.7109375" style="142" customWidth="1"/>
    <col min="3095" max="3095" width="11" style="142" customWidth="1"/>
    <col min="3096" max="3328" width="9.140625" style="142"/>
    <col min="3329" max="3329" width="1.5703125" style="142" customWidth="1"/>
    <col min="3330" max="3330" width="50.28515625" style="142" bestFit="1" customWidth="1"/>
    <col min="3331" max="3331" width="55.140625" style="142" customWidth="1"/>
    <col min="3332" max="3332" width="16.5703125" style="142" customWidth="1"/>
    <col min="3333" max="3333" width="8.140625" style="142" customWidth="1"/>
    <col min="3334" max="3334" width="9.28515625" style="142" customWidth="1"/>
    <col min="3335" max="3343" width="9.140625" style="142" customWidth="1"/>
    <col min="3344" max="3344" width="34" style="142" customWidth="1"/>
    <col min="3345" max="3345" width="20.7109375" style="142" customWidth="1"/>
    <col min="3346" max="3346" width="18.42578125" style="142" customWidth="1"/>
    <col min="3347" max="3347" width="17.5703125" style="142" customWidth="1"/>
    <col min="3348" max="3348" width="15.85546875" style="142" customWidth="1"/>
    <col min="3349" max="3349" width="18" style="142" bestFit="1" customWidth="1"/>
    <col min="3350" max="3350" width="18.7109375" style="142" customWidth="1"/>
    <col min="3351" max="3351" width="11" style="142" customWidth="1"/>
    <col min="3352" max="3584" width="9.140625" style="142"/>
    <col min="3585" max="3585" width="1.5703125" style="142" customWidth="1"/>
    <col min="3586" max="3586" width="50.28515625" style="142" bestFit="1" customWidth="1"/>
    <col min="3587" max="3587" width="55.140625" style="142" customWidth="1"/>
    <col min="3588" max="3588" width="16.5703125" style="142" customWidth="1"/>
    <col min="3589" max="3589" width="8.140625" style="142" customWidth="1"/>
    <col min="3590" max="3590" width="9.28515625" style="142" customWidth="1"/>
    <col min="3591" max="3599" width="9.140625" style="142" customWidth="1"/>
    <col min="3600" max="3600" width="34" style="142" customWidth="1"/>
    <col min="3601" max="3601" width="20.7109375" style="142" customWidth="1"/>
    <col min="3602" max="3602" width="18.42578125" style="142" customWidth="1"/>
    <col min="3603" max="3603" width="17.5703125" style="142" customWidth="1"/>
    <col min="3604" max="3604" width="15.85546875" style="142" customWidth="1"/>
    <col min="3605" max="3605" width="18" style="142" bestFit="1" customWidth="1"/>
    <col min="3606" max="3606" width="18.7109375" style="142" customWidth="1"/>
    <col min="3607" max="3607" width="11" style="142" customWidth="1"/>
    <col min="3608" max="3840" width="9.140625" style="142"/>
    <col min="3841" max="3841" width="1.5703125" style="142" customWidth="1"/>
    <col min="3842" max="3842" width="50.28515625" style="142" bestFit="1" customWidth="1"/>
    <col min="3843" max="3843" width="55.140625" style="142" customWidth="1"/>
    <col min="3844" max="3844" width="16.5703125" style="142" customWidth="1"/>
    <col min="3845" max="3845" width="8.140625" style="142" customWidth="1"/>
    <col min="3846" max="3846" width="9.28515625" style="142" customWidth="1"/>
    <col min="3847" max="3855" width="9.140625" style="142" customWidth="1"/>
    <col min="3856" max="3856" width="34" style="142" customWidth="1"/>
    <col min="3857" max="3857" width="20.7109375" style="142" customWidth="1"/>
    <col min="3858" max="3858" width="18.42578125" style="142" customWidth="1"/>
    <col min="3859" max="3859" width="17.5703125" style="142" customWidth="1"/>
    <col min="3860" max="3860" width="15.85546875" style="142" customWidth="1"/>
    <col min="3861" max="3861" width="18" style="142" bestFit="1" customWidth="1"/>
    <col min="3862" max="3862" width="18.7109375" style="142" customWidth="1"/>
    <col min="3863" max="3863" width="11" style="142" customWidth="1"/>
    <col min="3864" max="4096" width="9.140625" style="142"/>
    <col min="4097" max="4097" width="1.5703125" style="142" customWidth="1"/>
    <col min="4098" max="4098" width="50.28515625" style="142" bestFit="1" customWidth="1"/>
    <col min="4099" max="4099" width="55.140625" style="142" customWidth="1"/>
    <col min="4100" max="4100" width="16.5703125" style="142" customWidth="1"/>
    <col min="4101" max="4101" width="8.140625" style="142" customWidth="1"/>
    <col min="4102" max="4102" width="9.28515625" style="142" customWidth="1"/>
    <col min="4103" max="4111" width="9.140625" style="142" customWidth="1"/>
    <col min="4112" max="4112" width="34" style="142" customWidth="1"/>
    <col min="4113" max="4113" width="20.7109375" style="142" customWidth="1"/>
    <col min="4114" max="4114" width="18.42578125" style="142" customWidth="1"/>
    <col min="4115" max="4115" width="17.5703125" style="142" customWidth="1"/>
    <col min="4116" max="4116" width="15.85546875" style="142" customWidth="1"/>
    <col min="4117" max="4117" width="18" style="142" bestFit="1" customWidth="1"/>
    <col min="4118" max="4118" width="18.7109375" style="142" customWidth="1"/>
    <col min="4119" max="4119" width="11" style="142" customWidth="1"/>
    <col min="4120" max="4352" width="9.140625" style="142"/>
    <col min="4353" max="4353" width="1.5703125" style="142" customWidth="1"/>
    <col min="4354" max="4354" width="50.28515625" style="142" bestFit="1" customWidth="1"/>
    <col min="4355" max="4355" width="55.140625" style="142" customWidth="1"/>
    <col min="4356" max="4356" width="16.5703125" style="142" customWidth="1"/>
    <col min="4357" max="4357" width="8.140625" style="142" customWidth="1"/>
    <col min="4358" max="4358" width="9.28515625" style="142" customWidth="1"/>
    <col min="4359" max="4367" width="9.140625" style="142" customWidth="1"/>
    <col min="4368" max="4368" width="34" style="142" customWidth="1"/>
    <col min="4369" max="4369" width="20.7109375" style="142" customWidth="1"/>
    <col min="4370" max="4370" width="18.42578125" style="142" customWidth="1"/>
    <col min="4371" max="4371" width="17.5703125" style="142" customWidth="1"/>
    <col min="4372" max="4372" width="15.85546875" style="142" customWidth="1"/>
    <col min="4373" max="4373" width="18" style="142" bestFit="1" customWidth="1"/>
    <col min="4374" max="4374" width="18.7109375" style="142" customWidth="1"/>
    <col min="4375" max="4375" width="11" style="142" customWidth="1"/>
    <col min="4376" max="4608" width="9.140625" style="142"/>
    <col min="4609" max="4609" width="1.5703125" style="142" customWidth="1"/>
    <col min="4610" max="4610" width="50.28515625" style="142" bestFit="1" customWidth="1"/>
    <col min="4611" max="4611" width="55.140625" style="142" customWidth="1"/>
    <col min="4612" max="4612" width="16.5703125" style="142" customWidth="1"/>
    <col min="4613" max="4613" width="8.140625" style="142" customWidth="1"/>
    <col min="4614" max="4614" width="9.28515625" style="142" customWidth="1"/>
    <col min="4615" max="4623" width="9.140625" style="142" customWidth="1"/>
    <col min="4624" max="4624" width="34" style="142" customWidth="1"/>
    <col min="4625" max="4625" width="20.7109375" style="142" customWidth="1"/>
    <col min="4626" max="4626" width="18.42578125" style="142" customWidth="1"/>
    <col min="4627" max="4627" width="17.5703125" style="142" customWidth="1"/>
    <col min="4628" max="4628" width="15.85546875" style="142" customWidth="1"/>
    <col min="4629" max="4629" width="18" style="142" bestFit="1" customWidth="1"/>
    <col min="4630" max="4630" width="18.7109375" style="142" customWidth="1"/>
    <col min="4631" max="4631" width="11" style="142" customWidth="1"/>
    <col min="4632" max="4864" width="9.140625" style="142"/>
    <col min="4865" max="4865" width="1.5703125" style="142" customWidth="1"/>
    <col min="4866" max="4866" width="50.28515625" style="142" bestFit="1" customWidth="1"/>
    <col min="4867" max="4867" width="55.140625" style="142" customWidth="1"/>
    <col min="4868" max="4868" width="16.5703125" style="142" customWidth="1"/>
    <col min="4869" max="4869" width="8.140625" style="142" customWidth="1"/>
    <col min="4870" max="4870" width="9.28515625" style="142" customWidth="1"/>
    <col min="4871" max="4879" width="9.140625" style="142" customWidth="1"/>
    <col min="4880" max="4880" width="34" style="142" customWidth="1"/>
    <col min="4881" max="4881" width="20.7109375" style="142" customWidth="1"/>
    <col min="4882" max="4882" width="18.42578125" style="142" customWidth="1"/>
    <col min="4883" max="4883" width="17.5703125" style="142" customWidth="1"/>
    <col min="4884" max="4884" width="15.85546875" style="142" customWidth="1"/>
    <col min="4885" max="4885" width="18" style="142" bestFit="1" customWidth="1"/>
    <col min="4886" max="4886" width="18.7109375" style="142" customWidth="1"/>
    <col min="4887" max="4887" width="11" style="142" customWidth="1"/>
    <col min="4888" max="5120" width="9.140625" style="142"/>
    <col min="5121" max="5121" width="1.5703125" style="142" customWidth="1"/>
    <col min="5122" max="5122" width="50.28515625" style="142" bestFit="1" customWidth="1"/>
    <col min="5123" max="5123" width="55.140625" style="142" customWidth="1"/>
    <col min="5124" max="5124" width="16.5703125" style="142" customWidth="1"/>
    <col min="5125" max="5125" width="8.140625" style="142" customWidth="1"/>
    <col min="5126" max="5126" width="9.28515625" style="142" customWidth="1"/>
    <col min="5127" max="5135" width="9.140625" style="142" customWidth="1"/>
    <col min="5136" max="5136" width="34" style="142" customWidth="1"/>
    <col min="5137" max="5137" width="20.7109375" style="142" customWidth="1"/>
    <col min="5138" max="5138" width="18.42578125" style="142" customWidth="1"/>
    <col min="5139" max="5139" width="17.5703125" style="142" customWidth="1"/>
    <col min="5140" max="5140" width="15.85546875" style="142" customWidth="1"/>
    <col min="5141" max="5141" width="18" style="142" bestFit="1" customWidth="1"/>
    <col min="5142" max="5142" width="18.7109375" style="142" customWidth="1"/>
    <col min="5143" max="5143" width="11" style="142" customWidth="1"/>
    <col min="5144" max="5376" width="9.140625" style="142"/>
    <col min="5377" max="5377" width="1.5703125" style="142" customWidth="1"/>
    <col min="5378" max="5378" width="50.28515625" style="142" bestFit="1" customWidth="1"/>
    <col min="5379" max="5379" width="55.140625" style="142" customWidth="1"/>
    <col min="5380" max="5380" width="16.5703125" style="142" customWidth="1"/>
    <col min="5381" max="5381" width="8.140625" style="142" customWidth="1"/>
    <col min="5382" max="5382" width="9.28515625" style="142" customWidth="1"/>
    <col min="5383" max="5391" width="9.140625" style="142" customWidth="1"/>
    <col min="5392" max="5392" width="34" style="142" customWidth="1"/>
    <col min="5393" max="5393" width="20.7109375" style="142" customWidth="1"/>
    <col min="5394" max="5394" width="18.42578125" style="142" customWidth="1"/>
    <col min="5395" max="5395" width="17.5703125" style="142" customWidth="1"/>
    <col min="5396" max="5396" width="15.85546875" style="142" customWidth="1"/>
    <col min="5397" max="5397" width="18" style="142" bestFit="1" customWidth="1"/>
    <col min="5398" max="5398" width="18.7109375" style="142" customWidth="1"/>
    <col min="5399" max="5399" width="11" style="142" customWidth="1"/>
    <col min="5400" max="5632" width="9.140625" style="142"/>
    <col min="5633" max="5633" width="1.5703125" style="142" customWidth="1"/>
    <col min="5634" max="5634" width="50.28515625" style="142" bestFit="1" customWidth="1"/>
    <col min="5635" max="5635" width="55.140625" style="142" customWidth="1"/>
    <col min="5636" max="5636" width="16.5703125" style="142" customWidth="1"/>
    <col min="5637" max="5637" width="8.140625" style="142" customWidth="1"/>
    <col min="5638" max="5638" width="9.28515625" style="142" customWidth="1"/>
    <col min="5639" max="5647" width="9.140625" style="142" customWidth="1"/>
    <col min="5648" max="5648" width="34" style="142" customWidth="1"/>
    <col min="5649" max="5649" width="20.7109375" style="142" customWidth="1"/>
    <col min="5650" max="5650" width="18.42578125" style="142" customWidth="1"/>
    <col min="5651" max="5651" width="17.5703125" style="142" customWidth="1"/>
    <col min="5652" max="5652" width="15.85546875" style="142" customWidth="1"/>
    <col min="5653" max="5653" width="18" style="142" bestFit="1" customWidth="1"/>
    <col min="5654" max="5654" width="18.7109375" style="142" customWidth="1"/>
    <col min="5655" max="5655" width="11" style="142" customWidth="1"/>
    <col min="5656" max="5888" width="9.140625" style="142"/>
    <col min="5889" max="5889" width="1.5703125" style="142" customWidth="1"/>
    <col min="5890" max="5890" width="50.28515625" style="142" bestFit="1" customWidth="1"/>
    <col min="5891" max="5891" width="55.140625" style="142" customWidth="1"/>
    <col min="5892" max="5892" width="16.5703125" style="142" customWidth="1"/>
    <col min="5893" max="5893" width="8.140625" style="142" customWidth="1"/>
    <col min="5894" max="5894" width="9.28515625" style="142" customWidth="1"/>
    <col min="5895" max="5903" width="9.140625" style="142" customWidth="1"/>
    <col min="5904" max="5904" width="34" style="142" customWidth="1"/>
    <col min="5905" max="5905" width="20.7109375" style="142" customWidth="1"/>
    <col min="5906" max="5906" width="18.42578125" style="142" customWidth="1"/>
    <col min="5907" max="5907" width="17.5703125" style="142" customWidth="1"/>
    <col min="5908" max="5908" width="15.85546875" style="142" customWidth="1"/>
    <col min="5909" max="5909" width="18" style="142" bestFit="1" customWidth="1"/>
    <col min="5910" max="5910" width="18.7109375" style="142" customWidth="1"/>
    <col min="5911" max="5911" width="11" style="142" customWidth="1"/>
    <col min="5912" max="6144" width="9.140625" style="142"/>
    <col min="6145" max="6145" width="1.5703125" style="142" customWidth="1"/>
    <col min="6146" max="6146" width="50.28515625" style="142" bestFit="1" customWidth="1"/>
    <col min="6147" max="6147" width="55.140625" style="142" customWidth="1"/>
    <col min="6148" max="6148" width="16.5703125" style="142" customWidth="1"/>
    <col min="6149" max="6149" width="8.140625" style="142" customWidth="1"/>
    <col min="6150" max="6150" width="9.28515625" style="142" customWidth="1"/>
    <col min="6151" max="6159" width="9.140625" style="142" customWidth="1"/>
    <col min="6160" max="6160" width="34" style="142" customWidth="1"/>
    <col min="6161" max="6161" width="20.7109375" style="142" customWidth="1"/>
    <col min="6162" max="6162" width="18.42578125" style="142" customWidth="1"/>
    <col min="6163" max="6163" width="17.5703125" style="142" customWidth="1"/>
    <col min="6164" max="6164" width="15.85546875" style="142" customWidth="1"/>
    <col min="6165" max="6165" width="18" style="142" bestFit="1" customWidth="1"/>
    <col min="6166" max="6166" width="18.7109375" style="142" customWidth="1"/>
    <col min="6167" max="6167" width="11" style="142" customWidth="1"/>
    <col min="6168" max="6400" width="9.140625" style="142"/>
    <col min="6401" max="6401" width="1.5703125" style="142" customWidth="1"/>
    <col min="6402" max="6402" width="50.28515625" style="142" bestFit="1" customWidth="1"/>
    <col min="6403" max="6403" width="55.140625" style="142" customWidth="1"/>
    <col min="6404" max="6404" width="16.5703125" style="142" customWidth="1"/>
    <col min="6405" max="6405" width="8.140625" style="142" customWidth="1"/>
    <col min="6406" max="6406" width="9.28515625" style="142" customWidth="1"/>
    <col min="6407" max="6415" width="9.140625" style="142" customWidth="1"/>
    <col min="6416" max="6416" width="34" style="142" customWidth="1"/>
    <col min="6417" max="6417" width="20.7109375" style="142" customWidth="1"/>
    <col min="6418" max="6418" width="18.42578125" style="142" customWidth="1"/>
    <col min="6419" max="6419" width="17.5703125" style="142" customWidth="1"/>
    <col min="6420" max="6420" width="15.85546875" style="142" customWidth="1"/>
    <col min="6421" max="6421" width="18" style="142" bestFit="1" customWidth="1"/>
    <col min="6422" max="6422" width="18.7109375" style="142" customWidth="1"/>
    <col min="6423" max="6423" width="11" style="142" customWidth="1"/>
    <col min="6424" max="6656" width="9.140625" style="142"/>
    <col min="6657" max="6657" width="1.5703125" style="142" customWidth="1"/>
    <col min="6658" max="6658" width="50.28515625" style="142" bestFit="1" customWidth="1"/>
    <col min="6659" max="6659" width="55.140625" style="142" customWidth="1"/>
    <col min="6660" max="6660" width="16.5703125" style="142" customWidth="1"/>
    <col min="6661" max="6661" width="8.140625" style="142" customWidth="1"/>
    <col min="6662" max="6662" width="9.28515625" style="142" customWidth="1"/>
    <col min="6663" max="6671" width="9.140625" style="142" customWidth="1"/>
    <col min="6672" max="6672" width="34" style="142" customWidth="1"/>
    <col min="6673" max="6673" width="20.7109375" style="142" customWidth="1"/>
    <col min="6674" max="6674" width="18.42578125" style="142" customWidth="1"/>
    <col min="6675" max="6675" width="17.5703125" style="142" customWidth="1"/>
    <col min="6676" max="6676" width="15.85546875" style="142" customWidth="1"/>
    <col min="6677" max="6677" width="18" style="142" bestFit="1" customWidth="1"/>
    <col min="6678" max="6678" width="18.7109375" style="142" customWidth="1"/>
    <col min="6679" max="6679" width="11" style="142" customWidth="1"/>
    <col min="6680" max="6912" width="9.140625" style="142"/>
    <col min="6913" max="6913" width="1.5703125" style="142" customWidth="1"/>
    <col min="6914" max="6914" width="50.28515625" style="142" bestFit="1" customWidth="1"/>
    <col min="6915" max="6915" width="55.140625" style="142" customWidth="1"/>
    <col min="6916" max="6916" width="16.5703125" style="142" customWidth="1"/>
    <col min="6917" max="6917" width="8.140625" style="142" customWidth="1"/>
    <col min="6918" max="6918" width="9.28515625" style="142" customWidth="1"/>
    <col min="6919" max="6927" width="9.140625" style="142" customWidth="1"/>
    <col min="6928" max="6928" width="34" style="142" customWidth="1"/>
    <col min="6929" max="6929" width="20.7109375" style="142" customWidth="1"/>
    <col min="6930" max="6930" width="18.42578125" style="142" customWidth="1"/>
    <col min="6931" max="6931" width="17.5703125" style="142" customWidth="1"/>
    <col min="6932" max="6932" width="15.85546875" style="142" customWidth="1"/>
    <col min="6933" max="6933" width="18" style="142" bestFit="1" customWidth="1"/>
    <col min="6934" max="6934" width="18.7109375" style="142" customWidth="1"/>
    <col min="6935" max="6935" width="11" style="142" customWidth="1"/>
    <col min="6936" max="7168" width="9.140625" style="142"/>
    <col min="7169" max="7169" width="1.5703125" style="142" customWidth="1"/>
    <col min="7170" max="7170" width="50.28515625" style="142" bestFit="1" customWidth="1"/>
    <col min="7171" max="7171" width="55.140625" style="142" customWidth="1"/>
    <col min="7172" max="7172" width="16.5703125" style="142" customWidth="1"/>
    <col min="7173" max="7173" width="8.140625" style="142" customWidth="1"/>
    <col min="7174" max="7174" width="9.28515625" style="142" customWidth="1"/>
    <col min="7175" max="7183" width="9.140625" style="142" customWidth="1"/>
    <col min="7184" max="7184" width="34" style="142" customWidth="1"/>
    <col min="7185" max="7185" width="20.7109375" style="142" customWidth="1"/>
    <col min="7186" max="7186" width="18.42578125" style="142" customWidth="1"/>
    <col min="7187" max="7187" width="17.5703125" style="142" customWidth="1"/>
    <col min="7188" max="7188" width="15.85546875" style="142" customWidth="1"/>
    <col min="7189" max="7189" width="18" style="142" bestFit="1" customWidth="1"/>
    <col min="7190" max="7190" width="18.7109375" style="142" customWidth="1"/>
    <col min="7191" max="7191" width="11" style="142" customWidth="1"/>
    <col min="7192" max="7424" width="9.140625" style="142"/>
    <col min="7425" max="7425" width="1.5703125" style="142" customWidth="1"/>
    <col min="7426" max="7426" width="50.28515625" style="142" bestFit="1" customWidth="1"/>
    <col min="7427" max="7427" width="55.140625" style="142" customWidth="1"/>
    <col min="7428" max="7428" width="16.5703125" style="142" customWidth="1"/>
    <col min="7429" max="7429" width="8.140625" style="142" customWidth="1"/>
    <col min="7430" max="7430" width="9.28515625" style="142" customWidth="1"/>
    <col min="7431" max="7439" width="9.140625" style="142" customWidth="1"/>
    <col min="7440" max="7440" width="34" style="142" customWidth="1"/>
    <col min="7441" max="7441" width="20.7109375" style="142" customWidth="1"/>
    <col min="7442" max="7442" width="18.42578125" style="142" customWidth="1"/>
    <col min="7443" max="7443" width="17.5703125" style="142" customWidth="1"/>
    <col min="7444" max="7444" width="15.85546875" style="142" customWidth="1"/>
    <col min="7445" max="7445" width="18" style="142" bestFit="1" customWidth="1"/>
    <col min="7446" max="7446" width="18.7109375" style="142" customWidth="1"/>
    <col min="7447" max="7447" width="11" style="142" customWidth="1"/>
    <col min="7448" max="7680" width="9.140625" style="142"/>
    <col min="7681" max="7681" width="1.5703125" style="142" customWidth="1"/>
    <col min="7682" max="7682" width="50.28515625" style="142" bestFit="1" customWidth="1"/>
    <col min="7683" max="7683" width="55.140625" style="142" customWidth="1"/>
    <col min="7684" max="7684" width="16.5703125" style="142" customWidth="1"/>
    <col min="7685" max="7685" width="8.140625" style="142" customWidth="1"/>
    <col min="7686" max="7686" width="9.28515625" style="142" customWidth="1"/>
    <col min="7687" max="7695" width="9.140625" style="142" customWidth="1"/>
    <col min="7696" max="7696" width="34" style="142" customWidth="1"/>
    <col min="7697" max="7697" width="20.7109375" style="142" customWidth="1"/>
    <col min="7698" max="7698" width="18.42578125" style="142" customWidth="1"/>
    <col min="7699" max="7699" width="17.5703125" style="142" customWidth="1"/>
    <col min="7700" max="7700" width="15.85546875" style="142" customWidth="1"/>
    <col min="7701" max="7701" width="18" style="142" bestFit="1" customWidth="1"/>
    <col min="7702" max="7702" width="18.7109375" style="142" customWidth="1"/>
    <col min="7703" max="7703" width="11" style="142" customWidth="1"/>
    <col min="7704" max="7936" width="9.140625" style="142"/>
    <col min="7937" max="7937" width="1.5703125" style="142" customWidth="1"/>
    <col min="7938" max="7938" width="50.28515625" style="142" bestFit="1" customWidth="1"/>
    <col min="7939" max="7939" width="55.140625" style="142" customWidth="1"/>
    <col min="7940" max="7940" width="16.5703125" style="142" customWidth="1"/>
    <col min="7941" max="7941" width="8.140625" style="142" customWidth="1"/>
    <col min="7942" max="7942" width="9.28515625" style="142" customWidth="1"/>
    <col min="7943" max="7951" width="9.140625" style="142" customWidth="1"/>
    <col min="7952" max="7952" width="34" style="142" customWidth="1"/>
    <col min="7953" max="7953" width="20.7109375" style="142" customWidth="1"/>
    <col min="7954" max="7954" width="18.42578125" style="142" customWidth="1"/>
    <col min="7955" max="7955" width="17.5703125" style="142" customWidth="1"/>
    <col min="7956" max="7956" width="15.85546875" style="142" customWidth="1"/>
    <col min="7957" max="7957" width="18" style="142" bestFit="1" customWidth="1"/>
    <col min="7958" max="7958" width="18.7109375" style="142" customWidth="1"/>
    <col min="7959" max="7959" width="11" style="142" customWidth="1"/>
    <col min="7960" max="8192" width="9.140625" style="142"/>
    <col min="8193" max="8193" width="1.5703125" style="142" customWidth="1"/>
    <col min="8194" max="8194" width="50.28515625" style="142" bestFit="1" customWidth="1"/>
    <col min="8195" max="8195" width="55.140625" style="142" customWidth="1"/>
    <col min="8196" max="8196" width="16.5703125" style="142" customWidth="1"/>
    <col min="8197" max="8197" width="8.140625" style="142" customWidth="1"/>
    <col min="8198" max="8198" width="9.28515625" style="142" customWidth="1"/>
    <col min="8199" max="8207" width="9.140625" style="142" customWidth="1"/>
    <col min="8208" max="8208" width="34" style="142" customWidth="1"/>
    <col min="8209" max="8209" width="20.7109375" style="142" customWidth="1"/>
    <col min="8210" max="8210" width="18.42578125" style="142" customWidth="1"/>
    <col min="8211" max="8211" width="17.5703125" style="142" customWidth="1"/>
    <col min="8212" max="8212" width="15.85546875" style="142" customWidth="1"/>
    <col min="8213" max="8213" width="18" style="142" bestFit="1" customWidth="1"/>
    <col min="8214" max="8214" width="18.7109375" style="142" customWidth="1"/>
    <col min="8215" max="8215" width="11" style="142" customWidth="1"/>
    <col min="8216" max="8448" width="9.140625" style="142"/>
    <col min="8449" max="8449" width="1.5703125" style="142" customWidth="1"/>
    <col min="8450" max="8450" width="50.28515625" style="142" bestFit="1" customWidth="1"/>
    <col min="8451" max="8451" width="55.140625" style="142" customWidth="1"/>
    <col min="8452" max="8452" width="16.5703125" style="142" customWidth="1"/>
    <col min="8453" max="8453" width="8.140625" style="142" customWidth="1"/>
    <col min="8454" max="8454" width="9.28515625" style="142" customWidth="1"/>
    <col min="8455" max="8463" width="9.140625" style="142" customWidth="1"/>
    <col min="8464" max="8464" width="34" style="142" customWidth="1"/>
    <col min="8465" max="8465" width="20.7109375" style="142" customWidth="1"/>
    <col min="8466" max="8466" width="18.42578125" style="142" customWidth="1"/>
    <col min="8467" max="8467" width="17.5703125" style="142" customWidth="1"/>
    <col min="8468" max="8468" width="15.85546875" style="142" customWidth="1"/>
    <col min="8469" max="8469" width="18" style="142" bestFit="1" customWidth="1"/>
    <col min="8470" max="8470" width="18.7109375" style="142" customWidth="1"/>
    <col min="8471" max="8471" width="11" style="142" customWidth="1"/>
    <col min="8472" max="8704" width="9.140625" style="142"/>
    <col min="8705" max="8705" width="1.5703125" style="142" customWidth="1"/>
    <col min="8706" max="8706" width="50.28515625" style="142" bestFit="1" customWidth="1"/>
    <col min="8707" max="8707" width="55.140625" style="142" customWidth="1"/>
    <col min="8708" max="8708" width="16.5703125" style="142" customWidth="1"/>
    <col min="8709" max="8709" width="8.140625" style="142" customWidth="1"/>
    <col min="8710" max="8710" width="9.28515625" style="142" customWidth="1"/>
    <col min="8711" max="8719" width="9.140625" style="142" customWidth="1"/>
    <col min="8720" max="8720" width="34" style="142" customWidth="1"/>
    <col min="8721" max="8721" width="20.7109375" style="142" customWidth="1"/>
    <col min="8722" max="8722" width="18.42578125" style="142" customWidth="1"/>
    <col min="8723" max="8723" width="17.5703125" style="142" customWidth="1"/>
    <col min="8724" max="8724" width="15.85546875" style="142" customWidth="1"/>
    <col min="8725" max="8725" width="18" style="142" bestFit="1" customWidth="1"/>
    <col min="8726" max="8726" width="18.7109375" style="142" customWidth="1"/>
    <col min="8727" max="8727" width="11" style="142" customWidth="1"/>
    <col min="8728" max="8960" width="9.140625" style="142"/>
    <col min="8961" max="8961" width="1.5703125" style="142" customWidth="1"/>
    <col min="8962" max="8962" width="50.28515625" style="142" bestFit="1" customWidth="1"/>
    <col min="8963" max="8963" width="55.140625" style="142" customWidth="1"/>
    <col min="8964" max="8964" width="16.5703125" style="142" customWidth="1"/>
    <col min="8965" max="8965" width="8.140625" style="142" customWidth="1"/>
    <col min="8966" max="8966" width="9.28515625" style="142" customWidth="1"/>
    <col min="8967" max="8975" width="9.140625" style="142" customWidth="1"/>
    <col min="8976" max="8976" width="34" style="142" customWidth="1"/>
    <col min="8977" max="8977" width="20.7109375" style="142" customWidth="1"/>
    <col min="8978" max="8978" width="18.42578125" style="142" customWidth="1"/>
    <col min="8979" max="8979" width="17.5703125" style="142" customWidth="1"/>
    <col min="8980" max="8980" width="15.85546875" style="142" customWidth="1"/>
    <col min="8981" max="8981" width="18" style="142" bestFit="1" customWidth="1"/>
    <col min="8982" max="8982" width="18.7109375" style="142" customWidth="1"/>
    <col min="8983" max="8983" width="11" style="142" customWidth="1"/>
    <col min="8984" max="9216" width="9.140625" style="142"/>
    <col min="9217" max="9217" width="1.5703125" style="142" customWidth="1"/>
    <col min="9218" max="9218" width="50.28515625" style="142" bestFit="1" customWidth="1"/>
    <col min="9219" max="9219" width="55.140625" style="142" customWidth="1"/>
    <col min="9220" max="9220" width="16.5703125" style="142" customWidth="1"/>
    <col min="9221" max="9221" width="8.140625" style="142" customWidth="1"/>
    <col min="9222" max="9222" width="9.28515625" style="142" customWidth="1"/>
    <col min="9223" max="9231" width="9.140625" style="142" customWidth="1"/>
    <col min="9232" max="9232" width="34" style="142" customWidth="1"/>
    <col min="9233" max="9233" width="20.7109375" style="142" customWidth="1"/>
    <col min="9234" max="9234" width="18.42578125" style="142" customWidth="1"/>
    <col min="9235" max="9235" width="17.5703125" style="142" customWidth="1"/>
    <col min="9236" max="9236" width="15.85546875" style="142" customWidth="1"/>
    <col min="9237" max="9237" width="18" style="142" bestFit="1" customWidth="1"/>
    <col min="9238" max="9238" width="18.7109375" style="142" customWidth="1"/>
    <col min="9239" max="9239" width="11" style="142" customWidth="1"/>
    <col min="9240" max="9472" width="9.140625" style="142"/>
    <col min="9473" max="9473" width="1.5703125" style="142" customWidth="1"/>
    <col min="9474" max="9474" width="50.28515625" style="142" bestFit="1" customWidth="1"/>
    <col min="9475" max="9475" width="55.140625" style="142" customWidth="1"/>
    <col min="9476" max="9476" width="16.5703125" style="142" customWidth="1"/>
    <col min="9477" max="9477" width="8.140625" style="142" customWidth="1"/>
    <col min="9478" max="9478" width="9.28515625" style="142" customWidth="1"/>
    <col min="9479" max="9487" width="9.140625" style="142" customWidth="1"/>
    <col min="9488" max="9488" width="34" style="142" customWidth="1"/>
    <col min="9489" max="9489" width="20.7109375" style="142" customWidth="1"/>
    <col min="9490" max="9490" width="18.42578125" style="142" customWidth="1"/>
    <col min="9491" max="9491" width="17.5703125" style="142" customWidth="1"/>
    <col min="9492" max="9492" width="15.85546875" style="142" customWidth="1"/>
    <col min="9493" max="9493" width="18" style="142" bestFit="1" customWidth="1"/>
    <col min="9494" max="9494" width="18.7109375" style="142" customWidth="1"/>
    <col min="9495" max="9495" width="11" style="142" customWidth="1"/>
    <col min="9496" max="9728" width="9.140625" style="142"/>
    <col min="9729" max="9729" width="1.5703125" style="142" customWidth="1"/>
    <col min="9730" max="9730" width="50.28515625" style="142" bestFit="1" customWidth="1"/>
    <col min="9731" max="9731" width="55.140625" style="142" customWidth="1"/>
    <col min="9732" max="9732" width="16.5703125" style="142" customWidth="1"/>
    <col min="9733" max="9733" width="8.140625" style="142" customWidth="1"/>
    <col min="9734" max="9734" width="9.28515625" style="142" customWidth="1"/>
    <col min="9735" max="9743" width="9.140625" style="142" customWidth="1"/>
    <col min="9744" max="9744" width="34" style="142" customWidth="1"/>
    <col min="9745" max="9745" width="20.7109375" style="142" customWidth="1"/>
    <col min="9746" max="9746" width="18.42578125" style="142" customWidth="1"/>
    <col min="9747" max="9747" width="17.5703125" style="142" customWidth="1"/>
    <col min="9748" max="9748" width="15.85546875" style="142" customWidth="1"/>
    <col min="9749" max="9749" width="18" style="142" bestFit="1" customWidth="1"/>
    <col min="9750" max="9750" width="18.7109375" style="142" customWidth="1"/>
    <col min="9751" max="9751" width="11" style="142" customWidth="1"/>
    <col min="9752" max="9984" width="9.140625" style="142"/>
    <col min="9985" max="9985" width="1.5703125" style="142" customWidth="1"/>
    <col min="9986" max="9986" width="50.28515625" style="142" bestFit="1" customWidth="1"/>
    <col min="9987" max="9987" width="55.140625" style="142" customWidth="1"/>
    <col min="9988" max="9988" width="16.5703125" style="142" customWidth="1"/>
    <col min="9989" max="9989" width="8.140625" style="142" customWidth="1"/>
    <col min="9990" max="9990" width="9.28515625" style="142" customWidth="1"/>
    <col min="9991" max="9999" width="9.140625" style="142" customWidth="1"/>
    <col min="10000" max="10000" width="34" style="142" customWidth="1"/>
    <col min="10001" max="10001" width="20.7109375" style="142" customWidth="1"/>
    <col min="10002" max="10002" width="18.42578125" style="142" customWidth="1"/>
    <col min="10003" max="10003" width="17.5703125" style="142" customWidth="1"/>
    <col min="10004" max="10004" width="15.85546875" style="142" customWidth="1"/>
    <col min="10005" max="10005" width="18" style="142" bestFit="1" customWidth="1"/>
    <col min="10006" max="10006" width="18.7109375" style="142" customWidth="1"/>
    <col min="10007" max="10007" width="11" style="142" customWidth="1"/>
    <col min="10008" max="10240" width="9.140625" style="142"/>
    <col min="10241" max="10241" width="1.5703125" style="142" customWidth="1"/>
    <col min="10242" max="10242" width="50.28515625" style="142" bestFit="1" customWidth="1"/>
    <col min="10243" max="10243" width="55.140625" style="142" customWidth="1"/>
    <col min="10244" max="10244" width="16.5703125" style="142" customWidth="1"/>
    <col min="10245" max="10245" width="8.140625" style="142" customWidth="1"/>
    <col min="10246" max="10246" width="9.28515625" style="142" customWidth="1"/>
    <col min="10247" max="10255" width="9.140625" style="142" customWidth="1"/>
    <col min="10256" max="10256" width="34" style="142" customWidth="1"/>
    <col min="10257" max="10257" width="20.7109375" style="142" customWidth="1"/>
    <col min="10258" max="10258" width="18.42578125" style="142" customWidth="1"/>
    <col min="10259" max="10259" width="17.5703125" style="142" customWidth="1"/>
    <col min="10260" max="10260" width="15.85546875" style="142" customWidth="1"/>
    <col min="10261" max="10261" width="18" style="142" bestFit="1" customWidth="1"/>
    <col min="10262" max="10262" width="18.7109375" style="142" customWidth="1"/>
    <col min="10263" max="10263" width="11" style="142" customWidth="1"/>
    <col min="10264" max="10496" width="9.140625" style="142"/>
    <col min="10497" max="10497" width="1.5703125" style="142" customWidth="1"/>
    <col min="10498" max="10498" width="50.28515625" style="142" bestFit="1" customWidth="1"/>
    <col min="10499" max="10499" width="55.140625" style="142" customWidth="1"/>
    <col min="10500" max="10500" width="16.5703125" style="142" customWidth="1"/>
    <col min="10501" max="10501" width="8.140625" style="142" customWidth="1"/>
    <col min="10502" max="10502" width="9.28515625" style="142" customWidth="1"/>
    <col min="10503" max="10511" width="9.140625" style="142" customWidth="1"/>
    <col min="10512" max="10512" width="34" style="142" customWidth="1"/>
    <col min="10513" max="10513" width="20.7109375" style="142" customWidth="1"/>
    <col min="10514" max="10514" width="18.42578125" style="142" customWidth="1"/>
    <col min="10515" max="10515" width="17.5703125" style="142" customWidth="1"/>
    <col min="10516" max="10516" width="15.85546875" style="142" customWidth="1"/>
    <col min="10517" max="10517" width="18" style="142" bestFit="1" customWidth="1"/>
    <col min="10518" max="10518" width="18.7109375" style="142" customWidth="1"/>
    <col min="10519" max="10519" width="11" style="142" customWidth="1"/>
    <col min="10520" max="10752" width="9.140625" style="142"/>
    <col min="10753" max="10753" width="1.5703125" style="142" customWidth="1"/>
    <col min="10754" max="10754" width="50.28515625" style="142" bestFit="1" customWidth="1"/>
    <col min="10755" max="10755" width="55.140625" style="142" customWidth="1"/>
    <col min="10756" max="10756" width="16.5703125" style="142" customWidth="1"/>
    <col min="10757" max="10757" width="8.140625" style="142" customWidth="1"/>
    <col min="10758" max="10758" width="9.28515625" style="142" customWidth="1"/>
    <col min="10759" max="10767" width="9.140625" style="142" customWidth="1"/>
    <col min="10768" max="10768" width="34" style="142" customWidth="1"/>
    <col min="10769" max="10769" width="20.7109375" style="142" customWidth="1"/>
    <col min="10770" max="10770" width="18.42578125" style="142" customWidth="1"/>
    <col min="10771" max="10771" width="17.5703125" style="142" customWidth="1"/>
    <col min="10772" max="10772" width="15.85546875" style="142" customWidth="1"/>
    <col min="10773" max="10773" width="18" style="142" bestFit="1" customWidth="1"/>
    <col min="10774" max="10774" width="18.7109375" style="142" customWidth="1"/>
    <col min="10775" max="10775" width="11" style="142" customWidth="1"/>
    <col min="10776" max="11008" width="9.140625" style="142"/>
    <col min="11009" max="11009" width="1.5703125" style="142" customWidth="1"/>
    <col min="11010" max="11010" width="50.28515625" style="142" bestFit="1" customWidth="1"/>
    <col min="11011" max="11011" width="55.140625" style="142" customWidth="1"/>
    <col min="11012" max="11012" width="16.5703125" style="142" customWidth="1"/>
    <col min="11013" max="11013" width="8.140625" style="142" customWidth="1"/>
    <col min="11014" max="11014" width="9.28515625" style="142" customWidth="1"/>
    <col min="11015" max="11023" width="9.140625" style="142" customWidth="1"/>
    <col min="11024" max="11024" width="34" style="142" customWidth="1"/>
    <col min="11025" max="11025" width="20.7109375" style="142" customWidth="1"/>
    <col min="11026" max="11026" width="18.42578125" style="142" customWidth="1"/>
    <col min="11027" max="11027" width="17.5703125" style="142" customWidth="1"/>
    <col min="11028" max="11028" width="15.85546875" style="142" customWidth="1"/>
    <col min="11029" max="11029" width="18" style="142" bestFit="1" customWidth="1"/>
    <col min="11030" max="11030" width="18.7109375" style="142" customWidth="1"/>
    <col min="11031" max="11031" width="11" style="142" customWidth="1"/>
    <col min="11032" max="11264" width="9.140625" style="142"/>
    <col min="11265" max="11265" width="1.5703125" style="142" customWidth="1"/>
    <col min="11266" max="11266" width="50.28515625" style="142" bestFit="1" customWidth="1"/>
    <col min="11267" max="11267" width="55.140625" style="142" customWidth="1"/>
    <col min="11268" max="11268" width="16.5703125" style="142" customWidth="1"/>
    <col min="11269" max="11269" width="8.140625" style="142" customWidth="1"/>
    <col min="11270" max="11270" width="9.28515625" style="142" customWidth="1"/>
    <col min="11271" max="11279" width="9.140625" style="142" customWidth="1"/>
    <col min="11280" max="11280" width="34" style="142" customWidth="1"/>
    <col min="11281" max="11281" width="20.7109375" style="142" customWidth="1"/>
    <col min="11282" max="11282" width="18.42578125" style="142" customWidth="1"/>
    <col min="11283" max="11283" width="17.5703125" style="142" customWidth="1"/>
    <col min="11284" max="11284" width="15.85546875" style="142" customWidth="1"/>
    <col min="11285" max="11285" width="18" style="142" bestFit="1" customWidth="1"/>
    <col min="11286" max="11286" width="18.7109375" style="142" customWidth="1"/>
    <col min="11287" max="11287" width="11" style="142" customWidth="1"/>
    <col min="11288" max="11520" width="9.140625" style="142"/>
    <col min="11521" max="11521" width="1.5703125" style="142" customWidth="1"/>
    <col min="11522" max="11522" width="50.28515625" style="142" bestFit="1" customWidth="1"/>
    <col min="11523" max="11523" width="55.140625" style="142" customWidth="1"/>
    <col min="11524" max="11524" width="16.5703125" style="142" customWidth="1"/>
    <col min="11525" max="11525" width="8.140625" style="142" customWidth="1"/>
    <col min="11526" max="11526" width="9.28515625" style="142" customWidth="1"/>
    <col min="11527" max="11535" width="9.140625" style="142" customWidth="1"/>
    <col min="11536" max="11536" width="34" style="142" customWidth="1"/>
    <col min="11537" max="11537" width="20.7109375" style="142" customWidth="1"/>
    <col min="11538" max="11538" width="18.42578125" style="142" customWidth="1"/>
    <col min="11539" max="11539" width="17.5703125" style="142" customWidth="1"/>
    <col min="11540" max="11540" width="15.85546875" style="142" customWidth="1"/>
    <col min="11541" max="11541" width="18" style="142" bestFit="1" customWidth="1"/>
    <col min="11542" max="11542" width="18.7109375" style="142" customWidth="1"/>
    <col min="11543" max="11543" width="11" style="142" customWidth="1"/>
    <col min="11544" max="11776" width="9.140625" style="142"/>
    <col min="11777" max="11777" width="1.5703125" style="142" customWidth="1"/>
    <col min="11778" max="11778" width="50.28515625" style="142" bestFit="1" customWidth="1"/>
    <col min="11779" max="11779" width="55.140625" style="142" customWidth="1"/>
    <col min="11780" max="11780" width="16.5703125" style="142" customWidth="1"/>
    <col min="11781" max="11781" width="8.140625" style="142" customWidth="1"/>
    <col min="11782" max="11782" width="9.28515625" style="142" customWidth="1"/>
    <col min="11783" max="11791" width="9.140625" style="142" customWidth="1"/>
    <col min="11792" max="11792" width="34" style="142" customWidth="1"/>
    <col min="11793" max="11793" width="20.7109375" style="142" customWidth="1"/>
    <col min="11794" max="11794" width="18.42578125" style="142" customWidth="1"/>
    <col min="11795" max="11795" width="17.5703125" style="142" customWidth="1"/>
    <col min="11796" max="11796" width="15.85546875" style="142" customWidth="1"/>
    <col min="11797" max="11797" width="18" style="142" bestFit="1" customWidth="1"/>
    <col min="11798" max="11798" width="18.7109375" style="142" customWidth="1"/>
    <col min="11799" max="11799" width="11" style="142" customWidth="1"/>
    <col min="11800" max="12032" width="9.140625" style="142"/>
    <col min="12033" max="12033" width="1.5703125" style="142" customWidth="1"/>
    <col min="12034" max="12034" width="50.28515625" style="142" bestFit="1" customWidth="1"/>
    <col min="12035" max="12035" width="55.140625" style="142" customWidth="1"/>
    <col min="12036" max="12036" width="16.5703125" style="142" customWidth="1"/>
    <col min="12037" max="12037" width="8.140625" style="142" customWidth="1"/>
    <col min="12038" max="12038" width="9.28515625" style="142" customWidth="1"/>
    <col min="12039" max="12047" width="9.140625" style="142" customWidth="1"/>
    <col min="12048" max="12048" width="34" style="142" customWidth="1"/>
    <col min="12049" max="12049" width="20.7109375" style="142" customWidth="1"/>
    <col min="12050" max="12050" width="18.42578125" style="142" customWidth="1"/>
    <col min="12051" max="12051" width="17.5703125" style="142" customWidth="1"/>
    <col min="12052" max="12052" width="15.85546875" style="142" customWidth="1"/>
    <col min="12053" max="12053" width="18" style="142" bestFit="1" customWidth="1"/>
    <col min="12054" max="12054" width="18.7109375" style="142" customWidth="1"/>
    <col min="12055" max="12055" width="11" style="142" customWidth="1"/>
    <col min="12056" max="12288" width="9.140625" style="142"/>
    <col min="12289" max="12289" width="1.5703125" style="142" customWidth="1"/>
    <col min="12290" max="12290" width="50.28515625" style="142" bestFit="1" customWidth="1"/>
    <col min="12291" max="12291" width="55.140625" style="142" customWidth="1"/>
    <col min="12292" max="12292" width="16.5703125" style="142" customWidth="1"/>
    <col min="12293" max="12293" width="8.140625" style="142" customWidth="1"/>
    <col min="12294" max="12294" width="9.28515625" style="142" customWidth="1"/>
    <col min="12295" max="12303" width="9.140625" style="142" customWidth="1"/>
    <col min="12304" max="12304" width="34" style="142" customWidth="1"/>
    <col min="12305" max="12305" width="20.7109375" style="142" customWidth="1"/>
    <col min="12306" max="12306" width="18.42578125" style="142" customWidth="1"/>
    <col min="12307" max="12307" width="17.5703125" style="142" customWidth="1"/>
    <col min="12308" max="12308" width="15.85546875" style="142" customWidth="1"/>
    <col min="12309" max="12309" width="18" style="142" bestFit="1" customWidth="1"/>
    <col min="12310" max="12310" width="18.7109375" style="142" customWidth="1"/>
    <col min="12311" max="12311" width="11" style="142" customWidth="1"/>
    <col min="12312" max="12544" width="9.140625" style="142"/>
    <col min="12545" max="12545" width="1.5703125" style="142" customWidth="1"/>
    <col min="12546" max="12546" width="50.28515625" style="142" bestFit="1" customWidth="1"/>
    <col min="12547" max="12547" width="55.140625" style="142" customWidth="1"/>
    <col min="12548" max="12548" width="16.5703125" style="142" customWidth="1"/>
    <col min="12549" max="12549" width="8.140625" style="142" customWidth="1"/>
    <col min="12550" max="12550" width="9.28515625" style="142" customWidth="1"/>
    <col min="12551" max="12559" width="9.140625" style="142" customWidth="1"/>
    <col min="12560" max="12560" width="34" style="142" customWidth="1"/>
    <col min="12561" max="12561" width="20.7109375" style="142" customWidth="1"/>
    <col min="12562" max="12562" width="18.42578125" style="142" customWidth="1"/>
    <col min="12563" max="12563" width="17.5703125" style="142" customWidth="1"/>
    <col min="12564" max="12564" width="15.85546875" style="142" customWidth="1"/>
    <col min="12565" max="12565" width="18" style="142" bestFit="1" customWidth="1"/>
    <col min="12566" max="12566" width="18.7109375" style="142" customWidth="1"/>
    <col min="12567" max="12567" width="11" style="142" customWidth="1"/>
    <col min="12568" max="12800" width="9.140625" style="142"/>
    <col min="12801" max="12801" width="1.5703125" style="142" customWidth="1"/>
    <col min="12802" max="12802" width="50.28515625" style="142" bestFit="1" customWidth="1"/>
    <col min="12803" max="12803" width="55.140625" style="142" customWidth="1"/>
    <col min="12804" max="12804" width="16.5703125" style="142" customWidth="1"/>
    <col min="12805" max="12805" width="8.140625" style="142" customWidth="1"/>
    <col min="12806" max="12806" width="9.28515625" style="142" customWidth="1"/>
    <col min="12807" max="12815" width="9.140625" style="142" customWidth="1"/>
    <col min="12816" max="12816" width="34" style="142" customWidth="1"/>
    <col min="12817" max="12817" width="20.7109375" style="142" customWidth="1"/>
    <col min="12818" max="12818" width="18.42578125" style="142" customWidth="1"/>
    <col min="12819" max="12819" width="17.5703125" style="142" customWidth="1"/>
    <col min="12820" max="12820" width="15.85546875" style="142" customWidth="1"/>
    <col min="12821" max="12821" width="18" style="142" bestFit="1" customWidth="1"/>
    <col min="12822" max="12822" width="18.7109375" style="142" customWidth="1"/>
    <col min="12823" max="12823" width="11" style="142" customWidth="1"/>
    <col min="12824" max="13056" width="9.140625" style="142"/>
    <col min="13057" max="13057" width="1.5703125" style="142" customWidth="1"/>
    <col min="13058" max="13058" width="50.28515625" style="142" bestFit="1" customWidth="1"/>
    <col min="13059" max="13059" width="55.140625" style="142" customWidth="1"/>
    <col min="13060" max="13060" width="16.5703125" style="142" customWidth="1"/>
    <col min="13061" max="13061" width="8.140625" style="142" customWidth="1"/>
    <col min="13062" max="13062" width="9.28515625" style="142" customWidth="1"/>
    <col min="13063" max="13071" width="9.140625" style="142" customWidth="1"/>
    <col min="13072" max="13072" width="34" style="142" customWidth="1"/>
    <col min="13073" max="13073" width="20.7109375" style="142" customWidth="1"/>
    <col min="13074" max="13074" width="18.42578125" style="142" customWidth="1"/>
    <col min="13075" max="13075" width="17.5703125" style="142" customWidth="1"/>
    <col min="13076" max="13076" width="15.85546875" style="142" customWidth="1"/>
    <col min="13077" max="13077" width="18" style="142" bestFit="1" customWidth="1"/>
    <col min="13078" max="13078" width="18.7109375" style="142" customWidth="1"/>
    <col min="13079" max="13079" width="11" style="142" customWidth="1"/>
    <col min="13080" max="13312" width="9.140625" style="142"/>
    <col min="13313" max="13313" width="1.5703125" style="142" customWidth="1"/>
    <col min="13314" max="13314" width="50.28515625" style="142" bestFit="1" customWidth="1"/>
    <col min="13315" max="13315" width="55.140625" style="142" customWidth="1"/>
    <col min="13316" max="13316" width="16.5703125" style="142" customWidth="1"/>
    <col min="13317" max="13317" width="8.140625" style="142" customWidth="1"/>
    <col min="13318" max="13318" width="9.28515625" style="142" customWidth="1"/>
    <col min="13319" max="13327" width="9.140625" style="142" customWidth="1"/>
    <col min="13328" max="13328" width="34" style="142" customWidth="1"/>
    <col min="13329" max="13329" width="20.7109375" style="142" customWidth="1"/>
    <col min="13330" max="13330" width="18.42578125" style="142" customWidth="1"/>
    <col min="13331" max="13331" width="17.5703125" style="142" customWidth="1"/>
    <col min="13332" max="13332" width="15.85546875" style="142" customWidth="1"/>
    <col min="13333" max="13333" width="18" style="142" bestFit="1" customWidth="1"/>
    <col min="13334" max="13334" width="18.7109375" style="142" customWidth="1"/>
    <col min="13335" max="13335" width="11" style="142" customWidth="1"/>
    <col min="13336" max="13568" width="9.140625" style="142"/>
    <col min="13569" max="13569" width="1.5703125" style="142" customWidth="1"/>
    <col min="13570" max="13570" width="50.28515625" style="142" bestFit="1" customWidth="1"/>
    <col min="13571" max="13571" width="55.140625" style="142" customWidth="1"/>
    <col min="13572" max="13572" width="16.5703125" style="142" customWidth="1"/>
    <col min="13573" max="13573" width="8.140625" style="142" customWidth="1"/>
    <col min="13574" max="13574" width="9.28515625" style="142" customWidth="1"/>
    <col min="13575" max="13583" width="9.140625" style="142" customWidth="1"/>
    <col min="13584" max="13584" width="34" style="142" customWidth="1"/>
    <col min="13585" max="13585" width="20.7109375" style="142" customWidth="1"/>
    <col min="13586" max="13586" width="18.42578125" style="142" customWidth="1"/>
    <col min="13587" max="13587" width="17.5703125" style="142" customWidth="1"/>
    <col min="13588" max="13588" width="15.85546875" style="142" customWidth="1"/>
    <col min="13589" max="13589" width="18" style="142" bestFit="1" customWidth="1"/>
    <col min="13590" max="13590" width="18.7109375" style="142" customWidth="1"/>
    <col min="13591" max="13591" width="11" style="142" customWidth="1"/>
    <col min="13592" max="13824" width="9.140625" style="142"/>
    <col min="13825" max="13825" width="1.5703125" style="142" customWidth="1"/>
    <col min="13826" max="13826" width="50.28515625" style="142" bestFit="1" customWidth="1"/>
    <col min="13827" max="13827" width="55.140625" style="142" customWidth="1"/>
    <col min="13828" max="13828" width="16.5703125" style="142" customWidth="1"/>
    <col min="13829" max="13829" width="8.140625" style="142" customWidth="1"/>
    <col min="13830" max="13830" width="9.28515625" style="142" customWidth="1"/>
    <col min="13831" max="13839" width="9.140625" style="142" customWidth="1"/>
    <col min="13840" max="13840" width="34" style="142" customWidth="1"/>
    <col min="13841" max="13841" width="20.7109375" style="142" customWidth="1"/>
    <col min="13842" max="13842" width="18.42578125" style="142" customWidth="1"/>
    <col min="13843" max="13843" width="17.5703125" style="142" customWidth="1"/>
    <col min="13844" max="13844" width="15.85546875" style="142" customWidth="1"/>
    <col min="13845" max="13845" width="18" style="142" bestFit="1" customWidth="1"/>
    <col min="13846" max="13846" width="18.7109375" style="142" customWidth="1"/>
    <col min="13847" max="13847" width="11" style="142" customWidth="1"/>
    <col min="13848" max="14080" width="9.140625" style="142"/>
    <col min="14081" max="14081" width="1.5703125" style="142" customWidth="1"/>
    <col min="14082" max="14082" width="50.28515625" style="142" bestFit="1" customWidth="1"/>
    <col min="14083" max="14083" width="55.140625" style="142" customWidth="1"/>
    <col min="14084" max="14084" width="16.5703125" style="142" customWidth="1"/>
    <col min="14085" max="14085" width="8.140625" style="142" customWidth="1"/>
    <col min="14086" max="14086" width="9.28515625" style="142" customWidth="1"/>
    <col min="14087" max="14095" width="9.140625" style="142" customWidth="1"/>
    <col min="14096" max="14096" width="34" style="142" customWidth="1"/>
    <col min="14097" max="14097" width="20.7109375" style="142" customWidth="1"/>
    <col min="14098" max="14098" width="18.42578125" style="142" customWidth="1"/>
    <col min="14099" max="14099" width="17.5703125" style="142" customWidth="1"/>
    <col min="14100" max="14100" width="15.85546875" style="142" customWidth="1"/>
    <col min="14101" max="14101" width="18" style="142" bestFit="1" customWidth="1"/>
    <col min="14102" max="14102" width="18.7109375" style="142" customWidth="1"/>
    <col min="14103" max="14103" width="11" style="142" customWidth="1"/>
    <col min="14104" max="14336" width="9.140625" style="142"/>
    <col min="14337" max="14337" width="1.5703125" style="142" customWidth="1"/>
    <col min="14338" max="14338" width="50.28515625" style="142" bestFit="1" customWidth="1"/>
    <col min="14339" max="14339" width="55.140625" style="142" customWidth="1"/>
    <col min="14340" max="14340" width="16.5703125" style="142" customWidth="1"/>
    <col min="14341" max="14341" width="8.140625" style="142" customWidth="1"/>
    <col min="14342" max="14342" width="9.28515625" style="142" customWidth="1"/>
    <col min="14343" max="14351" width="9.140625" style="142" customWidth="1"/>
    <col min="14352" max="14352" width="34" style="142" customWidth="1"/>
    <col min="14353" max="14353" width="20.7109375" style="142" customWidth="1"/>
    <col min="14354" max="14354" width="18.42578125" style="142" customWidth="1"/>
    <col min="14355" max="14355" width="17.5703125" style="142" customWidth="1"/>
    <col min="14356" max="14356" width="15.85546875" style="142" customWidth="1"/>
    <col min="14357" max="14357" width="18" style="142" bestFit="1" customWidth="1"/>
    <col min="14358" max="14358" width="18.7109375" style="142" customWidth="1"/>
    <col min="14359" max="14359" width="11" style="142" customWidth="1"/>
    <col min="14360" max="14592" width="9.140625" style="142"/>
    <col min="14593" max="14593" width="1.5703125" style="142" customWidth="1"/>
    <col min="14594" max="14594" width="50.28515625" style="142" bestFit="1" customWidth="1"/>
    <col min="14595" max="14595" width="55.140625" style="142" customWidth="1"/>
    <col min="14596" max="14596" width="16.5703125" style="142" customWidth="1"/>
    <col min="14597" max="14597" width="8.140625" style="142" customWidth="1"/>
    <col min="14598" max="14598" width="9.28515625" style="142" customWidth="1"/>
    <col min="14599" max="14607" width="9.140625" style="142" customWidth="1"/>
    <col min="14608" max="14608" width="34" style="142" customWidth="1"/>
    <col min="14609" max="14609" width="20.7109375" style="142" customWidth="1"/>
    <col min="14610" max="14610" width="18.42578125" style="142" customWidth="1"/>
    <col min="14611" max="14611" width="17.5703125" style="142" customWidth="1"/>
    <col min="14612" max="14612" width="15.85546875" style="142" customWidth="1"/>
    <col min="14613" max="14613" width="18" style="142" bestFit="1" customWidth="1"/>
    <col min="14614" max="14614" width="18.7109375" style="142" customWidth="1"/>
    <col min="14615" max="14615" width="11" style="142" customWidth="1"/>
    <col min="14616" max="14848" width="9.140625" style="142"/>
    <col min="14849" max="14849" width="1.5703125" style="142" customWidth="1"/>
    <col min="14850" max="14850" width="50.28515625" style="142" bestFit="1" customWidth="1"/>
    <col min="14851" max="14851" width="55.140625" style="142" customWidth="1"/>
    <col min="14852" max="14852" width="16.5703125" style="142" customWidth="1"/>
    <col min="14853" max="14853" width="8.140625" style="142" customWidth="1"/>
    <col min="14854" max="14854" width="9.28515625" style="142" customWidth="1"/>
    <col min="14855" max="14863" width="9.140625" style="142" customWidth="1"/>
    <col min="14864" max="14864" width="34" style="142" customWidth="1"/>
    <col min="14865" max="14865" width="20.7109375" style="142" customWidth="1"/>
    <col min="14866" max="14866" width="18.42578125" style="142" customWidth="1"/>
    <col min="14867" max="14867" width="17.5703125" style="142" customWidth="1"/>
    <col min="14868" max="14868" width="15.85546875" style="142" customWidth="1"/>
    <col min="14869" max="14869" width="18" style="142" bestFit="1" customWidth="1"/>
    <col min="14870" max="14870" width="18.7109375" style="142" customWidth="1"/>
    <col min="14871" max="14871" width="11" style="142" customWidth="1"/>
    <col min="14872" max="15104" width="9.140625" style="142"/>
    <col min="15105" max="15105" width="1.5703125" style="142" customWidth="1"/>
    <col min="15106" max="15106" width="50.28515625" style="142" bestFit="1" customWidth="1"/>
    <col min="15107" max="15107" width="55.140625" style="142" customWidth="1"/>
    <col min="15108" max="15108" width="16.5703125" style="142" customWidth="1"/>
    <col min="15109" max="15109" width="8.140625" style="142" customWidth="1"/>
    <col min="15110" max="15110" width="9.28515625" style="142" customWidth="1"/>
    <col min="15111" max="15119" width="9.140625" style="142" customWidth="1"/>
    <col min="15120" max="15120" width="34" style="142" customWidth="1"/>
    <col min="15121" max="15121" width="20.7109375" style="142" customWidth="1"/>
    <col min="15122" max="15122" width="18.42578125" style="142" customWidth="1"/>
    <col min="15123" max="15123" width="17.5703125" style="142" customWidth="1"/>
    <col min="15124" max="15124" width="15.85546875" style="142" customWidth="1"/>
    <col min="15125" max="15125" width="18" style="142" bestFit="1" customWidth="1"/>
    <col min="15126" max="15126" width="18.7109375" style="142" customWidth="1"/>
    <col min="15127" max="15127" width="11" style="142" customWidth="1"/>
    <col min="15128" max="15360" width="9.140625" style="142"/>
    <col min="15361" max="15361" width="1.5703125" style="142" customWidth="1"/>
    <col min="15362" max="15362" width="50.28515625" style="142" bestFit="1" customWidth="1"/>
    <col min="15363" max="15363" width="55.140625" style="142" customWidth="1"/>
    <col min="15364" max="15364" width="16.5703125" style="142" customWidth="1"/>
    <col min="15365" max="15365" width="8.140625" style="142" customWidth="1"/>
    <col min="15366" max="15366" width="9.28515625" style="142" customWidth="1"/>
    <col min="15367" max="15375" width="9.140625" style="142" customWidth="1"/>
    <col min="15376" max="15376" width="34" style="142" customWidth="1"/>
    <col min="15377" max="15377" width="20.7109375" style="142" customWidth="1"/>
    <col min="15378" max="15378" width="18.42578125" style="142" customWidth="1"/>
    <col min="15379" max="15379" width="17.5703125" style="142" customWidth="1"/>
    <col min="15380" max="15380" width="15.85546875" style="142" customWidth="1"/>
    <col min="15381" max="15381" width="18" style="142" bestFit="1" customWidth="1"/>
    <col min="15382" max="15382" width="18.7109375" style="142" customWidth="1"/>
    <col min="15383" max="15383" width="11" style="142" customWidth="1"/>
    <col min="15384" max="15616" width="9.140625" style="142"/>
    <col min="15617" max="15617" width="1.5703125" style="142" customWidth="1"/>
    <col min="15618" max="15618" width="50.28515625" style="142" bestFit="1" customWidth="1"/>
    <col min="15619" max="15619" width="55.140625" style="142" customWidth="1"/>
    <col min="15620" max="15620" width="16.5703125" style="142" customWidth="1"/>
    <col min="15621" max="15621" width="8.140625" style="142" customWidth="1"/>
    <col min="15622" max="15622" width="9.28515625" style="142" customWidth="1"/>
    <col min="15623" max="15631" width="9.140625" style="142" customWidth="1"/>
    <col min="15632" max="15632" width="34" style="142" customWidth="1"/>
    <col min="15633" max="15633" width="20.7109375" style="142" customWidth="1"/>
    <col min="15634" max="15634" width="18.42578125" style="142" customWidth="1"/>
    <col min="15635" max="15635" width="17.5703125" style="142" customWidth="1"/>
    <col min="15636" max="15636" width="15.85546875" style="142" customWidth="1"/>
    <col min="15637" max="15637" width="18" style="142" bestFit="1" customWidth="1"/>
    <col min="15638" max="15638" width="18.7109375" style="142" customWidth="1"/>
    <col min="15639" max="15639" width="11" style="142" customWidth="1"/>
    <col min="15640" max="15872" width="9.140625" style="142"/>
    <col min="15873" max="15873" width="1.5703125" style="142" customWidth="1"/>
    <col min="15874" max="15874" width="50.28515625" style="142" bestFit="1" customWidth="1"/>
    <col min="15875" max="15875" width="55.140625" style="142" customWidth="1"/>
    <col min="15876" max="15876" width="16.5703125" style="142" customWidth="1"/>
    <col min="15877" max="15877" width="8.140625" style="142" customWidth="1"/>
    <col min="15878" max="15878" width="9.28515625" style="142" customWidth="1"/>
    <col min="15879" max="15887" width="9.140625" style="142" customWidth="1"/>
    <col min="15888" max="15888" width="34" style="142" customWidth="1"/>
    <col min="15889" max="15889" width="20.7109375" style="142" customWidth="1"/>
    <col min="15890" max="15890" width="18.42578125" style="142" customWidth="1"/>
    <col min="15891" max="15891" width="17.5703125" style="142" customWidth="1"/>
    <col min="15892" max="15892" width="15.85546875" style="142" customWidth="1"/>
    <col min="15893" max="15893" width="18" style="142" bestFit="1" customWidth="1"/>
    <col min="15894" max="15894" width="18.7109375" style="142" customWidth="1"/>
    <col min="15895" max="15895" width="11" style="142" customWidth="1"/>
    <col min="15896" max="16128" width="9.140625" style="142"/>
    <col min="16129" max="16129" width="1.5703125" style="142" customWidth="1"/>
    <col min="16130" max="16130" width="50.28515625" style="142" bestFit="1" customWidth="1"/>
    <col min="16131" max="16131" width="55.140625" style="142" customWidth="1"/>
    <col min="16132" max="16132" width="16.5703125" style="142" customWidth="1"/>
    <col min="16133" max="16133" width="8.140625" style="142" customWidth="1"/>
    <col min="16134" max="16134" width="9.28515625" style="142" customWidth="1"/>
    <col min="16135" max="16143" width="9.140625" style="142" customWidth="1"/>
    <col min="16144" max="16144" width="34" style="142" customWidth="1"/>
    <col min="16145" max="16145" width="20.7109375" style="142" customWidth="1"/>
    <col min="16146" max="16146" width="18.42578125" style="142" customWidth="1"/>
    <col min="16147" max="16147" width="17.5703125" style="142" customWidth="1"/>
    <col min="16148" max="16148" width="15.85546875" style="142" customWidth="1"/>
    <col min="16149" max="16149" width="18" style="142" bestFit="1" customWidth="1"/>
    <col min="16150" max="16150" width="18.7109375" style="142" customWidth="1"/>
    <col min="16151" max="16151" width="11" style="142" customWidth="1"/>
    <col min="16152" max="16384" width="9.140625" style="142"/>
  </cols>
  <sheetData>
    <row r="1" spans="1:17" s="88" customFormat="1" x14ac:dyDescent="0.2">
      <c r="B1" s="89"/>
      <c r="C1" s="90" t="s">
        <v>79</v>
      </c>
    </row>
    <row r="2" spans="1:17" s="91" customFormat="1" x14ac:dyDescent="0.2">
      <c r="B2" s="92"/>
      <c r="C2" s="93" t="s">
        <v>80</v>
      </c>
    </row>
    <row r="3" spans="1:17" s="94" customFormat="1" x14ac:dyDescent="0.2">
      <c r="B3" s="95"/>
      <c r="C3" s="96"/>
    </row>
    <row r="4" spans="1:17" s="94" customFormat="1" x14ac:dyDescent="0.2">
      <c r="A4" s="95"/>
      <c r="C4" s="96"/>
    </row>
    <row r="5" spans="1:17" s="94" customFormat="1" ht="13.5" thickBot="1" x14ac:dyDescent="0.25">
      <c r="A5" s="97"/>
      <c r="C5" s="96"/>
    </row>
    <row r="6" spans="1:17" s="92" customFormat="1" ht="24" customHeight="1" x14ac:dyDescent="0.2">
      <c r="B6" s="316" t="s">
        <v>81</v>
      </c>
      <c r="C6" s="318" t="s">
        <v>82</v>
      </c>
      <c r="D6" s="320">
        <v>42644</v>
      </c>
      <c r="F6" s="98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</row>
    <row r="7" spans="1:17" s="94" customFormat="1" ht="35.25" customHeight="1" thickBot="1" x14ac:dyDescent="0.25">
      <c r="A7" s="99"/>
      <c r="B7" s="317"/>
      <c r="C7" s="319"/>
      <c r="D7" s="321"/>
      <c r="F7" s="100"/>
      <c r="G7" s="100"/>
      <c r="H7" s="101"/>
      <c r="I7" s="101"/>
      <c r="J7" s="100"/>
      <c r="K7" s="100"/>
      <c r="L7" s="100"/>
      <c r="M7" s="100"/>
      <c r="N7" s="100"/>
      <c r="O7" s="100"/>
      <c r="P7" s="100"/>
      <c r="Q7" s="100"/>
    </row>
    <row r="8" spans="1:17" s="94" customFormat="1" ht="15" x14ac:dyDescent="0.25">
      <c r="A8" s="99"/>
      <c r="B8" s="102" t="s">
        <v>83</v>
      </c>
      <c r="C8" s="103"/>
      <c r="D8" s="104"/>
      <c r="F8" s="100"/>
      <c r="G8" s="105"/>
      <c r="H8" s="106"/>
      <c r="I8" s="100"/>
      <c r="J8" s="100"/>
      <c r="K8" s="100"/>
      <c r="L8" s="100"/>
      <c r="M8" s="100"/>
      <c r="N8" s="100"/>
      <c r="O8" s="100"/>
      <c r="P8" s="100"/>
      <c r="Q8" s="100"/>
    </row>
    <row r="9" spans="1:17" s="107" customFormat="1" ht="18.75" customHeight="1" x14ac:dyDescent="0.25">
      <c r="B9" s="108" t="s">
        <v>84</v>
      </c>
      <c r="C9" s="109" t="s">
        <v>85</v>
      </c>
      <c r="D9" s="110">
        <f>+'[4]2016 Summary'!$L$7</f>
        <v>6.7900000000000002E-2</v>
      </c>
      <c r="E9" s="111"/>
      <c r="F9" s="112"/>
      <c r="G9" s="105"/>
      <c r="H9" s="106"/>
      <c r="I9" s="100"/>
      <c r="J9" s="113"/>
      <c r="K9" s="113"/>
      <c r="L9" s="113"/>
      <c r="M9" s="113"/>
      <c r="N9" s="113"/>
      <c r="O9" s="113"/>
      <c r="P9" s="113"/>
      <c r="Q9" s="113"/>
    </row>
    <row r="10" spans="1:17" s="107" customFormat="1" ht="18.75" customHeight="1" x14ac:dyDescent="0.25">
      <c r="B10" s="114" t="s">
        <v>86</v>
      </c>
      <c r="C10" s="115" t="s">
        <v>87</v>
      </c>
      <c r="D10" s="110">
        <f>+'[4]2016 Summary'!$L$10</f>
        <v>0.318</v>
      </c>
      <c r="E10" s="116"/>
      <c r="F10" s="112"/>
      <c r="G10" s="117"/>
      <c r="H10" s="106"/>
      <c r="I10" s="100"/>
      <c r="J10" s="113"/>
      <c r="K10" s="113"/>
      <c r="L10" s="113"/>
      <c r="M10" s="113"/>
      <c r="N10" s="113"/>
      <c r="O10" s="113"/>
      <c r="P10" s="113"/>
      <c r="Q10" s="113"/>
    </row>
    <row r="11" spans="1:17" s="107" customFormat="1" ht="18.75" customHeight="1" x14ac:dyDescent="0.25">
      <c r="B11" s="118" t="s">
        <v>88</v>
      </c>
      <c r="C11" s="115" t="s">
        <v>89</v>
      </c>
      <c r="D11" s="110">
        <f>+'[4]2016 Summary'!$L$8+'[4]2016 Summary'!$L$9</f>
        <v>0.184</v>
      </c>
      <c r="E11" s="111"/>
      <c r="F11" s="112"/>
      <c r="G11" s="117"/>
      <c r="H11" s="106"/>
      <c r="I11" s="100"/>
      <c r="J11" s="113"/>
      <c r="K11" s="113"/>
      <c r="L11" s="113"/>
      <c r="M11" s="113"/>
      <c r="N11" s="113"/>
      <c r="O11" s="113"/>
      <c r="P11" s="113"/>
      <c r="Q11" s="113"/>
    </row>
    <row r="12" spans="1:17" s="107" customFormat="1" ht="18.75" customHeight="1" x14ac:dyDescent="0.25">
      <c r="B12" s="119" t="s">
        <v>90</v>
      </c>
      <c r="C12" s="115" t="s">
        <v>89</v>
      </c>
      <c r="D12" s="110">
        <f>+'[4]2016 Summary'!$L$11</f>
        <v>1.26E-2</v>
      </c>
      <c r="E12" s="111"/>
      <c r="F12" s="112"/>
      <c r="G12" s="117"/>
      <c r="H12" s="106"/>
      <c r="I12" s="100"/>
      <c r="J12" s="113"/>
      <c r="K12" s="113"/>
      <c r="L12" s="113"/>
      <c r="M12" s="113"/>
      <c r="N12" s="113"/>
      <c r="O12" s="113"/>
      <c r="P12" s="113"/>
      <c r="Q12" s="113"/>
    </row>
    <row r="13" spans="1:17" s="107" customFormat="1" ht="18.75" customHeight="1" x14ac:dyDescent="0.25">
      <c r="B13" s="119" t="s">
        <v>91</v>
      </c>
      <c r="C13" s="115" t="s">
        <v>89</v>
      </c>
      <c r="D13" s="110">
        <f>+'[4]2016 Summary'!$L$6</f>
        <v>0.1767</v>
      </c>
      <c r="E13" s="111"/>
      <c r="F13" s="112"/>
      <c r="G13" s="117"/>
      <c r="H13" s="106"/>
      <c r="I13" s="100"/>
      <c r="J13" s="113"/>
      <c r="K13" s="113"/>
      <c r="L13" s="113"/>
      <c r="M13" s="113"/>
      <c r="N13" s="113"/>
      <c r="O13" s="113"/>
      <c r="P13" s="113"/>
      <c r="Q13" s="113"/>
    </row>
    <row r="14" spans="1:17" s="107" customFormat="1" ht="18.75" customHeight="1" x14ac:dyDescent="0.25">
      <c r="B14" s="119" t="s">
        <v>92</v>
      </c>
      <c r="C14" s="115" t="s">
        <v>89</v>
      </c>
      <c r="D14" s="110">
        <f>+'[4]2016 Summary'!$L$12</f>
        <v>7.1400000000000005E-2</v>
      </c>
      <c r="E14" s="111"/>
      <c r="F14" s="112"/>
      <c r="G14" s="117"/>
      <c r="H14" s="113"/>
      <c r="I14" s="113"/>
      <c r="J14" s="113"/>
      <c r="K14" s="113"/>
      <c r="L14" s="113"/>
      <c r="M14" s="113"/>
      <c r="N14" s="113"/>
      <c r="O14" s="113"/>
      <c r="P14" s="113"/>
      <c r="Q14" s="113"/>
    </row>
    <row r="15" spans="1:17" s="107" customFormat="1" ht="18.75" customHeight="1" x14ac:dyDescent="0.2">
      <c r="B15" s="119" t="s">
        <v>93</v>
      </c>
      <c r="C15" s="115" t="s">
        <v>94</v>
      </c>
      <c r="D15" s="110">
        <f>+'[4]2016 Summary'!$L$13</f>
        <v>5.0000000000000001E-4</v>
      </c>
      <c r="E15" s="111"/>
      <c r="F15" s="100"/>
      <c r="G15" s="100"/>
      <c r="H15" s="101"/>
      <c r="I15" s="120"/>
      <c r="J15" s="113"/>
      <c r="K15" s="113"/>
      <c r="L15" s="113"/>
      <c r="M15" s="113"/>
      <c r="N15" s="113"/>
      <c r="O15" s="113"/>
      <c r="P15" s="113"/>
      <c r="Q15" s="113"/>
    </row>
    <row r="16" spans="1:17" s="94" customFormat="1" ht="15" x14ac:dyDescent="0.25">
      <c r="B16" s="121"/>
      <c r="C16" s="115"/>
      <c r="D16" s="122"/>
      <c r="F16" s="100"/>
      <c r="G16" s="105"/>
      <c r="H16" s="106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2:17" s="94" customFormat="1" ht="16.5" customHeight="1" x14ac:dyDescent="0.25">
      <c r="B17" s="123" t="s">
        <v>95</v>
      </c>
      <c r="C17" s="124"/>
      <c r="D17" s="125"/>
      <c r="F17" s="112"/>
      <c r="G17" s="105"/>
      <c r="H17" s="106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2:17" s="107" customFormat="1" ht="39" customHeight="1" x14ac:dyDescent="0.25">
      <c r="B18" s="126" t="s">
        <v>96</v>
      </c>
      <c r="C18" s="127" t="s">
        <v>97</v>
      </c>
      <c r="D18" s="110">
        <f>+'[4]2016 Summary'!$L$16</f>
        <v>7.3000000000000001E-3</v>
      </c>
      <c r="E18" s="111"/>
      <c r="F18" s="112"/>
      <c r="G18" s="117"/>
      <c r="H18" s="106"/>
      <c r="I18" s="100"/>
      <c r="J18" s="113"/>
      <c r="K18" s="113"/>
      <c r="L18" s="113"/>
      <c r="M18" s="113"/>
      <c r="N18" s="113"/>
      <c r="O18" s="113"/>
      <c r="P18" s="113"/>
      <c r="Q18" s="113"/>
    </row>
    <row r="19" spans="2:17" s="107" customFormat="1" ht="15" customHeight="1" x14ac:dyDescent="0.25">
      <c r="B19" s="126" t="s">
        <v>98</v>
      </c>
      <c r="C19" s="115" t="s">
        <v>99</v>
      </c>
      <c r="D19" s="110">
        <f>+'[4]2016 Summary'!$L$17</f>
        <v>9.5399999999999999E-2</v>
      </c>
      <c r="E19" s="111"/>
      <c r="F19" s="112"/>
      <c r="G19" s="117"/>
      <c r="H19" s="128"/>
      <c r="I19" s="129"/>
      <c r="J19" s="113"/>
      <c r="K19" s="113"/>
      <c r="L19" s="113"/>
      <c r="M19" s="113"/>
      <c r="N19" s="113"/>
      <c r="O19" s="113"/>
      <c r="P19" s="113"/>
      <c r="Q19" s="113"/>
    </row>
    <row r="20" spans="2:17" s="107" customFormat="1" ht="18.75" customHeight="1" x14ac:dyDescent="0.25">
      <c r="B20" s="126" t="s">
        <v>100</v>
      </c>
      <c r="C20" s="130" t="s">
        <v>99</v>
      </c>
      <c r="D20" s="110">
        <f>+'[4]2016 Summary'!$L$21</f>
        <v>5.67E-2</v>
      </c>
      <c r="E20" s="111"/>
      <c r="F20" s="112"/>
      <c r="G20" s="117"/>
      <c r="H20" s="106"/>
      <c r="I20" s="100"/>
      <c r="J20" s="113"/>
      <c r="K20" s="113"/>
      <c r="L20" s="113"/>
      <c r="M20" s="113"/>
      <c r="N20" s="113"/>
      <c r="O20" s="113"/>
      <c r="P20" s="113"/>
      <c r="Q20" s="113"/>
    </row>
    <row r="21" spans="2:17" s="107" customFormat="1" ht="18.75" customHeight="1" x14ac:dyDescent="0.25">
      <c r="B21" s="126" t="s">
        <v>101</v>
      </c>
      <c r="C21" s="115" t="s">
        <v>99</v>
      </c>
      <c r="D21" s="110">
        <f>+'[4]2016 Summary'!$L$22</f>
        <v>0.24</v>
      </c>
      <c r="E21" s="111"/>
      <c r="F21" s="112"/>
      <c r="G21" s="117"/>
      <c r="H21" s="106"/>
      <c r="I21" s="100"/>
      <c r="J21" s="113"/>
      <c r="K21" s="113"/>
      <c r="L21" s="113"/>
      <c r="M21" s="113"/>
      <c r="N21" s="113"/>
      <c r="O21" s="113"/>
      <c r="P21" s="113"/>
      <c r="Q21" s="113"/>
    </row>
    <row r="22" spans="2:17" s="107" customFormat="1" ht="18.75" customHeight="1" x14ac:dyDescent="0.2">
      <c r="B22" s="126" t="s">
        <v>102</v>
      </c>
      <c r="C22" s="115" t="s">
        <v>99</v>
      </c>
      <c r="D22" s="110">
        <f>+'[4]2016 Summary'!$L$23</f>
        <v>0.10249999999999999</v>
      </c>
      <c r="E22" s="111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</row>
    <row r="23" spans="2:17" s="94" customFormat="1" ht="15" customHeight="1" x14ac:dyDescent="0.2">
      <c r="B23" s="121"/>
      <c r="C23" s="115"/>
      <c r="D23" s="131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2:17" s="94" customFormat="1" ht="16.5" customHeight="1" x14ac:dyDescent="0.2">
      <c r="B24" s="132" t="s">
        <v>103</v>
      </c>
      <c r="C24" s="124"/>
      <c r="D24" s="133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2:17" s="107" customFormat="1" ht="18.75" customHeight="1" x14ac:dyDescent="0.2">
      <c r="B25" s="126" t="s">
        <v>104</v>
      </c>
      <c r="C25" s="130" t="s">
        <v>105</v>
      </c>
      <c r="D25" s="110">
        <f>+'[4]2016 Summary'!$L$25</f>
        <v>6.8999999999999999E-3</v>
      </c>
      <c r="E25" s="111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</row>
    <row r="26" spans="2:17" s="107" customFormat="1" ht="18.75" customHeight="1" x14ac:dyDescent="0.2">
      <c r="B26" s="126" t="s">
        <v>106</v>
      </c>
      <c r="C26" s="115" t="s">
        <v>105</v>
      </c>
      <c r="D26" s="110">
        <f>+'[4]2016 Summary'!$L$24</f>
        <v>4.58E-2</v>
      </c>
      <c r="E26" s="111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</row>
    <row r="27" spans="2:17" s="107" customFormat="1" ht="18.75" customHeight="1" x14ac:dyDescent="0.2">
      <c r="B27" s="126" t="s">
        <v>107</v>
      </c>
      <c r="C27" s="130" t="s">
        <v>108</v>
      </c>
      <c r="D27" s="110">
        <f>+'[4]2016 Summary'!$L$20</f>
        <v>9.3299999999999994E-2</v>
      </c>
      <c r="E27" s="111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</row>
    <row r="28" spans="2:17" s="107" customFormat="1" ht="18.75" customHeight="1" x14ac:dyDescent="0.2">
      <c r="B28" s="134" t="s">
        <v>109</v>
      </c>
      <c r="C28" s="115" t="s">
        <v>110</v>
      </c>
      <c r="D28" s="110">
        <f>+'[4]2016 Summary'!$L$26</f>
        <v>2.6499999999999999E-2</v>
      </c>
      <c r="E28" s="111"/>
    </row>
    <row r="29" spans="2:17" s="94" customFormat="1" x14ac:dyDescent="0.2">
      <c r="B29" s="121"/>
      <c r="C29" s="115"/>
      <c r="D29" s="131"/>
    </row>
    <row r="30" spans="2:17" s="94" customFormat="1" ht="16.5" customHeight="1" x14ac:dyDescent="0.2">
      <c r="B30" s="132" t="s">
        <v>111</v>
      </c>
      <c r="C30" s="124"/>
      <c r="D30" s="133"/>
    </row>
    <row r="31" spans="2:17" s="107" customFormat="1" ht="18" customHeight="1" x14ac:dyDescent="0.2">
      <c r="B31" s="126" t="s">
        <v>112</v>
      </c>
      <c r="C31" s="115" t="s">
        <v>113</v>
      </c>
      <c r="D31" s="110">
        <f>+'[4]2016 Summary'!$L$45</f>
        <v>0.28399999999999997</v>
      </c>
      <c r="E31" s="111"/>
    </row>
    <row r="32" spans="2:17" s="107" customFormat="1" ht="18" customHeight="1" x14ac:dyDescent="0.2">
      <c r="B32" s="126" t="s">
        <v>114</v>
      </c>
      <c r="C32" s="115" t="s">
        <v>113</v>
      </c>
      <c r="D32" s="110">
        <f>+'[4]2016 Summary'!$L$44</f>
        <v>0.54249999999999998</v>
      </c>
      <c r="E32" s="111"/>
    </row>
    <row r="33" spans="2:23" s="107" customFormat="1" ht="18" customHeight="1" x14ac:dyDescent="0.2">
      <c r="B33" s="126" t="s">
        <v>115</v>
      </c>
      <c r="C33" s="115" t="s">
        <v>113</v>
      </c>
      <c r="D33" s="110">
        <f>+'[4]2016 Summary'!$L$43</f>
        <v>0.65710000000000002</v>
      </c>
      <c r="E33" s="111"/>
    </row>
    <row r="34" spans="2:23" s="107" customFormat="1" ht="18" customHeight="1" x14ac:dyDescent="0.2">
      <c r="B34" s="126" t="s">
        <v>116</v>
      </c>
      <c r="C34" s="115" t="s">
        <v>113</v>
      </c>
      <c r="D34" s="110">
        <f>+'[4]2016 Summary'!$L$42</f>
        <v>1.41E-2</v>
      </c>
      <c r="E34" s="111"/>
    </row>
    <row r="35" spans="2:23" s="107" customFormat="1" ht="18" customHeight="1" x14ac:dyDescent="0.2">
      <c r="B35" s="126" t="s">
        <v>117</v>
      </c>
      <c r="C35" s="115" t="s">
        <v>113</v>
      </c>
      <c r="D35" s="110">
        <f>+'[4]2016 Summary'!$L$41</f>
        <v>0.31519999999999998</v>
      </c>
      <c r="E35" s="116"/>
    </row>
    <row r="36" spans="2:23" s="107" customFormat="1" ht="18" customHeight="1" x14ac:dyDescent="0.2">
      <c r="B36" s="126" t="s">
        <v>118</v>
      </c>
      <c r="C36" s="115" t="s">
        <v>113</v>
      </c>
      <c r="D36" s="110">
        <f>+'[4]2016 Summary'!$L$46</f>
        <v>0.43830000000000002</v>
      </c>
      <c r="E36" s="111"/>
    </row>
    <row r="37" spans="2:23" s="107" customFormat="1" ht="18" customHeight="1" x14ac:dyDescent="0.2">
      <c r="B37" s="126" t="s">
        <v>119</v>
      </c>
      <c r="C37" s="115" t="s">
        <v>113</v>
      </c>
      <c r="D37" s="110">
        <f>+'[4]2016 Summary'!$L$47</f>
        <v>0.18770000000000001</v>
      </c>
      <c r="E37" s="111"/>
    </row>
    <row r="38" spans="2:23" s="107" customFormat="1" ht="18" customHeight="1" x14ac:dyDescent="0.2">
      <c r="B38" s="126" t="s">
        <v>120</v>
      </c>
      <c r="C38" s="115" t="s">
        <v>121</v>
      </c>
      <c r="D38" s="110">
        <f>+'[4]2016 Summary'!$L$48</f>
        <v>4.2999999999999997E-2</v>
      </c>
      <c r="E38" s="111"/>
    </row>
    <row r="39" spans="2:23" s="107" customFormat="1" ht="18" customHeight="1" x14ac:dyDescent="0.2">
      <c r="B39" s="134"/>
      <c r="C39" s="115"/>
      <c r="D39" s="110"/>
      <c r="E39" s="111"/>
    </row>
    <row r="40" spans="2:23" s="107" customFormat="1" x14ac:dyDescent="0.2">
      <c r="B40" s="126"/>
      <c r="C40" s="115"/>
      <c r="D40" s="110"/>
      <c r="E40" s="94"/>
      <c r="P40" s="94"/>
      <c r="Q40" s="94"/>
      <c r="R40" s="94"/>
      <c r="S40" s="94"/>
      <c r="T40" s="94"/>
      <c r="U40" s="94"/>
      <c r="V40" s="94"/>
      <c r="W40" s="94"/>
    </row>
    <row r="41" spans="2:23" s="94" customFormat="1" x14ac:dyDescent="0.2">
      <c r="B41" s="121"/>
      <c r="C41" s="115"/>
      <c r="D41" s="135"/>
      <c r="P41" s="107"/>
      <c r="Q41" s="107"/>
      <c r="R41" s="107"/>
      <c r="S41" s="107"/>
      <c r="T41" s="107"/>
      <c r="U41" s="107"/>
      <c r="V41" s="107"/>
      <c r="W41" s="107"/>
    </row>
    <row r="42" spans="2:23" s="94" customFormat="1" ht="16.5" customHeight="1" x14ac:dyDescent="0.2">
      <c r="B42" s="132" t="s">
        <v>122</v>
      </c>
      <c r="C42" s="124"/>
      <c r="D42" s="133"/>
      <c r="P42" s="107"/>
      <c r="Q42" s="107"/>
      <c r="R42" s="107"/>
      <c r="S42" s="107"/>
      <c r="T42" s="107"/>
      <c r="U42" s="107"/>
      <c r="V42" s="107"/>
      <c r="W42" s="107"/>
    </row>
    <row r="43" spans="2:23" s="107" customFormat="1" ht="18" customHeight="1" x14ac:dyDescent="0.2">
      <c r="B43" s="126" t="s">
        <v>123</v>
      </c>
      <c r="C43" s="115" t="s">
        <v>121</v>
      </c>
      <c r="D43" s="110">
        <f>+'[4]2016 Summary'!$L$30</f>
        <v>0.73370000000000002</v>
      </c>
      <c r="E43" s="111"/>
    </row>
    <row r="44" spans="2:23" s="107" customFormat="1" ht="18" customHeight="1" x14ac:dyDescent="0.2">
      <c r="B44" s="126" t="s">
        <v>124</v>
      </c>
      <c r="C44" s="115" t="s">
        <v>121</v>
      </c>
      <c r="D44" s="110">
        <f>+'[4]2016 Summary'!$L$32</f>
        <v>0.37419999999999998</v>
      </c>
      <c r="E44" s="111"/>
    </row>
    <row r="45" spans="2:23" s="107" customFormat="1" ht="18" customHeight="1" x14ac:dyDescent="0.2">
      <c r="B45" s="126" t="s">
        <v>125</v>
      </c>
      <c r="C45" s="115" t="s">
        <v>121</v>
      </c>
      <c r="D45" s="110">
        <f>+'[4]2016 Summary'!$L$29</f>
        <v>0.122</v>
      </c>
      <c r="E45" s="111"/>
    </row>
    <row r="46" spans="2:23" s="107" customFormat="1" ht="18" customHeight="1" x14ac:dyDescent="0.2">
      <c r="B46" s="126" t="s">
        <v>126</v>
      </c>
      <c r="C46" s="115" t="s">
        <v>121</v>
      </c>
      <c r="D46" s="110">
        <f>+'[4]2016 Summary'!$L$33</f>
        <v>0.01</v>
      </c>
      <c r="E46" s="111"/>
    </row>
    <row r="47" spans="2:23" s="107" customFormat="1" ht="18" customHeight="1" x14ac:dyDescent="0.2">
      <c r="B47" s="126" t="s">
        <v>127</v>
      </c>
      <c r="C47" s="115" t="s">
        <v>85</v>
      </c>
      <c r="D47" s="110">
        <f>+'[4]2016 Summary'!$L$37</f>
        <v>0.15</v>
      </c>
      <c r="E47" s="111"/>
    </row>
    <row r="48" spans="2:23" s="107" customFormat="1" ht="18" customHeight="1" x14ac:dyDescent="0.2">
      <c r="B48" s="126" t="s">
        <v>128</v>
      </c>
      <c r="C48" s="115" t="s">
        <v>85</v>
      </c>
      <c r="D48" s="110">
        <f>+'[4]2016 Summary'!$L$36</f>
        <v>0.1</v>
      </c>
      <c r="E48" s="111"/>
    </row>
    <row r="49" spans="2:23" s="107" customFormat="1" ht="18" customHeight="1" x14ac:dyDescent="0.2">
      <c r="B49" s="126" t="s">
        <v>129</v>
      </c>
      <c r="C49" s="115" t="s">
        <v>130</v>
      </c>
      <c r="D49" s="110">
        <f>+'[4]2016 Summary'!$L$38</f>
        <v>9.06E-2</v>
      </c>
      <c r="E49" s="111"/>
      <c r="P49" s="94"/>
      <c r="Q49" s="94"/>
      <c r="R49" s="94"/>
      <c r="S49" s="94"/>
      <c r="T49" s="94"/>
      <c r="U49" s="94"/>
      <c r="V49" s="94"/>
      <c r="W49" s="94"/>
    </row>
    <row r="50" spans="2:23" s="107" customFormat="1" ht="18" customHeight="1" x14ac:dyDescent="0.2">
      <c r="B50" s="126" t="s">
        <v>131</v>
      </c>
      <c r="C50" s="115" t="s">
        <v>121</v>
      </c>
      <c r="D50" s="110">
        <f>+'[4]2016 Summary'!$L$31</f>
        <v>8.3199999999999996E-2</v>
      </c>
      <c r="E50" s="111"/>
    </row>
    <row r="51" spans="2:23" s="94" customFormat="1" ht="4.5" customHeight="1" x14ac:dyDescent="0.2">
      <c r="B51" s="136"/>
      <c r="C51" s="137"/>
      <c r="D51" s="138"/>
      <c r="P51" s="107"/>
      <c r="Q51" s="107"/>
      <c r="R51" s="107"/>
      <c r="S51" s="107"/>
      <c r="T51" s="107"/>
      <c r="U51" s="107"/>
      <c r="V51" s="107"/>
      <c r="W51" s="107"/>
    </row>
    <row r="52" spans="2:23" s="107" customFormat="1" x14ac:dyDescent="0.2">
      <c r="B52" s="139" t="s">
        <v>132</v>
      </c>
      <c r="C52" s="115" t="s">
        <v>133</v>
      </c>
      <c r="D52" s="110">
        <f>+'[4]2016 Summary'!$L$51</f>
        <v>7.4700000000000003E-2</v>
      </c>
      <c r="E52" s="111"/>
    </row>
    <row r="53" spans="2:23" s="107" customFormat="1" x14ac:dyDescent="0.2">
      <c r="B53" s="140" t="s">
        <v>134</v>
      </c>
      <c r="C53" s="141" t="s">
        <v>133</v>
      </c>
      <c r="D53" s="110">
        <f>+'[4]2016 Summary'!$L$52</f>
        <v>0</v>
      </c>
      <c r="E53" s="111"/>
      <c r="P53" s="142"/>
      <c r="Q53" s="142"/>
      <c r="R53" s="142"/>
      <c r="S53" s="142"/>
      <c r="T53" s="142"/>
      <c r="U53" s="142"/>
      <c r="V53" s="142"/>
      <c r="W53" s="142"/>
    </row>
    <row r="54" spans="2:23" s="107" customFormat="1" x14ac:dyDescent="0.2">
      <c r="B54" s="139" t="s">
        <v>135</v>
      </c>
      <c r="C54" s="141" t="s">
        <v>136</v>
      </c>
      <c r="D54" s="110">
        <v>0.22</v>
      </c>
      <c r="E54" s="143"/>
      <c r="P54" s="142"/>
      <c r="Q54" s="142"/>
      <c r="R54" s="142"/>
      <c r="S54" s="142"/>
      <c r="T54" s="142"/>
      <c r="U54" s="142"/>
      <c r="V54" s="142"/>
      <c r="W54" s="142"/>
    </row>
    <row r="55" spans="2:23" s="107" customFormat="1" ht="13.5" thickBot="1" x14ac:dyDescent="0.25">
      <c r="B55" s="144" t="s">
        <v>137</v>
      </c>
      <c r="C55" s="145" t="s">
        <v>136</v>
      </c>
      <c r="D55" s="146">
        <v>0.22</v>
      </c>
      <c r="E55" s="143"/>
      <c r="P55" s="142"/>
      <c r="Q55" s="142"/>
      <c r="R55" s="142"/>
      <c r="S55" s="142"/>
      <c r="T55" s="142"/>
      <c r="U55" s="142"/>
      <c r="V55" s="142"/>
      <c r="W55" s="142"/>
    </row>
    <row r="57" spans="2:23" ht="13.5" thickBot="1" x14ac:dyDescent="0.25"/>
    <row r="58" spans="2:23" ht="13.5" hidden="1" thickBot="1" x14ac:dyDescent="0.25">
      <c r="B58" s="148"/>
      <c r="C58" s="149"/>
    </row>
    <row r="59" spans="2:23" ht="13.5" hidden="1" thickBot="1" x14ac:dyDescent="0.25"/>
    <row r="60" spans="2:23" ht="13.5" hidden="1" thickBot="1" x14ac:dyDescent="0.25">
      <c r="B60" s="150"/>
    </row>
    <row r="61" spans="2:23" ht="14.25" hidden="1" thickTop="1" thickBot="1" x14ac:dyDescent="0.25">
      <c r="P61" s="151"/>
      <c r="Q61" s="323" t="s">
        <v>138</v>
      </c>
      <c r="R61" s="324"/>
      <c r="S61" s="324"/>
      <c r="T61" s="315"/>
      <c r="U61" s="314" t="s">
        <v>139</v>
      </c>
      <c r="V61" s="315"/>
      <c r="W61" s="152" t="s">
        <v>140</v>
      </c>
    </row>
    <row r="62" spans="2:23" ht="13.5" thickTop="1" x14ac:dyDescent="0.2">
      <c r="P62" s="153" t="s">
        <v>141</v>
      </c>
      <c r="Q62" s="154" t="s">
        <v>142</v>
      </c>
      <c r="R62" s="155" t="s">
        <v>143</v>
      </c>
      <c r="S62" s="155" t="s">
        <v>144</v>
      </c>
      <c r="T62" s="156" t="s">
        <v>145</v>
      </c>
      <c r="U62" s="155" t="s">
        <v>143</v>
      </c>
      <c r="V62" s="156" t="s">
        <v>144</v>
      </c>
      <c r="W62" s="157"/>
    </row>
    <row r="63" spans="2:23" x14ac:dyDescent="0.2">
      <c r="P63" s="158"/>
      <c r="Q63" s="159"/>
      <c r="R63" s="159"/>
      <c r="S63" s="159"/>
      <c r="T63" s="159"/>
      <c r="U63" s="160"/>
      <c r="V63" s="159"/>
      <c r="W63" s="161"/>
    </row>
    <row r="64" spans="2:23" x14ac:dyDescent="0.2">
      <c r="P64" s="162" t="s">
        <v>146</v>
      </c>
      <c r="Q64" s="163">
        <f>$D$20</f>
        <v>5.67E-2</v>
      </c>
      <c r="R64" s="163">
        <f>$D$20</f>
        <v>5.67E-2</v>
      </c>
      <c r="S64" s="163">
        <f>$D$20</f>
        <v>5.67E-2</v>
      </c>
      <c r="T64" s="163">
        <f>$D$20</f>
        <v>5.67E-2</v>
      </c>
      <c r="U64" s="164">
        <f>$D$21</f>
        <v>0.24</v>
      </c>
      <c r="V64" s="164">
        <f>$D$21</f>
        <v>0.24</v>
      </c>
      <c r="W64" s="165">
        <f>$D$22</f>
        <v>0.10249999999999999</v>
      </c>
    </row>
    <row r="65" spans="16:23" x14ac:dyDescent="0.2">
      <c r="P65" s="166" t="s">
        <v>147</v>
      </c>
      <c r="Q65" s="167"/>
      <c r="R65" s="167"/>
      <c r="S65" s="167"/>
      <c r="T65" s="167"/>
      <c r="U65" s="164"/>
      <c r="V65" s="167"/>
      <c r="W65" s="165"/>
    </row>
    <row r="66" spans="16:23" x14ac:dyDescent="0.2">
      <c r="P66" s="168"/>
      <c r="Q66" s="169"/>
      <c r="R66" s="169"/>
      <c r="S66" s="169"/>
      <c r="T66" s="169"/>
      <c r="U66" s="170"/>
      <c r="V66" s="169"/>
      <c r="W66" s="171"/>
    </row>
    <row r="67" spans="16:23" x14ac:dyDescent="0.2">
      <c r="P67" s="172"/>
      <c r="Q67" s="173"/>
      <c r="R67" s="174"/>
      <c r="S67" s="173"/>
      <c r="T67" s="167"/>
      <c r="U67" s="174"/>
      <c r="V67" s="173"/>
      <c r="W67" s="165"/>
    </row>
    <row r="68" spans="16:23" x14ac:dyDescent="0.2">
      <c r="P68" s="175" t="s">
        <v>148</v>
      </c>
      <c r="Q68" s="167"/>
      <c r="R68" s="167"/>
      <c r="S68" s="167"/>
      <c r="T68" s="167"/>
      <c r="U68" s="164"/>
      <c r="V68" s="167"/>
      <c r="W68" s="165"/>
    </row>
    <row r="69" spans="16:23" x14ac:dyDescent="0.2">
      <c r="P69" s="175" t="s">
        <v>149</v>
      </c>
      <c r="Q69" s="163">
        <f t="shared" ref="Q69:W69" si="0">$D$18</f>
        <v>7.3000000000000001E-3</v>
      </c>
      <c r="R69" s="163">
        <f t="shared" si="0"/>
        <v>7.3000000000000001E-3</v>
      </c>
      <c r="S69" s="163">
        <f t="shared" si="0"/>
        <v>7.3000000000000001E-3</v>
      </c>
      <c r="T69" s="163">
        <f t="shared" si="0"/>
        <v>7.3000000000000001E-3</v>
      </c>
      <c r="U69" s="163">
        <f t="shared" si="0"/>
        <v>7.3000000000000001E-3</v>
      </c>
      <c r="V69" s="163">
        <f t="shared" si="0"/>
        <v>7.3000000000000001E-3</v>
      </c>
      <c r="W69" s="176">
        <f t="shared" si="0"/>
        <v>7.3000000000000001E-3</v>
      </c>
    </row>
    <row r="70" spans="16:23" x14ac:dyDescent="0.2">
      <c r="P70" s="162" t="s">
        <v>150</v>
      </c>
      <c r="Q70" s="163">
        <f t="shared" ref="Q70:W70" si="1">$D$19</f>
        <v>9.5399999999999999E-2</v>
      </c>
      <c r="R70" s="163">
        <f t="shared" si="1"/>
        <v>9.5399999999999999E-2</v>
      </c>
      <c r="S70" s="163">
        <f t="shared" si="1"/>
        <v>9.5399999999999999E-2</v>
      </c>
      <c r="T70" s="163">
        <f t="shared" si="1"/>
        <v>9.5399999999999999E-2</v>
      </c>
      <c r="U70" s="163">
        <f t="shared" si="1"/>
        <v>9.5399999999999999E-2</v>
      </c>
      <c r="V70" s="163">
        <f t="shared" si="1"/>
        <v>9.5399999999999999E-2</v>
      </c>
      <c r="W70" s="176">
        <f t="shared" si="1"/>
        <v>9.5399999999999999E-2</v>
      </c>
    </row>
    <row r="71" spans="16:23" ht="15" x14ac:dyDescent="0.25">
      <c r="P71" s="177" t="s">
        <v>151</v>
      </c>
      <c r="Q71" s="178"/>
      <c r="R71" s="179"/>
      <c r="S71" s="178"/>
      <c r="T71" s="178"/>
      <c r="U71" s="179"/>
      <c r="V71" s="178"/>
      <c r="W71" s="165"/>
    </row>
    <row r="72" spans="16:23" x14ac:dyDescent="0.2">
      <c r="P72" s="168"/>
      <c r="Q72" s="169"/>
      <c r="R72" s="180"/>
      <c r="S72" s="169"/>
      <c r="T72" s="169"/>
      <c r="U72" s="180"/>
      <c r="V72" s="169"/>
      <c r="W72" s="171"/>
    </row>
    <row r="73" spans="16:23" x14ac:dyDescent="0.2">
      <c r="P73" s="172"/>
      <c r="Q73" s="173"/>
      <c r="R73" s="174"/>
      <c r="S73" s="173"/>
      <c r="T73" s="167"/>
      <c r="U73" s="174"/>
      <c r="V73" s="173"/>
      <c r="W73" s="165"/>
    </row>
    <row r="74" spans="16:23" x14ac:dyDescent="0.2">
      <c r="P74" s="172" t="s">
        <v>152</v>
      </c>
      <c r="Q74" s="167"/>
      <c r="R74" s="174"/>
      <c r="S74" s="167"/>
      <c r="T74" s="167"/>
      <c r="U74" s="174"/>
      <c r="V74" s="167"/>
      <c r="W74" s="165"/>
    </row>
    <row r="75" spans="16:23" x14ac:dyDescent="0.2">
      <c r="P75" s="181" t="s">
        <v>153</v>
      </c>
      <c r="Q75" s="167">
        <f>SUM($D$9,$D$11,$D$12,$D$13,$D$14,$D$25,$D$26)</f>
        <v>0.56530000000000002</v>
      </c>
      <c r="R75" s="167">
        <f>SUM($D$9,$D$11,$D$12,$D$13,$D$14,$D$25,$D$26)</f>
        <v>0.56530000000000002</v>
      </c>
      <c r="S75" s="167">
        <f>SUM($D$9,$D$11,$D$12,$D$13,$D$14,$D$25,$D$26,$D$36)</f>
        <v>1.0036</v>
      </c>
      <c r="T75" s="167">
        <f>SUM($D$9,$D$11,$D$12,$D$13,$D$14,$D$25,$D$26)</f>
        <v>0.56530000000000002</v>
      </c>
      <c r="U75" s="167">
        <f>SUM($D$9,$D$11,$D$12,$D$13,$D$14,$D$25,$D$26)</f>
        <v>0.56530000000000002</v>
      </c>
      <c r="V75" s="167">
        <f>SUM($D$9,$D$11,$D$12,$D$13,$D$14,$D$25,$D$26,$D$37)</f>
        <v>0.753</v>
      </c>
      <c r="W75" s="165">
        <f>SUM($D$9,$D$11,$D$12,$D$13,$D$14,$D$25,$D$26)</f>
        <v>0.56530000000000002</v>
      </c>
    </row>
    <row r="76" spans="16:23" x14ac:dyDescent="0.2">
      <c r="P76" s="181" t="s">
        <v>154</v>
      </c>
      <c r="Q76" s="167">
        <f>SUM($D$9,$D$10,$D$11,$D$12,$D$13,$D$14)</f>
        <v>0.8306</v>
      </c>
      <c r="R76" s="167">
        <f>SUM($D$9,$D$10,$D$11,$D$12,$D$13,$D$14)</f>
        <v>0.8306</v>
      </c>
      <c r="S76" s="167">
        <f>SUM($D$9,$D$10,$D$11,$D$12,$D$13,$D$14,$D$36)</f>
        <v>1.2688999999999999</v>
      </c>
      <c r="T76" s="167">
        <f>SUM($D$9,$D$10,$D$11,$D$12,$D$13,$D$14)</f>
        <v>0.8306</v>
      </c>
      <c r="U76" s="167">
        <f>SUM($D$9,$D$10,$D$11,$D$12,$D$13,$D$14)</f>
        <v>0.8306</v>
      </c>
      <c r="V76" s="167">
        <f>SUM($D$9,$D$10,$D$11,$D$12,$D$13,$D$14,$D$37)</f>
        <v>1.0183</v>
      </c>
      <c r="W76" s="165">
        <f>SUM($D$9,$D$10,$D$11,$D$12,$D$13,$D$14)</f>
        <v>0.8306</v>
      </c>
    </row>
    <row r="77" spans="16:23" x14ac:dyDescent="0.2">
      <c r="P77" s="177" t="s">
        <v>155</v>
      </c>
      <c r="Q77" s="167"/>
      <c r="R77" s="174"/>
      <c r="S77" s="167"/>
      <c r="T77" s="167"/>
      <c r="U77" s="174"/>
      <c r="V77" s="167"/>
      <c r="W77" s="165"/>
    </row>
    <row r="78" spans="16:23" x14ac:dyDescent="0.2">
      <c r="P78" s="182"/>
      <c r="Q78" s="169"/>
      <c r="R78" s="180"/>
      <c r="S78" s="169"/>
      <c r="T78" s="169"/>
      <c r="U78" s="180"/>
      <c r="V78" s="169"/>
      <c r="W78" s="171"/>
    </row>
    <row r="79" spans="16:23" x14ac:dyDescent="0.2">
      <c r="P79" s="172"/>
      <c r="Q79" s="173"/>
      <c r="R79" s="174"/>
      <c r="S79" s="173"/>
      <c r="T79" s="167"/>
      <c r="U79" s="174"/>
      <c r="V79" s="173"/>
      <c r="W79" s="165"/>
    </row>
    <row r="80" spans="16:23" x14ac:dyDescent="0.2">
      <c r="P80" s="172" t="s">
        <v>107</v>
      </c>
      <c r="Q80" s="163">
        <f t="shared" ref="Q80:W80" si="2">$D$27</f>
        <v>9.3299999999999994E-2</v>
      </c>
      <c r="R80" s="163">
        <f t="shared" si="2"/>
        <v>9.3299999999999994E-2</v>
      </c>
      <c r="S80" s="163">
        <f t="shared" si="2"/>
        <v>9.3299999999999994E-2</v>
      </c>
      <c r="T80" s="163">
        <f t="shared" si="2"/>
        <v>9.3299999999999994E-2</v>
      </c>
      <c r="U80" s="163">
        <f t="shared" si="2"/>
        <v>9.3299999999999994E-2</v>
      </c>
      <c r="V80" s="163">
        <f t="shared" si="2"/>
        <v>9.3299999999999994E-2</v>
      </c>
      <c r="W80" s="165">
        <f t="shared" si="2"/>
        <v>9.3299999999999994E-2</v>
      </c>
    </row>
    <row r="81" spans="16:23" x14ac:dyDescent="0.2">
      <c r="P81" s="177" t="s">
        <v>156</v>
      </c>
      <c r="Q81" s="167"/>
      <c r="R81" s="174"/>
      <c r="S81" s="167"/>
      <c r="T81" s="167"/>
      <c r="U81" s="174"/>
      <c r="V81" s="167"/>
      <c r="W81" s="165"/>
    </row>
    <row r="82" spans="16:23" x14ac:dyDescent="0.2">
      <c r="P82" s="182"/>
      <c r="Q82" s="169"/>
      <c r="R82" s="180"/>
      <c r="S82" s="169"/>
      <c r="T82" s="169"/>
      <c r="U82" s="180"/>
      <c r="V82" s="169"/>
      <c r="W82" s="171"/>
    </row>
    <row r="83" spans="16:23" x14ac:dyDescent="0.2">
      <c r="P83" s="172"/>
      <c r="Q83" s="173"/>
      <c r="R83" s="174"/>
      <c r="S83" s="173"/>
      <c r="T83" s="167"/>
      <c r="U83" s="174"/>
      <c r="V83" s="173"/>
      <c r="W83" s="165"/>
    </row>
    <row r="84" spans="16:23" x14ac:dyDescent="0.2">
      <c r="P84" s="172" t="s">
        <v>157</v>
      </c>
      <c r="Q84" s="163">
        <f t="shared" ref="Q84:W84" si="3">$D$38</f>
        <v>4.2999999999999997E-2</v>
      </c>
      <c r="R84" s="163">
        <f t="shared" si="3"/>
        <v>4.2999999999999997E-2</v>
      </c>
      <c r="S84" s="163">
        <f t="shared" si="3"/>
        <v>4.2999999999999997E-2</v>
      </c>
      <c r="T84" s="163">
        <f t="shared" si="3"/>
        <v>4.2999999999999997E-2</v>
      </c>
      <c r="U84" s="163">
        <f t="shared" si="3"/>
        <v>4.2999999999999997E-2</v>
      </c>
      <c r="V84" s="163">
        <f t="shared" si="3"/>
        <v>4.2999999999999997E-2</v>
      </c>
      <c r="W84" s="176">
        <f t="shared" si="3"/>
        <v>4.2999999999999997E-2</v>
      </c>
    </row>
    <row r="85" spans="16:23" x14ac:dyDescent="0.2">
      <c r="P85" s="177" t="s">
        <v>158</v>
      </c>
      <c r="Q85" s="167"/>
      <c r="R85" s="174"/>
      <c r="S85" s="167"/>
      <c r="T85" s="167"/>
      <c r="U85" s="174"/>
      <c r="V85" s="167"/>
      <c r="W85" s="165"/>
    </row>
    <row r="86" spans="16:23" x14ac:dyDescent="0.2">
      <c r="P86" s="182"/>
      <c r="Q86" s="169"/>
      <c r="R86" s="180"/>
      <c r="S86" s="169"/>
      <c r="T86" s="169"/>
      <c r="U86" s="180"/>
      <c r="V86" s="169"/>
      <c r="W86" s="171"/>
    </row>
    <row r="87" spans="16:23" x14ac:dyDescent="0.2">
      <c r="P87" s="172"/>
      <c r="Q87" s="173"/>
      <c r="R87" s="174"/>
      <c r="S87" s="173"/>
      <c r="T87" s="167"/>
      <c r="U87" s="174"/>
      <c r="V87" s="173"/>
      <c r="W87" s="183"/>
    </row>
    <row r="88" spans="16:23" x14ac:dyDescent="0.2">
      <c r="P88" s="172" t="s">
        <v>159</v>
      </c>
      <c r="Q88" s="163">
        <f>$D$31</f>
        <v>0.28399999999999997</v>
      </c>
      <c r="R88" s="174">
        <f>$D$32</f>
        <v>0.54249999999999998</v>
      </c>
      <c r="S88" s="167">
        <f>$D$33</f>
        <v>0.65710000000000002</v>
      </c>
      <c r="T88" s="184" t="s">
        <v>160</v>
      </c>
      <c r="U88" s="174">
        <f>$D$34</f>
        <v>1.41E-2</v>
      </c>
      <c r="V88" s="167">
        <f>$D$35</f>
        <v>0.31519999999999998</v>
      </c>
      <c r="W88" s="185" t="s">
        <v>160</v>
      </c>
    </row>
    <row r="89" spans="16:23" x14ac:dyDescent="0.2">
      <c r="P89" s="177" t="s">
        <v>161</v>
      </c>
      <c r="Q89" s="167"/>
      <c r="R89" s="174"/>
      <c r="S89" s="167"/>
      <c r="T89" s="167"/>
      <c r="U89" s="174"/>
      <c r="V89" s="167"/>
      <c r="W89" s="165"/>
    </row>
    <row r="90" spans="16:23" x14ac:dyDescent="0.2">
      <c r="P90" s="182"/>
      <c r="Q90" s="169"/>
      <c r="R90" s="180"/>
      <c r="S90" s="169"/>
      <c r="T90" s="169"/>
      <c r="U90" s="180"/>
      <c r="V90" s="169"/>
      <c r="W90" s="171"/>
    </row>
    <row r="91" spans="16:23" x14ac:dyDescent="0.2">
      <c r="P91" s="172"/>
      <c r="Q91" s="173"/>
      <c r="R91" s="174"/>
      <c r="S91" s="173"/>
      <c r="T91" s="167"/>
      <c r="U91" s="174"/>
      <c r="V91" s="173"/>
      <c r="W91" s="186"/>
    </row>
    <row r="92" spans="16:23" x14ac:dyDescent="0.2">
      <c r="P92" s="172" t="s">
        <v>162</v>
      </c>
      <c r="Q92" s="163">
        <f>$D$53</f>
        <v>0</v>
      </c>
      <c r="R92" s="167">
        <f>$D$52</f>
        <v>7.4700000000000003E-2</v>
      </c>
      <c r="S92" s="163">
        <f>$D$53</f>
        <v>0</v>
      </c>
      <c r="T92" s="163">
        <f>$D$53</f>
        <v>0</v>
      </c>
      <c r="U92" s="163">
        <f>$D$53</f>
        <v>0</v>
      </c>
      <c r="V92" s="163">
        <f>$D$53</f>
        <v>0</v>
      </c>
      <c r="W92" s="176">
        <f>$D$53</f>
        <v>0</v>
      </c>
    </row>
    <row r="93" spans="16:23" ht="13.5" thickBot="1" x14ac:dyDescent="0.25">
      <c r="P93" s="187"/>
      <c r="Q93" s="188"/>
      <c r="R93" s="189"/>
      <c r="S93" s="188"/>
      <c r="T93" s="188"/>
      <c r="U93" s="189"/>
      <c r="V93" s="188"/>
      <c r="W93" s="190"/>
    </row>
    <row r="94" spans="16:23" ht="13.5" thickTop="1" x14ac:dyDescent="0.2"/>
    <row r="103" spans="16:23" x14ac:dyDescent="0.2">
      <c r="P103" s="191" t="s">
        <v>163</v>
      </c>
      <c r="Q103" s="191"/>
      <c r="R103" s="191"/>
      <c r="S103" s="191"/>
      <c r="T103" s="191"/>
      <c r="U103" s="191"/>
      <c r="V103" s="191"/>
      <c r="W103" s="191"/>
    </row>
    <row r="104" spans="16:23" x14ac:dyDescent="0.2">
      <c r="P104" s="191" t="s">
        <v>164</v>
      </c>
      <c r="Q104" s="191"/>
      <c r="R104" s="191"/>
      <c r="S104" s="191"/>
      <c r="T104" s="191"/>
      <c r="U104" s="191"/>
      <c r="V104" s="191"/>
      <c r="W104" s="191"/>
    </row>
    <row r="105" spans="16:23" x14ac:dyDescent="0.2">
      <c r="P105" s="191"/>
      <c r="Q105" s="191"/>
      <c r="R105" s="191"/>
      <c r="S105" s="191"/>
      <c r="T105" s="191"/>
      <c r="U105" s="191"/>
      <c r="V105" s="191"/>
      <c r="W105" s="191"/>
    </row>
    <row r="106" spans="16:23" x14ac:dyDescent="0.2">
      <c r="P106" s="192" t="s">
        <v>165</v>
      </c>
      <c r="Q106" s="191"/>
      <c r="R106" s="191"/>
      <c r="S106" s="191"/>
      <c r="T106" s="191"/>
      <c r="U106" s="191"/>
      <c r="V106" s="191"/>
      <c r="W106" s="191"/>
    </row>
    <row r="107" spans="16:23" x14ac:dyDescent="0.2">
      <c r="P107" s="191"/>
      <c r="Q107" s="191"/>
      <c r="R107" s="191"/>
      <c r="S107" s="191"/>
      <c r="T107" s="191"/>
      <c r="U107" s="191"/>
      <c r="V107" s="191"/>
      <c r="W107" s="191"/>
    </row>
    <row r="108" spans="16:23" x14ac:dyDescent="0.2">
      <c r="P108" s="192" t="s">
        <v>166</v>
      </c>
      <c r="Q108" s="191"/>
      <c r="R108" s="191"/>
      <c r="S108" s="191"/>
      <c r="T108" s="191"/>
      <c r="U108" s="191"/>
      <c r="V108" s="191"/>
      <c r="W108" s="191"/>
    </row>
    <row r="109" spans="16:23" x14ac:dyDescent="0.2">
      <c r="P109" s="191"/>
      <c r="Q109" s="191"/>
      <c r="R109" s="191"/>
      <c r="S109" s="191"/>
      <c r="T109" s="191"/>
      <c r="U109" s="191"/>
      <c r="V109" s="191"/>
      <c r="W109" s="191"/>
    </row>
    <row r="110" spans="16:23" x14ac:dyDescent="0.2">
      <c r="P110" s="191"/>
      <c r="Q110" s="193" t="s">
        <v>167</v>
      </c>
      <c r="R110" s="193" t="s">
        <v>168</v>
      </c>
      <c r="S110" s="193" t="s">
        <v>169</v>
      </c>
      <c r="T110" s="193" t="s">
        <v>170</v>
      </c>
      <c r="U110" s="191"/>
      <c r="V110" s="191"/>
      <c r="W110" s="191"/>
    </row>
    <row r="111" spans="16:23" x14ac:dyDescent="0.2">
      <c r="P111" s="191"/>
      <c r="Q111" s="191" t="s">
        <v>171</v>
      </c>
      <c r="R111" s="194">
        <f>$D$20</f>
        <v>5.67E-2</v>
      </c>
      <c r="S111" s="193"/>
      <c r="T111" s="193"/>
      <c r="U111" s="191"/>
      <c r="V111" s="191"/>
      <c r="W111" s="191"/>
    </row>
    <row r="112" spans="16:23" x14ac:dyDescent="0.2">
      <c r="P112" s="191"/>
      <c r="Q112" s="191" t="s">
        <v>172</v>
      </c>
      <c r="R112" s="194">
        <f>$D$20</f>
        <v>5.67E-2</v>
      </c>
      <c r="S112" s="194"/>
      <c r="T112" s="194"/>
      <c r="U112" s="191"/>
      <c r="V112" s="191"/>
      <c r="W112" s="191"/>
    </row>
    <row r="113" spans="16:24" x14ac:dyDescent="0.2">
      <c r="P113" s="191"/>
      <c r="Q113" s="191" t="s">
        <v>173</v>
      </c>
      <c r="R113" s="194">
        <f>$D$20</f>
        <v>5.67E-2</v>
      </c>
      <c r="S113" s="194">
        <f>$D$21</f>
        <v>0.24</v>
      </c>
      <c r="T113" s="194"/>
      <c r="U113" s="191"/>
      <c r="V113" s="191"/>
      <c r="W113" s="191"/>
    </row>
    <row r="114" spans="16:24" x14ac:dyDescent="0.2">
      <c r="P114" s="191"/>
      <c r="Q114" s="191" t="s">
        <v>174</v>
      </c>
      <c r="R114" s="194">
        <f>$D$20</f>
        <v>5.67E-2</v>
      </c>
      <c r="S114" s="194">
        <f>$D$21</f>
        <v>0.24</v>
      </c>
      <c r="T114" s="194"/>
      <c r="U114" s="191"/>
      <c r="V114" s="191"/>
      <c r="W114" s="191"/>
    </row>
    <row r="115" spans="16:24" x14ac:dyDescent="0.2">
      <c r="P115" s="191"/>
      <c r="Q115" s="191" t="s">
        <v>170</v>
      </c>
      <c r="R115" s="194"/>
      <c r="S115" s="194"/>
      <c r="T115" s="194">
        <f>$D$22</f>
        <v>0.10249999999999999</v>
      </c>
      <c r="U115" s="191"/>
      <c r="V115" s="191"/>
      <c r="W115" s="191"/>
    </row>
    <row r="116" spans="16:24" x14ac:dyDescent="0.2">
      <c r="P116" s="191"/>
      <c r="Q116" s="191"/>
      <c r="R116" s="194"/>
      <c r="S116" s="194"/>
      <c r="T116" s="194"/>
      <c r="U116" s="194"/>
      <c r="V116" s="191"/>
      <c r="W116" s="191"/>
    </row>
    <row r="117" spans="16:24" x14ac:dyDescent="0.2">
      <c r="P117" s="195" t="s">
        <v>175</v>
      </c>
      <c r="Q117" s="306" t="s">
        <v>176</v>
      </c>
      <c r="R117" s="306"/>
      <c r="S117" s="306"/>
      <c r="T117" s="306"/>
      <c r="U117" s="306"/>
      <c r="V117" s="306"/>
      <c r="W117" s="306"/>
      <c r="X117" s="306"/>
    </row>
    <row r="118" spans="16:24" x14ac:dyDescent="0.2">
      <c r="P118" s="191"/>
      <c r="Q118" s="306"/>
      <c r="R118" s="306"/>
      <c r="S118" s="306"/>
      <c r="T118" s="306"/>
      <c r="U118" s="306"/>
      <c r="V118" s="306"/>
      <c r="W118" s="306"/>
      <c r="X118" s="306"/>
    </row>
    <row r="119" spans="16:24" x14ac:dyDescent="0.2">
      <c r="P119" s="191"/>
    </row>
    <row r="120" spans="16:24" x14ac:dyDescent="0.2">
      <c r="P120" s="192" t="s">
        <v>177</v>
      </c>
    </row>
    <row r="121" spans="16:24" x14ac:dyDescent="0.2">
      <c r="P121" s="191"/>
    </row>
    <row r="122" spans="16:24" x14ac:dyDescent="0.2">
      <c r="P122" s="191" t="s">
        <v>178</v>
      </c>
      <c r="Q122" s="191"/>
      <c r="R122" s="191"/>
      <c r="S122" s="191"/>
      <c r="T122" s="191"/>
      <c r="U122" s="191"/>
      <c r="V122" s="191"/>
      <c r="W122" s="191"/>
    </row>
    <row r="123" spans="16:24" x14ac:dyDescent="0.2">
      <c r="P123" s="195" t="s">
        <v>179</v>
      </c>
      <c r="Q123" s="196">
        <f>$D$18</f>
        <v>7.3000000000000001E-3</v>
      </c>
      <c r="R123" s="191"/>
      <c r="S123" s="191"/>
      <c r="T123" s="191"/>
      <c r="U123" s="191"/>
      <c r="V123" s="191"/>
      <c r="W123" s="191"/>
    </row>
    <row r="124" spans="16:24" x14ac:dyDescent="0.2">
      <c r="P124" s="191"/>
      <c r="Q124" s="191"/>
      <c r="R124" s="191"/>
      <c r="S124" s="191"/>
      <c r="T124" s="191"/>
      <c r="U124" s="191"/>
      <c r="V124" s="191"/>
      <c r="W124" s="191"/>
    </row>
    <row r="125" spans="16:24" ht="12.75" customHeight="1" x14ac:dyDescent="0.2">
      <c r="P125" s="195" t="s">
        <v>175</v>
      </c>
      <c r="Q125" s="306" t="s">
        <v>180</v>
      </c>
      <c r="R125" s="306"/>
      <c r="S125" s="306"/>
      <c r="T125" s="306"/>
      <c r="U125" s="306"/>
      <c r="V125" s="306"/>
      <c r="W125" s="306"/>
      <c r="X125" s="306"/>
    </row>
    <row r="126" spans="16:24" x14ac:dyDescent="0.2">
      <c r="P126" s="191"/>
      <c r="Q126" s="306"/>
      <c r="R126" s="306"/>
      <c r="S126" s="306"/>
      <c r="T126" s="306"/>
      <c r="U126" s="306"/>
      <c r="V126" s="306"/>
      <c r="W126" s="306"/>
      <c r="X126" s="306"/>
    </row>
    <row r="127" spans="16:24" x14ac:dyDescent="0.2">
      <c r="P127" s="191"/>
      <c r="Q127" s="306"/>
      <c r="R127" s="306"/>
      <c r="S127" s="306"/>
      <c r="T127" s="306"/>
      <c r="U127" s="306"/>
      <c r="V127" s="306"/>
      <c r="W127" s="306"/>
      <c r="X127" s="306"/>
    </row>
    <row r="128" spans="16:24" x14ac:dyDescent="0.2">
      <c r="P128" s="191"/>
      <c r="Q128" s="191"/>
      <c r="R128" s="191"/>
      <c r="S128" s="191"/>
      <c r="T128" s="191"/>
      <c r="U128" s="191"/>
      <c r="V128" s="191"/>
      <c r="W128" s="191"/>
    </row>
    <row r="129" spans="16:23" x14ac:dyDescent="0.2">
      <c r="P129" s="191" t="s">
        <v>181</v>
      </c>
      <c r="Q129" s="191"/>
      <c r="R129" s="191"/>
      <c r="S129" s="191"/>
      <c r="T129" s="191"/>
      <c r="U129" s="191"/>
      <c r="V129" s="191"/>
      <c r="W129" s="191"/>
    </row>
    <row r="130" spans="16:23" x14ac:dyDescent="0.2">
      <c r="P130" s="191"/>
      <c r="Q130" s="191"/>
      <c r="R130" s="191"/>
      <c r="S130" s="191"/>
      <c r="T130" s="191"/>
      <c r="U130" s="191"/>
      <c r="V130" s="191"/>
      <c r="W130" s="191"/>
    </row>
    <row r="131" spans="16:23" x14ac:dyDescent="0.2">
      <c r="P131" s="191"/>
      <c r="Q131" s="191" t="s">
        <v>150</v>
      </c>
      <c r="R131" s="194">
        <f>$D$19</f>
        <v>9.5399999999999999E-2</v>
      </c>
      <c r="S131" s="191"/>
      <c r="T131" s="191"/>
      <c r="U131" s="191"/>
      <c r="V131" s="191"/>
      <c r="W131" s="191"/>
    </row>
    <row r="132" spans="16:23" x14ac:dyDescent="0.2">
      <c r="P132" s="191"/>
      <c r="Q132" s="191"/>
      <c r="R132" s="191"/>
      <c r="S132" s="191"/>
      <c r="T132" s="191"/>
      <c r="U132" s="191"/>
      <c r="V132" s="191"/>
      <c r="W132" s="191"/>
    </row>
    <row r="133" spans="16:23" x14ac:dyDescent="0.2">
      <c r="P133" s="192" t="s">
        <v>182</v>
      </c>
      <c r="Q133" s="191"/>
      <c r="R133" s="191"/>
      <c r="S133" s="191"/>
      <c r="T133" s="191"/>
      <c r="U133" s="191"/>
      <c r="V133" s="191"/>
      <c r="W133" s="191"/>
    </row>
    <row r="134" spans="16:23" x14ac:dyDescent="0.2">
      <c r="P134" s="192" t="s">
        <v>183</v>
      </c>
      <c r="Q134" s="191"/>
      <c r="R134" s="191"/>
      <c r="S134" s="191"/>
      <c r="T134" s="191"/>
      <c r="U134" s="191"/>
      <c r="V134" s="191"/>
      <c r="W134" s="191"/>
    </row>
    <row r="135" spans="16:23" x14ac:dyDescent="0.2">
      <c r="P135" s="191"/>
      <c r="Q135" s="191"/>
      <c r="R135" s="191"/>
      <c r="S135" s="191"/>
      <c r="T135" s="191"/>
      <c r="U135" s="191"/>
      <c r="V135" s="191"/>
      <c r="W135" s="191"/>
    </row>
    <row r="136" spans="16:23" x14ac:dyDescent="0.2">
      <c r="P136" s="197"/>
      <c r="Q136" s="310" t="s">
        <v>184</v>
      </c>
      <c r="R136" s="311"/>
      <c r="S136" s="311"/>
      <c r="T136" s="312"/>
      <c r="U136" s="310" t="s">
        <v>169</v>
      </c>
      <c r="V136" s="312"/>
      <c r="W136" s="156" t="s">
        <v>170</v>
      </c>
    </row>
    <row r="137" spans="16:23" x14ac:dyDescent="0.2">
      <c r="P137" s="198" t="s">
        <v>185</v>
      </c>
      <c r="Q137" s="154" t="s">
        <v>172</v>
      </c>
      <c r="R137" s="155" t="s">
        <v>173</v>
      </c>
      <c r="S137" s="155" t="s">
        <v>174</v>
      </c>
      <c r="T137" s="156" t="s">
        <v>171</v>
      </c>
      <c r="U137" s="155" t="s">
        <v>173</v>
      </c>
      <c r="V137" s="156" t="s">
        <v>174</v>
      </c>
      <c r="W137" s="156"/>
    </row>
    <row r="138" spans="16:23" x14ac:dyDescent="0.2">
      <c r="P138" s="199" t="s">
        <v>186</v>
      </c>
      <c r="Q138" s="200">
        <f>$D$14</f>
        <v>7.1400000000000005E-2</v>
      </c>
      <c r="R138" s="201">
        <v>1.4588888888888893E-2</v>
      </c>
      <c r="S138" s="201">
        <v>1.4588888888888893E-2</v>
      </c>
      <c r="T138" s="201">
        <v>1.4588888888888893E-2</v>
      </c>
      <c r="U138" s="201">
        <v>1.4588888888888893E-2</v>
      </c>
      <c r="V138" s="201">
        <v>1.4588888888888893E-2</v>
      </c>
      <c r="W138" s="201">
        <v>1.4588888888888893E-2</v>
      </c>
    </row>
    <row r="139" spans="16:23" x14ac:dyDescent="0.2">
      <c r="P139" s="199" t="s">
        <v>187</v>
      </c>
      <c r="Q139" s="200">
        <f>$D$12</f>
        <v>1.26E-2</v>
      </c>
      <c r="R139" s="201">
        <f t="shared" ref="R139:W139" si="4">$D$12</f>
        <v>1.26E-2</v>
      </c>
      <c r="S139" s="201">
        <f t="shared" si="4"/>
        <v>1.26E-2</v>
      </c>
      <c r="T139" s="201">
        <f t="shared" si="4"/>
        <v>1.26E-2</v>
      </c>
      <c r="U139" s="201">
        <f t="shared" si="4"/>
        <v>1.26E-2</v>
      </c>
      <c r="V139" s="201">
        <f t="shared" si="4"/>
        <v>1.26E-2</v>
      </c>
      <c r="W139" s="201">
        <f t="shared" si="4"/>
        <v>1.26E-2</v>
      </c>
    </row>
    <row r="140" spans="16:23" x14ac:dyDescent="0.2">
      <c r="P140" s="199" t="s">
        <v>188</v>
      </c>
      <c r="Q140" s="200">
        <f>$D$9</f>
        <v>6.7900000000000002E-2</v>
      </c>
      <c r="R140" s="201">
        <f t="shared" ref="R140:W140" si="5">$D$9</f>
        <v>6.7900000000000002E-2</v>
      </c>
      <c r="S140" s="201">
        <f t="shared" si="5"/>
        <v>6.7900000000000002E-2</v>
      </c>
      <c r="T140" s="201">
        <f t="shared" si="5"/>
        <v>6.7900000000000002E-2</v>
      </c>
      <c r="U140" s="201">
        <f t="shared" si="5"/>
        <v>6.7900000000000002E-2</v>
      </c>
      <c r="V140" s="201">
        <f t="shared" si="5"/>
        <v>6.7900000000000002E-2</v>
      </c>
      <c r="W140" s="201">
        <f t="shared" si="5"/>
        <v>6.7900000000000002E-2</v>
      </c>
    </row>
    <row r="141" spans="16:23" x14ac:dyDescent="0.2">
      <c r="P141" s="199" t="s">
        <v>189</v>
      </c>
      <c r="Q141" s="200">
        <f>$D$13</f>
        <v>0.1767</v>
      </c>
      <c r="R141" s="201">
        <f t="shared" ref="R141:W141" si="6">$D$13</f>
        <v>0.1767</v>
      </c>
      <c r="S141" s="201">
        <f t="shared" si="6"/>
        <v>0.1767</v>
      </c>
      <c r="T141" s="201">
        <f t="shared" si="6"/>
        <v>0.1767</v>
      </c>
      <c r="U141" s="201">
        <f t="shared" si="6"/>
        <v>0.1767</v>
      </c>
      <c r="V141" s="201">
        <f t="shared" si="6"/>
        <v>0.1767</v>
      </c>
      <c r="W141" s="201">
        <f t="shared" si="6"/>
        <v>0.1767</v>
      </c>
    </row>
    <row r="142" spans="16:23" x14ac:dyDescent="0.2">
      <c r="P142" s="199" t="s">
        <v>190</v>
      </c>
      <c r="Q142" s="200">
        <f>$D$11</f>
        <v>0.184</v>
      </c>
      <c r="R142" s="201">
        <f t="shared" ref="R142:W142" si="7">$D$11</f>
        <v>0.184</v>
      </c>
      <c r="S142" s="201">
        <f t="shared" si="7"/>
        <v>0.184</v>
      </c>
      <c r="T142" s="201">
        <f t="shared" si="7"/>
        <v>0.184</v>
      </c>
      <c r="U142" s="201">
        <f t="shared" si="7"/>
        <v>0.184</v>
      </c>
      <c r="V142" s="201">
        <f t="shared" si="7"/>
        <v>0.184</v>
      </c>
      <c r="W142" s="201">
        <f t="shared" si="7"/>
        <v>0.184</v>
      </c>
    </row>
    <row r="143" spans="16:23" x14ac:dyDescent="0.2">
      <c r="P143" s="199" t="s">
        <v>106</v>
      </c>
      <c r="Q143" s="200">
        <f>$D$26</f>
        <v>4.58E-2</v>
      </c>
      <c r="R143" s="201">
        <f t="shared" ref="R143:W143" si="8">$D$26</f>
        <v>4.58E-2</v>
      </c>
      <c r="S143" s="201">
        <f t="shared" si="8"/>
        <v>4.58E-2</v>
      </c>
      <c r="T143" s="201">
        <f t="shared" si="8"/>
        <v>4.58E-2</v>
      </c>
      <c r="U143" s="201">
        <f t="shared" si="8"/>
        <v>4.58E-2</v>
      </c>
      <c r="V143" s="201">
        <f t="shared" si="8"/>
        <v>4.58E-2</v>
      </c>
      <c r="W143" s="201">
        <f t="shared" si="8"/>
        <v>4.58E-2</v>
      </c>
    </row>
    <row r="144" spans="16:23" x14ac:dyDescent="0.2">
      <c r="P144" s="199" t="s">
        <v>191</v>
      </c>
      <c r="Q144" s="200">
        <f>$D$25</f>
        <v>6.8999999999999999E-3</v>
      </c>
      <c r="R144" s="201">
        <f t="shared" ref="R144:W144" si="9">$D$25</f>
        <v>6.8999999999999999E-3</v>
      </c>
      <c r="S144" s="201">
        <f t="shared" si="9"/>
        <v>6.8999999999999999E-3</v>
      </c>
      <c r="T144" s="201">
        <f t="shared" si="9"/>
        <v>6.8999999999999999E-3</v>
      </c>
      <c r="U144" s="201">
        <f t="shared" si="9"/>
        <v>6.8999999999999999E-3</v>
      </c>
      <c r="V144" s="201">
        <f t="shared" si="9"/>
        <v>6.8999999999999999E-3</v>
      </c>
      <c r="W144" s="201">
        <f t="shared" si="9"/>
        <v>6.8999999999999999E-3</v>
      </c>
    </row>
    <row r="145" spans="16:23" x14ac:dyDescent="0.2">
      <c r="P145" s="199" t="s">
        <v>192</v>
      </c>
      <c r="Q145" s="202" t="s">
        <v>160</v>
      </c>
      <c r="R145" s="202" t="s">
        <v>160</v>
      </c>
      <c r="S145" s="201">
        <f>$D$36</f>
        <v>0.43830000000000002</v>
      </c>
      <c r="T145" s="202" t="s">
        <v>160</v>
      </c>
      <c r="U145" s="202" t="s">
        <v>160</v>
      </c>
      <c r="V145" s="201">
        <f>$D$37</f>
        <v>0.18770000000000001</v>
      </c>
      <c r="W145" s="202" t="s">
        <v>160</v>
      </c>
    </row>
    <row r="146" spans="16:23" x14ac:dyDescent="0.2">
      <c r="P146" s="203" t="s">
        <v>193</v>
      </c>
      <c r="Q146" s="204">
        <f>$D$10</f>
        <v>0.318</v>
      </c>
      <c r="R146" s="205">
        <f t="shared" ref="R146:W146" si="10">$D$10</f>
        <v>0.318</v>
      </c>
      <c r="S146" s="205">
        <f t="shared" si="10"/>
        <v>0.318</v>
      </c>
      <c r="T146" s="205">
        <f t="shared" si="10"/>
        <v>0.318</v>
      </c>
      <c r="U146" s="205">
        <f t="shared" si="10"/>
        <v>0.318</v>
      </c>
      <c r="V146" s="205">
        <f t="shared" si="10"/>
        <v>0.318</v>
      </c>
      <c r="W146" s="205">
        <f t="shared" si="10"/>
        <v>0.318</v>
      </c>
    </row>
    <row r="147" spans="16:23" ht="13.5" thickBot="1" x14ac:dyDescent="0.25">
      <c r="P147" s="206" t="s">
        <v>194</v>
      </c>
      <c r="Q147" s="207">
        <f>SUM(Q138:Q145)</f>
        <v>0.56529999999999991</v>
      </c>
      <c r="R147" s="207">
        <f t="shared" ref="R147:W147" si="11">SUM(R138:R145)</f>
        <v>0.50848888888888888</v>
      </c>
      <c r="S147" s="207">
        <f t="shared" si="11"/>
        <v>0.9467888888888889</v>
      </c>
      <c r="T147" s="207">
        <f t="shared" si="11"/>
        <v>0.50848888888888888</v>
      </c>
      <c r="U147" s="207">
        <f t="shared" si="11"/>
        <v>0.50848888888888888</v>
      </c>
      <c r="V147" s="207">
        <f t="shared" si="11"/>
        <v>0.69618888888888886</v>
      </c>
      <c r="W147" s="207">
        <f t="shared" si="11"/>
        <v>0.50848888888888888</v>
      </c>
    </row>
    <row r="148" spans="16:23" ht="13.5" thickTop="1" x14ac:dyDescent="0.2">
      <c r="P148" s="199"/>
      <c r="Q148" s="208"/>
      <c r="R148" s="209"/>
      <c r="S148" s="208"/>
      <c r="T148" s="208"/>
      <c r="U148" s="208"/>
      <c r="V148" s="208"/>
      <c r="W148" s="210"/>
    </row>
    <row r="149" spans="16:23" ht="13.5" thickBot="1" x14ac:dyDescent="0.25">
      <c r="P149" s="206" t="s">
        <v>195</v>
      </c>
      <c r="Q149" s="211">
        <f>Q147-SUM(Q143:Q144)+Q146</f>
        <v>0.8306</v>
      </c>
      <c r="R149" s="211">
        <f t="shared" ref="R149:W149" si="12">R147-SUM(R143:R144)+R146</f>
        <v>0.77378888888888886</v>
      </c>
      <c r="S149" s="211">
        <f t="shared" si="12"/>
        <v>1.212088888888889</v>
      </c>
      <c r="T149" s="211">
        <f t="shared" si="12"/>
        <v>0.77378888888888886</v>
      </c>
      <c r="U149" s="211">
        <f t="shared" si="12"/>
        <v>0.77378888888888886</v>
      </c>
      <c r="V149" s="211">
        <f t="shared" si="12"/>
        <v>0.96148888888888884</v>
      </c>
      <c r="W149" s="211">
        <f t="shared" si="12"/>
        <v>0.77378888888888886</v>
      </c>
    </row>
    <row r="150" spans="16:23" ht="13.5" thickTop="1" x14ac:dyDescent="0.2">
      <c r="P150" s="191"/>
      <c r="Q150" s="191"/>
      <c r="R150" s="191"/>
      <c r="S150" s="191"/>
      <c r="T150" s="191"/>
      <c r="U150" s="191"/>
      <c r="V150" s="191"/>
      <c r="W150" s="191"/>
    </row>
    <row r="151" spans="16:23" x14ac:dyDescent="0.2">
      <c r="P151" s="191" t="s">
        <v>196</v>
      </c>
      <c r="Q151" s="191"/>
      <c r="R151" s="191"/>
      <c r="S151" s="191"/>
      <c r="T151" s="191"/>
      <c r="U151" s="191"/>
      <c r="V151" s="191"/>
      <c r="W151" s="191"/>
    </row>
    <row r="152" spans="16:23" x14ac:dyDescent="0.2">
      <c r="P152" s="191"/>
      <c r="Q152" s="191"/>
      <c r="R152" s="191"/>
      <c r="S152" s="191"/>
      <c r="T152" s="191"/>
      <c r="U152" s="191"/>
      <c r="V152" s="191"/>
      <c r="W152" s="191"/>
    </row>
    <row r="153" spans="16:23" x14ac:dyDescent="0.2">
      <c r="P153" s="191"/>
      <c r="Q153" s="313" t="s">
        <v>197</v>
      </c>
      <c r="R153" s="313"/>
      <c r="S153" s="310" t="s">
        <v>198</v>
      </c>
      <c r="T153" s="311"/>
      <c r="U153" s="310" t="s">
        <v>199</v>
      </c>
      <c r="V153" s="312"/>
      <c r="W153" s="191"/>
    </row>
    <row r="154" spans="16:23" x14ac:dyDescent="0.2">
      <c r="P154" s="198" t="s">
        <v>185</v>
      </c>
      <c r="Q154" s="198" t="s">
        <v>200</v>
      </c>
      <c r="R154" s="198" t="s">
        <v>201</v>
      </c>
      <c r="S154" s="198" t="s">
        <v>200</v>
      </c>
      <c r="T154" s="198" t="s">
        <v>201</v>
      </c>
      <c r="U154" s="198" t="s">
        <v>200</v>
      </c>
      <c r="V154" s="198" t="s">
        <v>201</v>
      </c>
      <c r="W154" s="191"/>
    </row>
    <row r="155" spans="16:23" ht="63.75" x14ac:dyDescent="0.2">
      <c r="P155" s="199" t="s">
        <v>202</v>
      </c>
      <c r="Q155" s="212">
        <f>$D$13</f>
        <v>0.1767</v>
      </c>
      <c r="R155" s="213" t="s">
        <v>203</v>
      </c>
      <c r="S155" s="212">
        <f>Q155*0.67</f>
        <v>0.11838900000000001</v>
      </c>
      <c r="T155" s="213" t="s">
        <v>204</v>
      </c>
      <c r="U155" s="212">
        <f>Q155*0.5</f>
        <v>8.8349999999999998E-2</v>
      </c>
      <c r="V155" s="213" t="s">
        <v>205</v>
      </c>
      <c r="W155" s="191"/>
    </row>
    <row r="156" spans="16:23" ht="63.75" x14ac:dyDescent="0.2">
      <c r="P156" s="199" t="s">
        <v>206</v>
      </c>
      <c r="Q156" s="212">
        <f>$D$11</f>
        <v>0.184</v>
      </c>
      <c r="R156" s="213" t="s">
        <v>207</v>
      </c>
      <c r="S156" s="212">
        <f>Q156*0.67</f>
        <v>0.12328</v>
      </c>
      <c r="T156" s="213" t="s">
        <v>204</v>
      </c>
      <c r="U156" s="212">
        <f>Q156*0.5</f>
        <v>9.1999999999999998E-2</v>
      </c>
      <c r="V156" s="213" t="s">
        <v>205</v>
      </c>
      <c r="W156" s="191"/>
    </row>
    <row r="157" spans="16:23" ht="63.75" x14ac:dyDescent="0.2">
      <c r="P157" s="199" t="s">
        <v>208</v>
      </c>
      <c r="Q157" s="212">
        <f>$D$14</f>
        <v>7.1400000000000005E-2</v>
      </c>
      <c r="R157" s="213" t="s">
        <v>207</v>
      </c>
      <c r="S157" s="212">
        <f>Q157*0.67</f>
        <v>4.7838000000000006E-2</v>
      </c>
      <c r="T157" s="213" t="s">
        <v>204</v>
      </c>
      <c r="U157" s="212">
        <f>Q157*0.5</f>
        <v>3.5700000000000003E-2</v>
      </c>
      <c r="V157" s="213" t="s">
        <v>205</v>
      </c>
      <c r="W157" s="191"/>
    </row>
    <row r="158" spans="16:23" ht="63.75" x14ac:dyDescent="0.2">
      <c r="P158" s="199" t="s">
        <v>209</v>
      </c>
      <c r="Q158" s="212">
        <f>$D$12</f>
        <v>1.26E-2</v>
      </c>
      <c r="R158" s="213" t="s">
        <v>207</v>
      </c>
      <c r="S158" s="212">
        <f>Q158*0.67</f>
        <v>8.4419999999999999E-3</v>
      </c>
      <c r="T158" s="213" t="s">
        <v>204</v>
      </c>
      <c r="U158" s="212">
        <f>Q158*0.5</f>
        <v>6.3E-3</v>
      </c>
      <c r="V158" s="213" t="s">
        <v>205</v>
      </c>
      <c r="W158" s="191"/>
    </row>
    <row r="159" spans="16:23" ht="38.25" x14ac:dyDescent="0.2">
      <c r="P159" s="199" t="s">
        <v>210</v>
      </c>
      <c r="Q159" s="212">
        <f>$D$10</f>
        <v>0.318</v>
      </c>
      <c r="R159" s="213" t="s">
        <v>211</v>
      </c>
      <c r="S159" s="212">
        <f>Q159*0.67</f>
        <v>0.21306000000000003</v>
      </c>
      <c r="T159" s="213" t="s">
        <v>212</v>
      </c>
      <c r="U159" s="212">
        <f>Q159*0.5</f>
        <v>0.159</v>
      </c>
      <c r="V159" s="213" t="s">
        <v>213</v>
      </c>
      <c r="W159" s="191"/>
    </row>
    <row r="160" spans="16:23" x14ac:dyDescent="0.2">
      <c r="P160" s="214"/>
      <c r="Q160" s="215"/>
      <c r="R160" s="216"/>
      <c r="S160" s="215"/>
      <c r="T160" s="215"/>
      <c r="U160" s="216"/>
      <c r="V160" s="215"/>
      <c r="W160" s="216"/>
    </row>
    <row r="161" spans="16:23" x14ac:dyDescent="0.2">
      <c r="P161" s="217" t="s">
        <v>214</v>
      </c>
      <c r="Q161" s="191"/>
      <c r="R161" s="191"/>
      <c r="S161" s="191"/>
      <c r="T161" s="191"/>
      <c r="U161" s="191"/>
      <c r="V161" s="191"/>
      <c r="W161" s="191"/>
    </row>
    <row r="162" spans="16:23" x14ac:dyDescent="0.2">
      <c r="P162" s="191"/>
      <c r="Q162" s="191"/>
      <c r="R162" s="191"/>
      <c r="S162" s="191"/>
      <c r="T162" s="191"/>
      <c r="U162" s="191"/>
      <c r="V162" s="191"/>
      <c r="W162" s="191"/>
    </row>
    <row r="163" spans="16:23" x14ac:dyDescent="0.2">
      <c r="P163" s="191" t="s">
        <v>215</v>
      </c>
      <c r="Q163" s="191"/>
      <c r="R163" s="191"/>
      <c r="S163" s="191"/>
      <c r="T163" s="191"/>
      <c r="U163" s="191"/>
      <c r="V163" s="191"/>
      <c r="W163" s="191"/>
    </row>
    <row r="164" spans="16:23" x14ac:dyDescent="0.2">
      <c r="P164" s="191"/>
      <c r="Q164" s="191"/>
      <c r="R164" s="191"/>
      <c r="S164" s="191"/>
      <c r="T164" s="191"/>
      <c r="U164" s="191"/>
      <c r="V164" s="191"/>
      <c r="W164" s="191"/>
    </row>
    <row r="165" spans="16:23" x14ac:dyDescent="0.2">
      <c r="P165" s="195" t="s">
        <v>216</v>
      </c>
      <c r="Q165" s="306" t="s">
        <v>217</v>
      </c>
      <c r="R165" s="306"/>
      <c r="S165" s="306"/>
      <c r="T165" s="306"/>
      <c r="U165" s="306"/>
      <c r="V165" s="306"/>
      <c r="W165" s="218"/>
    </row>
    <row r="166" spans="16:23" x14ac:dyDescent="0.2">
      <c r="P166" s="195"/>
      <c r="Q166" s="218"/>
      <c r="R166" s="218"/>
      <c r="S166" s="218"/>
      <c r="T166" s="218"/>
      <c r="U166" s="218"/>
      <c r="V166" s="218"/>
      <c r="W166" s="218"/>
    </row>
    <row r="167" spans="16:23" x14ac:dyDescent="0.2">
      <c r="P167" s="192" t="s">
        <v>218</v>
      </c>
      <c r="Q167" s="218"/>
      <c r="R167" s="218"/>
      <c r="S167" s="218"/>
      <c r="T167" s="218"/>
      <c r="U167" s="218"/>
      <c r="V167" s="218"/>
      <c r="W167" s="218"/>
    </row>
    <row r="168" spans="16:23" x14ac:dyDescent="0.2">
      <c r="P168" s="191"/>
      <c r="Q168" s="218"/>
      <c r="R168" s="218"/>
      <c r="S168" s="218"/>
      <c r="T168" s="218"/>
      <c r="U168" s="218"/>
      <c r="V168" s="218"/>
      <c r="W168" s="218"/>
    </row>
    <row r="169" spans="16:23" ht="12.75" customHeight="1" x14ac:dyDescent="0.2">
      <c r="P169" s="307" t="s">
        <v>219</v>
      </c>
      <c r="Q169" s="308"/>
      <c r="R169" s="308"/>
      <c r="S169" s="308"/>
      <c r="T169" s="308"/>
      <c r="U169" s="308"/>
      <c r="V169" s="308"/>
      <c r="W169" s="219"/>
    </row>
    <row r="170" spans="16:23" x14ac:dyDescent="0.2">
      <c r="P170" s="195" t="s">
        <v>179</v>
      </c>
      <c r="Q170" s="196">
        <f>$D$27</f>
        <v>9.3299999999999994E-2</v>
      </c>
      <c r="R170" s="191"/>
      <c r="S170" s="191"/>
      <c r="T170" s="191"/>
      <c r="U170" s="191"/>
      <c r="V170" s="191"/>
      <c r="W170" s="191"/>
    </row>
    <row r="171" spans="16:23" x14ac:dyDescent="0.2">
      <c r="P171" s="195" t="s">
        <v>220</v>
      </c>
      <c r="Q171" s="220">
        <v>6220006</v>
      </c>
      <c r="R171" s="191"/>
      <c r="S171" s="191"/>
      <c r="T171" s="191"/>
      <c r="U171" s="191"/>
      <c r="V171" s="191"/>
      <c r="W171" s="191"/>
    </row>
    <row r="172" spans="16:23" x14ac:dyDescent="0.2">
      <c r="P172" s="195"/>
    </row>
    <row r="173" spans="16:23" x14ac:dyDescent="0.2">
      <c r="P173" s="192" t="s">
        <v>221</v>
      </c>
      <c r="Q173" s="218"/>
      <c r="R173" s="218"/>
      <c r="S173" s="218"/>
      <c r="T173" s="218"/>
      <c r="U173" s="218"/>
      <c r="V173" s="218"/>
      <c r="W173" s="218"/>
    </row>
    <row r="174" spans="16:23" x14ac:dyDescent="0.2">
      <c r="P174" s="191"/>
      <c r="Q174" s="218"/>
      <c r="R174" s="218"/>
      <c r="S174" s="218"/>
      <c r="T174" s="218"/>
      <c r="U174" s="218"/>
      <c r="V174" s="218"/>
      <c r="W174" s="218"/>
    </row>
    <row r="175" spans="16:23" ht="12.75" customHeight="1" x14ac:dyDescent="0.2">
      <c r="P175" s="307" t="s">
        <v>222</v>
      </c>
      <c r="Q175" s="308"/>
      <c r="R175" s="308"/>
      <c r="S175" s="308"/>
      <c r="T175" s="308"/>
      <c r="U175" s="308"/>
      <c r="V175" s="308"/>
      <c r="W175" s="219"/>
    </row>
    <row r="176" spans="16:23" x14ac:dyDescent="0.2">
      <c r="P176" s="195"/>
      <c r="Q176" s="196"/>
      <c r="R176" s="191"/>
      <c r="S176" s="191"/>
      <c r="T176" s="191"/>
      <c r="U176" s="191"/>
      <c r="V176" s="191"/>
      <c r="W176" s="191"/>
    </row>
    <row r="177" spans="16:23" x14ac:dyDescent="0.2">
      <c r="P177" s="195" t="s">
        <v>175</v>
      </c>
      <c r="Q177" s="306" t="s">
        <v>223</v>
      </c>
      <c r="R177" s="308"/>
      <c r="S177" s="308"/>
      <c r="T177" s="308"/>
      <c r="U177" s="308"/>
      <c r="V177" s="308"/>
      <c r="W177" s="191"/>
    </row>
    <row r="178" spans="16:23" x14ac:dyDescent="0.2">
      <c r="P178" s="195"/>
      <c r="Q178" s="308"/>
      <c r="R178" s="308"/>
      <c r="S178" s="308"/>
      <c r="T178" s="308"/>
      <c r="U178" s="308"/>
      <c r="V178" s="308"/>
      <c r="W178" s="191"/>
    </row>
    <row r="179" spans="16:23" x14ac:dyDescent="0.2">
      <c r="P179" s="195"/>
      <c r="Q179" s="308"/>
      <c r="R179" s="308"/>
      <c r="S179" s="308"/>
      <c r="T179" s="308"/>
      <c r="U179" s="308"/>
      <c r="V179" s="308"/>
      <c r="W179" s="191"/>
    </row>
    <row r="180" spans="16:23" x14ac:dyDescent="0.2">
      <c r="P180" s="195"/>
      <c r="Q180" s="308"/>
      <c r="R180" s="308"/>
      <c r="S180" s="308"/>
      <c r="T180" s="308"/>
      <c r="U180" s="308"/>
      <c r="V180" s="308"/>
      <c r="W180" s="191"/>
    </row>
    <row r="181" spans="16:23" x14ac:dyDescent="0.2">
      <c r="P181" s="195"/>
      <c r="Q181" s="221"/>
      <c r="R181" s="221"/>
      <c r="S181" s="221"/>
      <c r="T181" s="221"/>
      <c r="U181" s="221"/>
      <c r="V181" s="221"/>
      <c r="W181" s="191"/>
    </row>
    <row r="182" spans="16:23" x14ac:dyDescent="0.2">
      <c r="P182" s="195"/>
    </row>
    <row r="183" spans="16:23" x14ac:dyDescent="0.2">
      <c r="P183" s="192" t="s">
        <v>224</v>
      </c>
      <c r="Q183" s="191"/>
      <c r="R183" s="191"/>
      <c r="S183" s="191"/>
      <c r="T183" s="191"/>
      <c r="U183" s="191"/>
      <c r="V183" s="191"/>
      <c r="W183" s="191"/>
    </row>
    <row r="184" spans="16:23" x14ac:dyDescent="0.2">
      <c r="P184" s="191"/>
      <c r="Q184" s="191"/>
      <c r="R184" s="191"/>
      <c r="S184" s="191"/>
      <c r="T184" s="191"/>
      <c r="U184" s="191"/>
      <c r="V184" s="191"/>
      <c r="W184" s="191"/>
    </row>
    <row r="185" spans="16:23" x14ac:dyDescent="0.2">
      <c r="P185" s="307" t="s">
        <v>225</v>
      </c>
      <c r="Q185" s="308"/>
      <c r="R185" s="308"/>
      <c r="S185" s="308"/>
      <c r="T185" s="308"/>
      <c r="U185" s="308"/>
      <c r="V185" s="308"/>
      <c r="W185" s="222"/>
    </row>
    <row r="186" spans="16:23" x14ac:dyDescent="0.2">
      <c r="P186" s="222"/>
      <c r="Q186" s="222"/>
      <c r="R186" s="222"/>
      <c r="S186" s="222"/>
      <c r="T186" s="222"/>
      <c r="U186" s="222"/>
      <c r="V186" s="222"/>
      <c r="W186" s="222"/>
    </row>
    <row r="187" spans="16:23" x14ac:dyDescent="0.2">
      <c r="P187" s="222"/>
      <c r="Q187" s="222"/>
      <c r="R187" s="222"/>
      <c r="S187" s="222"/>
      <c r="T187" s="222"/>
      <c r="U187" s="222"/>
      <c r="V187" s="222"/>
      <c r="W187" s="222"/>
    </row>
    <row r="188" spans="16:23" x14ac:dyDescent="0.2">
      <c r="P188" s="191" t="s">
        <v>226</v>
      </c>
      <c r="Q188" s="191"/>
      <c r="R188" s="191"/>
      <c r="S188" s="191"/>
      <c r="T188" s="191"/>
      <c r="U188" s="191"/>
      <c r="V188" s="191"/>
      <c r="W188" s="191"/>
    </row>
    <row r="189" spans="16:23" x14ac:dyDescent="0.2">
      <c r="P189" s="191"/>
      <c r="Q189" s="191"/>
      <c r="R189" s="191"/>
      <c r="S189" s="191"/>
      <c r="T189" s="191"/>
      <c r="U189" s="191"/>
      <c r="V189" s="191"/>
      <c r="W189" s="191"/>
    </row>
    <row r="190" spans="16:23" x14ac:dyDescent="0.2">
      <c r="P190" s="191"/>
      <c r="Q190" s="309" t="s">
        <v>227</v>
      </c>
      <c r="R190" s="308"/>
      <c r="S190" s="308"/>
      <c r="T190" s="308"/>
      <c r="U190" s="308"/>
      <c r="V190" s="308"/>
      <c r="W190" s="308"/>
    </row>
    <row r="191" spans="16:23" x14ac:dyDescent="0.2">
      <c r="P191" s="191"/>
      <c r="Q191" s="308"/>
      <c r="R191" s="308"/>
      <c r="S191" s="308"/>
      <c r="T191" s="308"/>
      <c r="U191" s="308"/>
      <c r="V191" s="308"/>
      <c r="W191" s="308"/>
    </row>
    <row r="192" spans="16:23" x14ac:dyDescent="0.2">
      <c r="P192" s="221"/>
      <c r="Q192" s="221"/>
      <c r="R192" s="221"/>
      <c r="S192" s="221"/>
      <c r="T192" s="221"/>
      <c r="U192" s="221"/>
      <c r="V192" s="221"/>
      <c r="W192" s="221"/>
    </row>
    <row r="193" spans="16:23" x14ac:dyDescent="0.2">
      <c r="P193" s="191" t="s">
        <v>228</v>
      </c>
      <c r="Q193" s="191"/>
      <c r="R193" s="191"/>
      <c r="S193" s="191"/>
      <c r="T193" s="191"/>
      <c r="U193" s="191"/>
      <c r="V193" s="191"/>
      <c r="W193" s="191"/>
    </row>
    <row r="194" spans="16:23" x14ac:dyDescent="0.2">
      <c r="P194" s="191"/>
      <c r="Q194" s="191"/>
      <c r="R194" s="191"/>
      <c r="S194" s="191"/>
      <c r="T194" s="191"/>
      <c r="U194" s="191"/>
      <c r="V194" s="191"/>
      <c r="W194" s="191"/>
    </row>
    <row r="195" spans="16:23" x14ac:dyDescent="0.2">
      <c r="P195" s="191"/>
      <c r="Q195" s="305" t="s">
        <v>229</v>
      </c>
      <c r="R195" s="305"/>
      <c r="S195" s="191"/>
      <c r="T195" s="191"/>
      <c r="U195" s="191"/>
      <c r="V195" s="191"/>
      <c r="W195" s="191"/>
    </row>
    <row r="196" spans="16:23" x14ac:dyDescent="0.2">
      <c r="P196" s="191"/>
      <c r="Q196" s="191" t="s">
        <v>230</v>
      </c>
      <c r="R196" s="191"/>
      <c r="S196" s="191"/>
      <c r="T196" s="191"/>
      <c r="U196" s="191"/>
      <c r="V196" s="191"/>
      <c r="W196" s="191"/>
    </row>
    <row r="197" spans="16:23" x14ac:dyDescent="0.2">
      <c r="P197" s="191"/>
      <c r="Q197" s="191" t="s">
        <v>231</v>
      </c>
      <c r="R197" s="191"/>
      <c r="S197" s="191"/>
      <c r="T197" s="191"/>
      <c r="U197" s="191"/>
      <c r="V197" s="191"/>
      <c r="W197" s="191"/>
    </row>
    <row r="198" spans="16:23" x14ac:dyDescent="0.2">
      <c r="P198" s="191"/>
      <c r="Q198" s="191" t="s">
        <v>232</v>
      </c>
      <c r="R198" s="191"/>
      <c r="S198" s="191"/>
      <c r="T198" s="191"/>
      <c r="U198" s="191"/>
      <c r="V198" s="191"/>
      <c r="W198" s="191"/>
    </row>
    <row r="199" spans="16:23" x14ac:dyDescent="0.2">
      <c r="P199" s="191"/>
      <c r="Q199" s="191" t="s">
        <v>233</v>
      </c>
      <c r="R199" s="191"/>
      <c r="S199" s="191"/>
      <c r="T199" s="191"/>
      <c r="U199" s="191"/>
      <c r="V199" s="191"/>
      <c r="W199" s="191"/>
    </row>
    <row r="200" spans="16:23" x14ac:dyDescent="0.2">
      <c r="P200" s="191"/>
      <c r="Q200" s="191" t="s">
        <v>234</v>
      </c>
      <c r="R200" s="191"/>
      <c r="S200" s="191"/>
      <c r="T200" s="191"/>
      <c r="U200" s="191"/>
      <c r="V200" s="191"/>
      <c r="W200" s="191"/>
    </row>
  </sheetData>
  <sheetProtection formatCells="0" formatColumns="0" formatRows="0"/>
  <mergeCells count="20">
    <mergeCell ref="U61:V61"/>
    <mergeCell ref="B6:B7"/>
    <mergeCell ref="C6:C7"/>
    <mergeCell ref="D6:D7"/>
    <mergeCell ref="G6:Q6"/>
    <mergeCell ref="Q61:T61"/>
    <mergeCell ref="Q117:X118"/>
    <mergeCell ref="Q125:X127"/>
    <mergeCell ref="Q136:T136"/>
    <mergeCell ref="U136:V136"/>
    <mergeCell ref="Q153:R153"/>
    <mergeCell ref="S153:T153"/>
    <mergeCell ref="U153:V153"/>
    <mergeCell ref="Q195:R195"/>
    <mergeCell ref="Q165:V165"/>
    <mergeCell ref="P169:V169"/>
    <mergeCell ref="P175:V175"/>
    <mergeCell ref="Q177:V180"/>
    <mergeCell ref="P185:V185"/>
    <mergeCell ref="Q190:W191"/>
  </mergeCells>
  <printOptions horizontalCentered="1"/>
  <pageMargins left="0.5" right="0.5" top="0.5" bottom="0.44" header="0.17" footer="0.21"/>
  <pageSetup scale="74" fitToHeight="0" orientation="portrait" r:id="rId1"/>
  <headerFooter alignWithMargins="0">
    <oddFooter>&amp;L&amp;A&amp;C&amp;9&amp;P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Button 1">
              <controlPr defaultSize="0" print="0" autoFill="0" autoPict="0" macro="[5]!EstSch">
                <anchor moveWithCells="1" sizeWithCells="1">
                  <from>
                    <xdr:col>1</xdr:col>
                    <xdr:colOff>581025</xdr:colOff>
                    <xdr:row>40</xdr:row>
                    <xdr:rowOff>152400</xdr:rowOff>
                  </from>
                  <to>
                    <xdr:col>1</xdr:col>
                    <xdr:colOff>1819275</xdr:colOff>
                    <xdr:row>40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Button 2">
              <controlPr defaultSize="0" print="0" autoFill="0" autoPict="0" macro="[5]!OHRates">
                <anchor moveWithCells="1" sizeWithCells="1">
                  <from>
                    <xdr:col>10</xdr:col>
                    <xdr:colOff>19050</xdr:colOff>
                    <xdr:row>67</xdr:row>
                    <xdr:rowOff>66675</xdr:rowOff>
                  </from>
                  <to>
                    <xdr:col>13</xdr:col>
                    <xdr:colOff>228600</xdr:colOff>
                    <xdr:row>70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ColWidth="9.140625" defaultRowHeight="15" x14ac:dyDescent="0.25"/>
  <cols>
    <col min="1" max="1" width="62.85546875" style="224" customWidth="1"/>
    <col min="2" max="16384" width="9.140625" style="224"/>
  </cols>
  <sheetData>
    <row r="1" spans="1:15" ht="18.75" x14ac:dyDescent="0.3">
      <c r="A1" s="223" t="s">
        <v>235</v>
      </c>
    </row>
    <row r="2" spans="1:15" x14ac:dyDescent="0.25">
      <c r="A2" s="224" t="s">
        <v>236</v>
      </c>
    </row>
    <row r="5" spans="1:15" x14ac:dyDescent="0.25">
      <c r="A5" s="224" t="s">
        <v>237</v>
      </c>
      <c r="B5" s="239">
        <v>2014</v>
      </c>
      <c r="C5" s="239">
        <v>2015</v>
      </c>
      <c r="D5" s="239">
        <v>2016</v>
      </c>
      <c r="E5" s="239">
        <v>2017</v>
      </c>
      <c r="F5" s="239">
        <v>2018</v>
      </c>
      <c r="G5" s="239">
        <v>2019</v>
      </c>
      <c r="H5" s="239">
        <v>2020</v>
      </c>
      <c r="I5" s="239">
        <v>2021</v>
      </c>
      <c r="J5" s="239">
        <v>2022</v>
      </c>
      <c r="K5" s="239">
        <v>2023</v>
      </c>
      <c r="L5" s="239">
        <v>2024</v>
      </c>
      <c r="M5" s="239">
        <v>2025</v>
      </c>
      <c r="N5" s="239">
        <v>2026</v>
      </c>
      <c r="O5" s="231"/>
    </row>
    <row r="6" spans="1:15" x14ac:dyDescent="0.25">
      <c r="A6" s="225" t="s">
        <v>238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1"/>
    </row>
    <row r="7" spans="1:15" x14ac:dyDescent="0.25">
      <c r="A7" s="226" t="s">
        <v>239</v>
      </c>
      <c r="B7" s="233">
        <f>B17/$D17</f>
        <v>0.96180555254464406</v>
      </c>
      <c r="C7" s="233">
        <f t="shared" ref="C7:N8" si="0">C17/$D17</f>
        <v>0.98167756809308715</v>
      </c>
      <c r="D7" s="233">
        <f t="shared" si="0"/>
        <v>1</v>
      </c>
      <c r="E7" s="233">
        <f t="shared" si="0"/>
        <v>1.0211037914649475</v>
      </c>
      <c r="F7" s="233">
        <f t="shared" si="0"/>
        <v>1.0442002763872185</v>
      </c>
      <c r="G7" s="233">
        <f t="shared" si="0"/>
        <v>1.0682984554168802</v>
      </c>
      <c r="H7" s="233">
        <f t="shared" si="0"/>
        <v>1.0930874579688805</v>
      </c>
      <c r="I7" s="233">
        <f t="shared" si="0"/>
        <v>1.1185753773731881</v>
      </c>
      <c r="J7" s="233">
        <f t="shared" si="0"/>
        <v>1.1451579196557791</v>
      </c>
      <c r="K7" s="233">
        <f t="shared" si="0"/>
        <v>1.1727668696069156</v>
      </c>
      <c r="L7" s="233">
        <f t="shared" si="0"/>
        <v>1.2000117642332047</v>
      </c>
      <c r="M7" s="233">
        <f t="shared" si="0"/>
        <v>1.2285724030744247</v>
      </c>
      <c r="N7" s="233">
        <f t="shared" si="0"/>
        <v>1.2541476148233961</v>
      </c>
      <c r="O7" s="231"/>
    </row>
    <row r="8" spans="1:15" x14ac:dyDescent="0.25">
      <c r="A8" s="226" t="s">
        <v>240</v>
      </c>
      <c r="B8" s="233">
        <f>B18/$D18</f>
        <v>0.95692665795458309</v>
      </c>
      <c r="C8" s="233">
        <f t="shared" si="0"/>
        <v>0.98007536401680706</v>
      </c>
      <c r="D8" s="233">
        <f t="shared" si="0"/>
        <v>1</v>
      </c>
      <c r="E8" s="233">
        <f t="shared" si="0"/>
        <v>1.0206574967833513</v>
      </c>
      <c r="F8" s="233">
        <f t="shared" si="0"/>
        <v>1.0447642869388327</v>
      </c>
      <c r="G8" s="233">
        <f t="shared" si="0"/>
        <v>1.0751944865773591</v>
      </c>
      <c r="H8" s="233">
        <f t="shared" si="0"/>
        <v>1.106934902979007</v>
      </c>
      <c r="I8" s="233">
        <f t="shared" si="0"/>
        <v>1.1401267432507565</v>
      </c>
      <c r="J8" s="233">
        <f t="shared" si="0"/>
        <v>1.1745526818933409</v>
      </c>
      <c r="K8" s="233">
        <f t="shared" si="0"/>
        <v>1.2098611309123326</v>
      </c>
      <c r="L8" s="233">
        <f t="shared" si="0"/>
        <v>1.2457405359579063</v>
      </c>
      <c r="M8" s="233">
        <f t="shared" si="0"/>
        <v>1.2831054070883789</v>
      </c>
      <c r="N8" s="233">
        <f t="shared" si="0"/>
        <v>1.3189996545396043</v>
      </c>
      <c r="O8" s="231"/>
    </row>
    <row r="9" spans="1:15" x14ac:dyDescent="0.25">
      <c r="A9" s="225" t="s">
        <v>3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1"/>
    </row>
    <row r="10" spans="1:15" x14ac:dyDescent="0.25">
      <c r="A10" s="227" t="s">
        <v>241</v>
      </c>
      <c r="B10" s="233">
        <f t="shared" ref="B10:N12" si="1">B20/$D20</f>
        <v>0.93215443077041771</v>
      </c>
      <c r="C10" s="233">
        <f t="shared" si="1"/>
        <v>0.96439804655321482</v>
      </c>
      <c r="D10" s="233">
        <f t="shared" si="1"/>
        <v>1</v>
      </c>
      <c r="E10" s="233">
        <f t="shared" si="1"/>
        <v>1.0214900705083545</v>
      </c>
      <c r="F10" s="233">
        <f t="shared" si="1"/>
        <v>1.0454341471938491</v>
      </c>
      <c r="G10" s="233">
        <f t="shared" si="1"/>
        <v>1.078300129125374</v>
      </c>
      <c r="H10" s="233">
        <f t="shared" si="1"/>
        <v>1.1117164257007148</v>
      </c>
      <c r="I10" s="233">
        <f t="shared" si="1"/>
        <v>1.1439330930860054</v>
      </c>
      <c r="J10" s="233">
        <f t="shared" si="1"/>
        <v>1.175926797940348</v>
      </c>
      <c r="K10" s="233">
        <f t="shared" si="1"/>
        <v>1.2089357482123282</v>
      </c>
      <c r="L10" s="233">
        <f t="shared" si="1"/>
        <v>1.2425642279596147</v>
      </c>
      <c r="M10" s="233">
        <f t="shared" si="1"/>
        <v>1.2775656576430194</v>
      </c>
      <c r="N10" s="233">
        <f t="shared" si="1"/>
        <v>1.3134924101965928</v>
      </c>
      <c r="O10" s="231"/>
    </row>
    <row r="11" spans="1:15" x14ac:dyDescent="0.25">
      <c r="A11" s="228" t="s">
        <v>242</v>
      </c>
      <c r="B11" s="233">
        <f t="shared" si="1"/>
        <v>1.0106767570373847</v>
      </c>
      <c r="C11" s="233">
        <f t="shared" si="1"/>
        <v>1.0032537452014998</v>
      </c>
      <c r="D11" s="233">
        <f t="shared" si="1"/>
        <v>1</v>
      </c>
      <c r="E11" s="233">
        <f t="shared" si="1"/>
        <v>1.0097472581780427</v>
      </c>
      <c r="F11" s="233">
        <f t="shared" si="1"/>
        <v>1.0200196682357994</v>
      </c>
      <c r="G11" s="233">
        <f t="shared" si="1"/>
        <v>1.03274711341184</v>
      </c>
      <c r="H11" s="233">
        <f t="shared" si="1"/>
        <v>1.0469721399939098</v>
      </c>
      <c r="I11" s="233">
        <f t="shared" si="1"/>
        <v>1.0615036715704138</v>
      </c>
      <c r="J11" s="233">
        <f t="shared" si="1"/>
        <v>1.075580936787089</v>
      </c>
      <c r="K11" s="233">
        <f t="shared" si="1"/>
        <v>1.0900835151230763</v>
      </c>
      <c r="L11" s="233">
        <f t="shared" si="1"/>
        <v>1.1050992646875297</v>
      </c>
      <c r="M11" s="233">
        <f t="shared" si="1"/>
        <v>1.1196068349615373</v>
      </c>
      <c r="N11" s="233">
        <f t="shared" si="1"/>
        <v>1.1337180453567488</v>
      </c>
      <c r="O11" s="231"/>
    </row>
    <row r="12" spans="1:15" x14ac:dyDescent="0.25">
      <c r="A12" s="228" t="s">
        <v>243</v>
      </c>
      <c r="B12" s="233">
        <f t="shared" si="1"/>
        <v>1.0147857797265885</v>
      </c>
      <c r="C12" s="233">
        <f t="shared" si="1"/>
        <v>1.0066182442299152</v>
      </c>
      <c r="D12" s="233">
        <f t="shared" si="1"/>
        <v>1</v>
      </c>
      <c r="E12" s="233">
        <f t="shared" si="1"/>
        <v>1.0138155973322984</v>
      </c>
      <c r="F12" s="233">
        <f t="shared" si="1"/>
        <v>1.0304667277448161</v>
      </c>
      <c r="G12" s="233">
        <f t="shared" si="1"/>
        <v>1.0506225170332022</v>
      </c>
      <c r="H12" s="233">
        <f t="shared" si="1"/>
        <v>1.0721475637419835</v>
      </c>
      <c r="I12" s="233">
        <f t="shared" si="1"/>
        <v>1.0941747048445107</v>
      </c>
      <c r="J12" s="233">
        <f t="shared" si="1"/>
        <v>1.1150646321508442</v>
      </c>
      <c r="K12" s="233">
        <f t="shared" si="1"/>
        <v>1.1359085508075517</v>
      </c>
      <c r="L12" s="233">
        <f t="shared" si="1"/>
        <v>1.1569365040627637</v>
      </c>
      <c r="M12" s="233">
        <f t="shared" si="1"/>
        <v>1.1773183358471393</v>
      </c>
      <c r="N12" s="233">
        <f t="shared" si="1"/>
        <v>1.1967229839209772</v>
      </c>
      <c r="O12" s="231"/>
    </row>
    <row r="13" spans="1:15" x14ac:dyDescent="0.25">
      <c r="A13" s="228"/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1"/>
    </row>
    <row r="14" spans="1:15" x14ac:dyDescent="0.25">
      <c r="A14" s="228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1"/>
    </row>
    <row r="15" spans="1:15" x14ac:dyDescent="0.25">
      <c r="A15" s="228" t="s">
        <v>244</v>
      </c>
      <c r="B15" s="231">
        <v>2014</v>
      </c>
      <c r="C15" s="231">
        <v>2015</v>
      </c>
      <c r="D15" s="231">
        <v>2016</v>
      </c>
      <c r="E15" s="231">
        <v>2017</v>
      </c>
      <c r="F15" s="231">
        <v>2018</v>
      </c>
      <c r="G15" s="231">
        <v>2019</v>
      </c>
      <c r="H15" s="231">
        <v>2020</v>
      </c>
      <c r="I15" s="231">
        <v>2021</v>
      </c>
      <c r="J15" s="231">
        <v>2022</v>
      </c>
      <c r="K15" s="231">
        <v>2023</v>
      </c>
      <c r="L15" s="231">
        <v>2024</v>
      </c>
      <c r="M15" s="231">
        <v>2025</v>
      </c>
      <c r="N15" s="231">
        <v>2026</v>
      </c>
      <c r="O15" s="231"/>
    </row>
    <row r="16" spans="1:15" x14ac:dyDescent="0.25">
      <c r="A16" s="225" t="s">
        <v>238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1"/>
    </row>
    <row r="17" spans="1:15" x14ac:dyDescent="0.25">
      <c r="A17" s="226" t="s">
        <v>245</v>
      </c>
      <c r="B17" s="236">
        <v>665.5</v>
      </c>
      <c r="C17" s="236">
        <v>679.25</v>
      </c>
      <c r="D17" s="236">
        <v>691.92780000000005</v>
      </c>
      <c r="E17" s="236">
        <v>706.53009999999995</v>
      </c>
      <c r="F17" s="236">
        <v>722.51120000000003</v>
      </c>
      <c r="G17" s="236">
        <v>739.18539999999996</v>
      </c>
      <c r="H17" s="236">
        <v>756.33759999999995</v>
      </c>
      <c r="I17" s="236">
        <v>773.97339999999997</v>
      </c>
      <c r="J17" s="236">
        <v>792.36659999999995</v>
      </c>
      <c r="K17" s="236">
        <v>811.47</v>
      </c>
      <c r="L17" s="236">
        <v>830.32150000000001</v>
      </c>
      <c r="M17" s="236">
        <v>850.08339999999998</v>
      </c>
      <c r="N17" s="236">
        <v>867.77959999999996</v>
      </c>
      <c r="O17" s="231"/>
    </row>
    <row r="18" spans="1:15" x14ac:dyDescent="0.25">
      <c r="A18" s="226" t="s">
        <v>246</v>
      </c>
      <c r="B18" s="236">
        <v>702.75</v>
      </c>
      <c r="C18" s="236">
        <v>719.75</v>
      </c>
      <c r="D18" s="236">
        <v>734.38229999999999</v>
      </c>
      <c r="E18" s="236">
        <v>749.55280000000005</v>
      </c>
      <c r="F18" s="236">
        <v>767.25639999999999</v>
      </c>
      <c r="G18" s="236">
        <v>789.60379999999998</v>
      </c>
      <c r="H18" s="236">
        <v>812.91340000000002</v>
      </c>
      <c r="I18" s="236">
        <v>837.28890000000001</v>
      </c>
      <c r="J18" s="236">
        <v>862.57069999999999</v>
      </c>
      <c r="K18" s="236">
        <v>888.50059999999996</v>
      </c>
      <c r="L18" s="236">
        <v>914.84979999999996</v>
      </c>
      <c r="M18" s="236">
        <v>942.28989999999999</v>
      </c>
      <c r="N18" s="236">
        <v>968.65</v>
      </c>
      <c r="O18" s="231"/>
    </row>
    <row r="19" spans="1:15" x14ac:dyDescent="0.25">
      <c r="A19" s="225" t="s">
        <v>3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1"/>
    </row>
    <row r="20" spans="1:15" x14ac:dyDescent="0.25">
      <c r="A20" s="227" t="s">
        <v>247</v>
      </c>
      <c r="B20" s="236">
        <v>32.86083</v>
      </c>
      <c r="C20" s="236">
        <v>33.997500000000002</v>
      </c>
      <c r="D20" s="236">
        <v>35.252560000000003</v>
      </c>
      <c r="E20" s="236">
        <v>36.01014</v>
      </c>
      <c r="F20" s="236">
        <v>36.854230000000001</v>
      </c>
      <c r="G20" s="236">
        <v>38.012839999999997</v>
      </c>
      <c r="H20" s="236">
        <v>39.190849999999998</v>
      </c>
      <c r="I20" s="236">
        <v>40.326569999999997</v>
      </c>
      <c r="J20" s="236">
        <v>41.454430000000002</v>
      </c>
      <c r="K20" s="236">
        <v>42.618079999999999</v>
      </c>
      <c r="L20" s="236">
        <v>43.803570000000001</v>
      </c>
      <c r="M20" s="236">
        <v>45.037460000000003</v>
      </c>
      <c r="N20" s="236">
        <v>46.30397</v>
      </c>
      <c r="O20" s="231"/>
    </row>
    <row r="21" spans="1:15" x14ac:dyDescent="0.25">
      <c r="A21" s="228" t="s">
        <v>248</v>
      </c>
      <c r="B21" s="235">
        <v>1.0123089999999999</v>
      </c>
      <c r="C21" s="235">
        <v>1.004874</v>
      </c>
      <c r="D21" s="235">
        <v>1.0016149999999999</v>
      </c>
      <c r="E21" s="235">
        <v>1.0113780000000001</v>
      </c>
      <c r="F21" s="235">
        <v>1.0216670000000001</v>
      </c>
      <c r="G21" s="235">
        <v>1.0344150000000001</v>
      </c>
      <c r="H21" s="235">
        <v>1.0486629999999999</v>
      </c>
      <c r="I21" s="235">
        <v>1.063218</v>
      </c>
      <c r="J21" s="235">
        <v>1.077318</v>
      </c>
      <c r="K21" s="235">
        <v>1.091844</v>
      </c>
      <c r="L21" s="235">
        <v>1.106884</v>
      </c>
      <c r="M21" s="235">
        <v>1.1214150000000001</v>
      </c>
      <c r="N21" s="235">
        <v>1.1355489999999999</v>
      </c>
      <c r="O21" s="231"/>
    </row>
    <row r="22" spans="1:15" x14ac:dyDescent="0.25">
      <c r="A22" s="228" t="s">
        <v>249</v>
      </c>
      <c r="B22" s="235">
        <v>1.0145949999999999</v>
      </c>
      <c r="C22" s="235">
        <v>1.006429</v>
      </c>
      <c r="D22" s="235">
        <v>0.99981200000000003</v>
      </c>
      <c r="E22" s="235">
        <v>1.013625</v>
      </c>
      <c r="F22" s="235">
        <v>1.030273</v>
      </c>
      <c r="G22" s="235">
        <v>1.0504249999999999</v>
      </c>
      <c r="H22" s="235">
        <v>1.0719460000000001</v>
      </c>
      <c r="I22" s="235">
        <v>1.093969</v>
      </c>
      <c r="J22" s="235">
        <v>1.1148549999999999</v>
      </c>
      <c r="K22" s="235">
        <v>1.1356949999999999</v>
      </c>
      <c r="L22" s="235">
        <v>1.1567190000000001</v>
      </c>
      <c r="M22" s="235">
        <v>1.1770970000000001</v>
      </c>
      <c r="N22" s="235">
        <v>1.1964980000000001</v>
      </c>
      <c r="O22" s="231"/>
    </row>
    <row r="23" spans="1:15" x14ac:dyDescent="0.25">
      <c r="B23" s="231"/>
      <c r="C23" s="231"/>
      <c r="D23" s="231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1"/>
    </row>
    <row r="24" spans="1:15" x14ac:dyDescent="0.25">
      <c r="B24" s="231"/>
      <c r="C24" s="231"/>
      <c r="D24" s="231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1"/>
    </row>
    <row r="25" spans="1:15" x14ac:dyDescent="0.25">
      <c r="A25" s="224" t="s">
        <v>250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</row>
    <row r="26" spans="1:15" x14ac:dyDescent="0.25"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</row>
    <row r="27" spans="1:15" x14ac:dyDescent="0.25"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</row>
    <row r="28" spans="1:15" x14ac:dyDescent="0.25">
      <c r="B28" s="231"/>
      <c r="C28" s="231"/>
      <c r="D28" s="231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1"/>
    </row>
    <row r="29" spans="1:15" x14ac:dyDescent="0.25"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</row>
    <row r="30" spans="1:15" x14ac:dyDescent="0.25"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6DFB5388-AB97-455E-8D06-A5D3E07C86CF}"/>
</file>

<file path=customXml/itemProps2.xml><?xml version="1.0" encoding="utf-8"?>
<ds:datastoreItem xmlns:ds="http://schemas.openxmlformats.org/officeDocument/2006/customXml" ds:itemID="{24620AAE-4714-4BBC-9A0B-0CD4922ED3B2}"/>
</file>

<file path=customXml/itemProps3.xml><?xml version="1.0" encoding="utf-8"?>
<ds:datastoreItem xmlns:ds="http://schemas.openxmlformats.org/officeDocument/2006/customXml" ds:itemID="{D162FF11-90C5-406D-8340-FFD24F9CAD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Residential RR Input</vt:lpstr>
      <vt:lpstr>Residential Costs</vt:lpstr>
      <vt:lpstr>Master Esc. &amp; Loaders</vt:lpstr>
      <vt:lpstr>October 2016</vt:lpstr>
      <vt:lpstr>Escalators</vt:lpstr>
      <vt:lpstr>'October 2016'!Print_Area</vt:lpstr>
      <vt:lpstr>'Residential Costs'!Print_Area</vt:lpstr>
      <vt:lpstr>'October 2016'!Print_Titles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Matt Zerega</dc:creator>
  <dc:description/>
  <cp:lastModifiedBy>Schimka, Randy</cp:lastModifiedBy>
  <cp:lastPrinted>2017-01-24T17:17:55Z</cp:lastPrinted>
  <dcterms:created xsi:type="dcterms:W3CDTF">2013-07-12T23:57:00Z</dcterms:created>
  <dcterms:modified xsi:type="dcterms:W3CDTF">2017-07-26T22:58:24Z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{180C9C83-6366-4AF7-89B9-55E2053D2FE1}</vt:lpwstr>
  </property>
  <property fmtid="{D5CDD505-2E9C-101B-9397-08002B2CF9AE}" pid="3" name="ContentTypeId">
    <vt:lpwstr>0x0101003F4F5D1B534F4F409E43F3440FCEE6A5</vt:lpwstr>
  </property>
</Properties>
</file>