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3/Citizens/SX-PQ/Cycle 6 Annual Filing/SX-PQ Cycle 6 Oct Filing/"/>
    </mc:Choice>
  </mc:AlternateContent>
  <xr:revisionPtr revIDLastSave="15" documentId="8_{E36D590F-0EDD-42C8-BF67-9A46F6F8A68D}" xr6:coauthVersionLast="47" xr6:coauthVersionMax="47" xr10:uidLastSave="{03DC62E8-BB7E-475F-A7D9-1056F9B71007}"/>
  <bookViews>
    <workbookView xWindow="28680" yWindow="-120" windowWidth="29040" windowHeight="15840" xr2:uid="{30B9E31B-C0DD-40D9-8DCB-4B861D7F7171}"/>
  </bookViews>
  <sheets>
    <sheet name="Appdx 12_C6_Other Adjs_Summary" sheetId="1" r:id="rId1"/>
    <sheet name="Error Correction_Undrcollection" sheetId="4" r:id="rId2"/>
    <sheet name="FERC Audit_Overcollection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H13" i="5"/>
  <c r="H17" i="5" s="1"/>
  <c r="G13" i="5"/>
  <c r="G17" i="5" s="1"/>
  <c r="F13" i="5"/>
  <c r="F17" i="5" s="1"/>
  <c r="E13" i="5"/>
  <c r="E17" i="5" s="1"/>
  <c r="D13" i="5"/>
  <c r="D17" i="5" s="1"/>
  <c r="C13" i="5"/>
  <c r="C17" i="5" s="1"/>
  <c r="H11" i="5"/>
  <c r="A11" i="5"/>
  <c r="A13" i="5" s="1"/>
  <c r="I9" i="5"/>
  <c r="H9" i="5"/>
  <c r="A15" i="5" l="1"/>
  <c r="I13" i="5"/>
  <c r="I11" i="5"/>
  <c r="I15" i="5" l="1"/>
  <c r="I17" i="5" s="1"/>
  <c r="A17" i="5"/>
  <c r="E17" i="4" l="1"/>
  <c r="E21" i="4" s="1"/>
  <c r="D17" i="4"/>
  <c r="D21" i="4" s="1"/>
  <c r="C17" i="4"/>
  <c r="F17" i="4" s="1"/>
  <c r="F21" i="4" s="1"/>
  <c r="F15" i="4"/>
  <c r="F13" i="4"/>
  <c r="A13" i="4"/>
  <c r="A15" i="4" s="1"/>
  <c r="G11" i="4"/>
  <c r="G13" i="4" s="1"/>
  <c r="A17" i="4" l="1"/>
  <c r="G15" i="4"/>
  <c r="C21" i="4"/>
  <c r="G17" i="4" l="1"/>
  <c r="A19" i="4"/>
  <c r="G19" i="4" l="1"/>
  <c r="G21" i="4" s="1"/>
  <c r="A21" i="4"/>
  <c r="D10" i="1" l="1"/>
  <c r="D11" i="1" s="1"/>
  <c r="D12" i="1" s="1"/>
  <c r="A10" i="1"/>
  <c r="C9" i="1" l="1"/>
  <c r="A11" i="1"/>
  <c r="A12" i="1" s="1"/>
  <c r="C12" i="1" l="1"/>
</calcChain>
</file>

<file path=xl/sharedStrings.xml><?xml version="1.0" encoding="utf-8"?>
<sst xmlns="http://schemas.openxmlformats.org/spreadsheetml/2006/main" count="54" uniqueCount="40">
  <si>
    <t>Citizens Sycamore-Penasquitos Appendix XII Cycle-6 Annual Informational Filing</t>
  </si>
  <si>
    <t>Summary of Other BTRR Adjustments</t>
  </si>
  <si>
    <t>($1,000)</t>
  </si>
  <si>
    <t>Line</t>
  </si>
  <si>
    <t>No.</t>
  </si>
  <si>
    <t>Other BTRR Adjustments</t>
  </si>
  <si>
    <t>Amounts</t>
  </si>
  <si>
    <t>Error Corrections Appendix XII - Cycles 3, 4 &amp; 5 - Undercollections</t>
  </si>
  <si>
    <t>Total Other BTRR Adjustments</t>
  </si>
  <si>
    <t>San Diego Gas &amp; Electric Company</t>
  </si>
  <si>
    <t>Citizens' Share of the SX-PQ Underground Line Segment</t>
  </si>
  <si>
    <t>Appendix XII Cycle 6 Annual Informational Filing</t>
  </si>
  <si>
    <t>Other Adjustments Summary</t>
  </si>
  <si>
    <t>For Appendix XII Cycles 3 to 5</t>
  </si>
  <si>
    <t>Line No.</t>
  </si>
  <si>
    <t>Description</t>
  </si>
  <si>
    <r>
      <t xml:space="preserve">Base Period 2019 - Appendix XII Cycle 3 </t>
    </r>
    <r>
      <rPr>
        <b/>
        <vertAlign val="superscript"/>
        <sz val="12"/>
        <color theme="1"/>
        <rFont val="Times New Roman"/>
        <family val="1"/>
      </rPr>
      <t>1</t>
    </r>
  </si>
  <si>
    <r>
      <t xml:space="preserve">Base Period 2020 - Appendix XII Cycle 4 </t>
    </r>
    <r>
      <rPr>
        <b/>
        <vertAlign val="superscript"/>
        <sz val="12"/>
        <color theme="1"/>
        <rFont val="Times New Roman"/>
        <family val="1"/>
      </rPr>
      <t>2</t>
    </r>
  </si>
  <si>
    <r>
      <t xml:space="preserve">Base Period 2021 - Appendix XII Cycle 5 </t>
    </r>
    <r>
      <rPr>
        <b/>
        <vertAlign val="superscript"/>
        <sz val="12"/>
        <color theme="1"/>
        <rFont val="Times New Roman"/>
        <family val="1"/>
      </rPr>
      <t>3</t>
    </r>
  </si>
  <si>
    <t>Total</t>
  </si>
  <si>
    <t>Other Adjustments Resulting from Error Corrections:</t>
  </si>
  <si>
    <t>Total Annual Costs Citizens' Share of the SX-PQ Underground Line Segment - Before Interest</t>
  </si>
  <si>
    <t>Interest Expense</t>
  </si>
  <si>
    <t xml:space="preserve">Total Annual Costs Adjustment </t>
  </si>
  <si>
    <t>Number of Months in Base Period</t>
  </si>
  <si>
    <t xml:space="preserve">Total Monthly Costs Adjustment </t>
  </si>
  <si>
    <t>Information and related workpapers are included within tab labeled 'Appendix XII Cycle 3 Cost Adj'</t>
  </si>
  <si>
    <t>Information and related workpapers are included within tab labeled 'Appendix XII Cycle 4 Cost Adj'</t>
  </si>
  <si>
    <t>Information and related workpapers are included within tab labeled 'Appendix XII Cycle 5 Cost Adj'</t>
  </si>
  <si>
    <t>Citizens Share of the SX-PQ Underground Line Segment</t>
  </si>
  <si>
    <t>Appendix XII Cycles 1 to  5 Cost Adjustments</t>
  </si>
  <si>
    <r>
      <t xml:space="preserve">Base Period 2017 - Appendix XII Cycle 1 </t>
    </r>
    <r>
      <rPr>
        <b/>
        <vertAlign val="superscript"/>
        <sz val="12"/>
        <rFont val="Times New Roman"/>
        <family val="1"/>
      </rPr>
      <t>1</t>
    </r>
  </si>
  <si>
    <t xml:space="preserve">Interest </t>
  </si>
  <si>
    <t>San Diego Gas &amp; Electric Co.</t>
  </si>
  <si>
    <t>FERC Audit Adjustment Overcollection</t>
  </si>
  <si>
    <r>
      <t xml:space="preserve">Base Period 2018 - Appendix XII Cycle 2 </t>
    </r>
    <r>
      <rPr>
        <b/>
        <vertAlign val="superscript"/>
        <sz val="12"/>
        <rFont val="Times New Roman"/>
        <family val="1"/>
      </rPr>
      <t>1</t>
    </r>
  </si>
  <si>
    <r>
      <t xml:space="preserve">Base Period 2019 - Appendix XII Cycle 3 </t>
    </r>
    <r>
      <rPr>
        <b/>
        <vertAlign val="superscript"/>
        <sz val="12"/>
        <rFont val="Times New Roman"/>
        <family val="1"/>
      </rPr>
      <t>1</t>
    </r>
  </si>
  <si>
    <r>
      <t xml:space="preserve">Base Period 2020 - Appendix XII Cycle 4 </t>
    </r>
    <r>
      <rPr>
        <b/>
        <vertAlign val="superscript"/>
        <sz val="12"/>
        <rFont val="Times New Roman"/>
        <family val="1"/>
      </rPr>
      <t>1</t>
    </r>
  </si>
  <si>
    <r>
      <t xml:space="preserve">Base Period 2021 - Appendix XII Cycle 5 </t>
    </r>
    <r>
      <rPr>
        <b/>
        <vertAlign val="superscript"/>
        <sz val="12"/>
        <rFont val="Times New Roman"/>
        <family val="1"/>
      </rPr>
      <t>1</t>
    </r>
  </si>
  <si>
    <t>Derived from internally generated workpapers.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</si>
</sst>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_(* #,##0.000_);_(* \(#,##0.000\);_(* &quot;-&quot;??_);_(@_)"/>
    <numFmt numFmtId="168" formatCode="0.00000"/>
    <numFmt numFmtId="169" formatCode="_(&quot;$&quot;* #,##0.000_);_(&quot;$&quot;* \(#,##0.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b/>
      <vertAlign val="superscript"/>
      <sz val="12"/>
      <name val="Times New Roman"/>
      <family val="1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</cellStyleXfs>
  <cellXfs count="117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/>
    <xf numFmtId="166" fontId="7" fillId="0" borderId="10" xfId="1" applyNumberFormat="1" applyFont="1" applyBorder="1"/>
    <xf numFmtId="0" fontId="9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0" fillId="0" borderId="0" xfId="0" applyFont="1"/>
    <xf numFmtId="0" fontId="3" fillId="0" borderId="0" xfId="0" applyFont="1"/>
    <xf numFmtId="0" fontId="9" fillId="0" borderId="0" xfId="0" quotePrefix="1" applyFont="1" applyAlignment="1">
      <alignment horizontal="centerContinuous"/>
    </xf>
    <xf numFmtId="0" fontId="7" fillId="0" borderId="2" xfId="0" applyFont="1" applyBorder="1"/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/>
    <xf numFmtId="164" fontId="7" fillId="0" borderId="1" xfId="2" applyNumberFormat="1" applyFont="1" applyFill="1" applyBorder="1"/>
    <xf numFmtId="164" fontId="7" fillId="0" borderId="0" xfId="4" applyNumberFormat="1" applyFont="1" applyFill="1"/>
    <xf numFmtId="0" fontId="7" fillId="0" borderId="9" xfId="0" applyFont="1" applyBorder="1" applyAlignment="1">
      <alignment horizontal="center"/>
    </xf>
    <xf numFmtId="0" fontId="7" fillId="0" borderId="0" xfId="0" applyFont="1"/>
    <xf numFmtId="0" fontId="7" fillId="0" borderId="8" xfId="0" applyFont="1" applyBorder="1"/>
    <xf numFmtId="166" fontId="7" fillId="0" borderId="21" xfId="1" applyNumberFormat="1" applyFont="1" applyFill="1" applyBorder="1"/>
    <xf numFmtId="166" fontId="7" fillId="0" borderId="10" xfId="1" applyNumberFormat="1" applyFont="1" applyFill="1" applyBorder="1"/>
    <xf numFmtId="166" fontId="7" fillId="0" borderId="22" xfId="1" applyNumberFormat="1" applyFont="1" applyFill="1" applyBorder="1"/>
    <xf numFmtId="166" fontId="7" fillId="0" borderId="0" xfId="1" applyNumberFormat="1" applyFont="1" applyFill="1" applyBorder="1"/>
    <xf numFmtId="165" fontId="7" fillId="0" borderId="8" xfId="1" applyNumberFormat="1" applyFont="1" applyFill="1" applyBorder="1"/>
    <xf numFmtId="165" fontId="7" fillId="0" borderId="23" xfId="1" applyNumberFormat="1" applyFont="1" applyFill="1" applyBorder="1"/>
    <xf numFmtId="166" fontId="7" fillId="0" borderId="23" xfId="1" applyNumberFormat="1" applyFont="1" applyFill="1" applyBorder="1"/>
    <xf numFmtId="166" fontId="7" fillId="0" borderId="13" xfId="1" applyNumberFormat="1" applyFont="1" applyFill="1" applyBorder="1"/>
    <xf numFmtId="166" fontId="7" fillId="0" borderId="1" xfId="1" applyNumberFormat="1" applyFont="1" applyFill="1" applyBorder="1"/>
    <xf numFmtId="166" fontId="7" fillId="0" borderId="8" xfId="1" applyNumberFormat="1" applyFont="1" applyFill="1" applyBorder="1"/>
    <xf numFmtId="166" fontId="7" fillId="0" borderId="1" xfId="1" applyNumberFormat="1" applyFont="1" applyBorder="1"/>
    <xf numFmtId="0" fontId="7" fillId="0" borderId="1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/>
    <xf numFmtId="0" fontId="7" fillId="0" borderId="25" xfId="0" applyFont="1" applyBorder="1"/>
    <xf numFmtId="0" fontId="7" fillId="0" borderId="19" xfId="0" applyFont="1" applyBorder="1"/>
    <xf numFmtId="0" fontId="10" fillId="0" borderId="0" xfId="0" applyFont="1" applyAlignment="1">
      <alignment horizontal="center"/>
    </xf>
    <xf numFmtId="168" fontId="10" fillId="0" borderId="0" xfId="0" applyNumberFormat="1" applyFont="1"/>
    <xf numFmtId="0" fontId="11" fillId="0" borderId="0" xfId="0" quotePrefix="1" applyFont="1" applyAlignment="1">
      <alignment horizontal="center"/>
    </xf>
    <xf numFmtId="0" fontId="12" fillId="0" borderId="0" xfId="0" applyFont="1" applyAlignment="1">
      <alignment vertical="top" wrapText="1"/>
    </xf>
    <xf numFmtId="165" fontId="7" fillId="0" borderId="1" xfId="1" applyNumberFormat="1" applyFont="1" applyBorder="1"/>
    <xf numFmtId="0" fontId="13" fillId="0" borderId="0" xfId="0" applyFont="1" applyAlignment="1">
      <alignment horizontal="center"/>
    </xf>
    <xf numFmtId="164" fontId="3" fillId="0" borderId="15" xfId="2" applyNumberFormat="1" applyFont="1" applyBorder="1"/>
    <xf numFmtId="0" fontId="2" fillId="0" borderId="0" xfId="0" applyFont="1" applyAlignment="1">
      <alignment horizontal="centerContinuous"/>
    </xf>
    <xf numFmtId="164" fontId="3" fillId="0" borderId="0" xfId="2" applyNumberFormat="1" applyFont="1"/>
    <xf numFmtId="166" fontId="14" fillId="0" borderId="11" xfId="1" applyNumberFormat="1" applyFont="1" applyBorder="1"/>
    <xf numFmtId="0" fontId="3" fillId="0" borderId="1" xfId="6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5" fillId="0" borderId="0" xfId="0" applyFont="1"/>
    <xf numFmtId="0" fontId="4" fillId="0" borderId="2" xfId="0" applyFont="1" applyBorder="1"/>
    <xf numFmtId="0" fontId="3" fillId="0" borderId="4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164" fontId="4" fillId="0" borderId="1" xfId="2" applyNumberFormat="1" applyFont="1" applyBorder="1"/>
    <xf numFmtId="0" fontId="4" fillId="0" borderId="9" xfId="0" applyFont="1" applyBorder="1" applyAlignment="1">
      <alignment horizontal="center"/>
    </xf>
    <xf numFmtId="0" fontId="4" fillId="0" borderId="8" xfId="0" applyFont="1" applyBorder="1"/>
    <xf numFmtId="165" fontId="4" fillId="0" borderId="8" xfId="1" applyNumberFormat="1" applyFont="1" applyFill="1" applyBorder="1"/>
    <xf numFmtId="165" fontId="4" fillId="0" borderId="1" xfId="1" applyNumberFormat="1" applyFont="1" applyBorder="1"/>
    <xf numFmtId="166" fontId="4" fillId="0" borderId="10" xfId="1" applyNumberFormat="1" applyFont="1" applyBorder="1"/>
    <xf numFmtId="164" fontId="4" fillId="0" borderId="1" xfId="2" applyNumberFormat="1" applyFont="1" applyFill="1" applyBorder="1"/>
    <xf numFmtId="164" fontId="4" fillId="0" borderId="8" xfId="2" applyNumberFormat="1" applyFont="1" applyFill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6" fontId="4" fillId="0" borderId="10" xfId="1" applyNumberFormat="1" applyFont="1" applyFill="1" applyBorder="1"/>
    <xf numFmtId="166" fontId="4" fillId="0" borderId="8" xfId="1" applyNumberFormat="1" applyFont="1" applyFill="1" applyBorder="1"/>
    <xf numFmtId="166" fontId="4" fillId="0" borderId="1" xfId="1" applyNumberFormat="1" applyFont="1" applyBorder="1"/>
    <xf numFmtId="0" fontId="4" fillId="0" borderId="1" xfId="3" applyFont="1" applyBorder="1"/>
    <xf numFmtId="0" fontId="8" fillId="0" borderId="0" xfId="0" applyFont="1" applyAlignment="1">
      <alignment horizontal="center" vertical="center"/>
    </xf>
    <xf numFmtId="167" fontId="5" fillId="0" borderId="0" xfId="1" applyNumberFormat="1" applyFont="1" applyBorder="1"/>
    <xf numFmtId="167" fontId="5" fillId="0" borderId="0" xfId="0" applyNumberFormat="1" applyFont="1"/>
    <xf numFmtId="0" fontId="13" fillId="0" borderId="1" xfId="3" applyFont="1" applyBorder="1"/>
    <xf numFmtId="0" fontId="3" fillId="0" borderId="20" xfId="0" applyFont="1" applyBorder="1" applyAlignment="1">
      <alignment horizontal="center"/>
    </xf>
    <xf numFmtId="0" fontId="4" fillId="0" borderId="1" xfId="3" applyFont="1" applyBorder="1" applyAlignment="1">
      <alignment wrapText="1"/>
    </xf>
    <xf numFmtId="0" fontId="3" fillId="0" borderId="1" xfId="3" applyFont="1" applyBorder="1" applyAlignment="1">
      <alignment horizontal="left"/>
    </xf>
    <xf numFmtId="0" fontId="7" fillId="0" borderId="1" xfId="8" applyFont="1" applyBorder="1"/>
    <xf numFmtId="166" fontId="4" fillId="0" borderId="11" xfId="1" applyNumberFormat="1" applyFont="1" applyBorder="1"/>
    <xf numFmtId="166" fontId="3" fillId="0" borderId="8" xfId="1" applyNumberFormat="1" applyFont="1" applyFill="1" applyBorder="1"/>
    <xf numFmtId="169" fontId="3" fillId="0" borderId="24" xfId="2" applyNumberFormat="1" applyFont="1" applyFill="1" applyBorder="1"/>
    <xf numFmtId="166" fontId="3" fillId="0" borderId="1" xfId="1" applyNumberFormat="1" applyFont="1" applyBorder="1"/>
    <xf numFmtId="169" fontId="3" fillId="0" borderId="14" xfId="2" applyNumberFormat="1" applyFont="1" applyBorder="1"/>
    <xf numFmtId="169" fontId="5" fillId="0" borderId="0" xfId="0" applyNumberFormat="1" applyFont="1"/>
    <xf numFmtId="0" fontId="4" fillId="0" borderId="8" xfId="3" applyFont="1" applyBorder="1"/>
    <xf numFmtId="164" fontId="4" fillId="0" borderId="8" xfId="2" applyNumberFormat="1" applyFont="1" applyBorder="1" applyAlignment="1">
      <alignment wrapText="1"/>
    </xf>
    <xf numFmtId="166" fontId="3" fillId="0" borderId="8" xfId="1" applyNumberFormat="1" applyFont="1" applyBorder="1"/>
    <xf numFmtId="169" fontId="3" fillId="0" borderId="24" xfId="2" applyNumberFormat="1" applyFont="1" applyBorder="1"/>
    <xf numFmtId="0" fontId="6" fillId="0" borderId="0" xfId="0" applyFont="1" applyAlignment="1">
      <alignment horizontal="center"/>
    </xf>
    <xf numFmtId="166" fontId="9" fillId="0" borderId="8" xfId="1" applyNumberFormat="1" applyFont="1" applyFill="1" applyBorder="1"/>
    <xf numFmtId="166" fontId="9" fillId="0" borderId="1" xfId="1" applyNumberFormat="1" applyFont="1" applyBorder="1" applyAlignment="1">
      <alignment horizontal="right"/>
    </xf>
    <xf numFmtId="166" fontId="9" fillId="0" borderId="1" xfId="1" applyNumberFormat="1" applyFont="1" applyBorder="1"/>
    <xf numFmtId="0" fontId="4" fillId="0" borderId="1" xfId="6" applyFont="1" applyBorder="1"/>
    <xf numFmtId="169" fontId="9" fillId="0" borderId="0" xfId="2" applyNumberFormat="1" applyFont="1" applyFill="1" applyBorder="1"/>
    <xf numFmtId="169" fontId="9" fillId="0" borderId="1" xfId="2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2" fillId="0" borderId="0" xfId="0" applyFont="1"/>
  </cellXfs>
  <cellStyles count="9">
    <cellStyle name="Comma" xfId="1" builtinId="3"/>
    <cellStyle name="Comma 4" xfId="7" xr:uid="{58B80D35-9598-4B94-A8E9-2393255AF764}"/>
    <cellStyle name="Currency" xfId="2" builtinId="4"/>
    <cellStyle name="Currency 4" xfId="4" xr:uid="{F0B8F00D-2B89-487A-9EE8-13879299B3FC}"/>
    <cellStyle name="Normal" xfId="0" builtinId="0"/>
    <cellStyle name="Normal 2" xfId="8" xr:uid="{3C2741AA-BBCC-4A0C-ACBB-54E3278E8887}"/>
    <cellStyle name="Normal 4" xfId="3" xr:uid="{03AF220E-21FA-4F44-96CA-56A123B88258}"/>
    <cellStyle name="Normal 4 4" xfId="6" xr:uid="{CBDBD820-FE6D-47D3-A36E-8D3D8F499682}"/>
    <cellStyle name="Normal 9" xfId="5" xr:uid="{D339931B-502B-4AE5-B268-5BC133B33715}"/>
  </cellStyles>
  <dxfs count="0"/>
  <tableStyles count="1" defaultTableStyle="TableStyleMedium2" defaultPivotStyle="PivotStyleLight16">
    <tableStyle name="Invisible" pivot="0" table="0" count="0" xr9:uid="{C8C1BC4B-F545-491D-AF47-F00EF127451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253B1-84F6-4F51-A8E3-5BE665D2570A}">
  <sheetPr>
    <pageSetUpPr fitToPage="1"/>
  </sheetPr>
  <dimension ref="A1:D14"/>
  <sheetViews>
    <sheetView tabSelected="1" zoomScaleNormal="100" workbookViewId="0">
      <selection activeCell="B20" sqref="B20"/>
    </sheetView>
  </sheetViews>
  <sheetFormatPr defaultRowHeight="15" x14ac:dyDescent="0.25"/>
  <cols>
    <col min="1" max="1" width="5.5703125" customWidth="1"/>
    <col min="2" max="2" width="75.5703125" customWidth="1"/>
    <col min="3" max="3" width="20.5703125" customWidth="1"/>
    <col min="4" max="4" width="5.5703125" customWidth="1"/>
  </cols>
  <sheetData>
    <row r="1" spans="1:4" ht="15.75" x14ac:dyDescent="0.25">
      <c r="B1" s="1" t="s">
        <v>33</v>
      </c>
      <c r="C1" s="53"/>
    </row>
    <row r="2" spans="1:4" ht="15.75" x14ac:dyDescent="0.25">
      <c r="B2" s="1" t="s">
        <v>0</v>
      </c>
      <c r="C2" s="53"/>
    </row>
    <row r="3" spans="1:4" ht="15.75" x14ac:dyDescent="0.25">
      <c r="B3" s="1" t="s">
        <v>1</v>
      </c>
      <c r="C3" s="53"/>
    </row>
    <row r="4" spans="1:4" ht="15.75" x14ac:dyDescent="0.25">
      <c r="B4" s="58" t="s">
        <v>2</v>
      </c>
      <c r="C4" s="53"/>
    </row>
    <row r="6" spans="1:4" ht="15.75" x14ac:dyDescent="0.25">
      <c r="A6" s="2" t="s">
        <v>3</v>
      </c>
      <c r="D6" s="2" t="s">
        <v>3</v>
      </c>
    </row>
    <row r="7" spans="1:4" ht="15.75" x14ac:dyDescent="0.25">
      <c r="A7" s="51" t="s">
        <v>4</v>
      </c>
      <c r="B7" s="51" t="s">
        <v>5</v>
      </c>
      <c r="C7" s="51" t="s">
        <v>6</v>
      </c>
      <c r="D7" s="51" t="s">
        <v>4</v>
      </c>
    </row>
    <row r="8" spans="1:4" ht="15.75" x14ac:dyDescent="0.25">
      <c r="A8" s="2"/>
      <c r="B8" s="3"/>
      <c r="C8" s="3"/>
      <c r="D8" s="2"/>
    </row>
    <row r="9" spans="1:4" ht="15.75" x14ac:dyDescent="0.25">
      <c r="A9" s="2">
        <v>1</v>
      </c>
      <c r="B9" s="8" t="s">
        <v>7</v>
      </c>
      <c r="C9" s="54">
        <f>'Error Correction_Undrcollection'!F17</f>
        <v>37.878626276074534</v>
      </c>
      <c r="D9" s="2">
        <v>1</v>
      </c>
    </row>
    <row r="10" spans="1:4" ht="15.75" x14ac:dyDescent="0.25">
      <c r="A10" s="2">
        <f>A9+1</f>
        <v>2</v>
      </c>
      <c r="B10" s="8" t="s">
        <v>34</v>
      </c>
      <c r="C10" s="55">
        <f>'FERC Audit_Overcollection'!H13</f>
        <v>-12.795253672591834</v>
      </c>
      <c r="D10" s="2">
        <f>D9+1</f>
        <v>2</v>
      </c>
    </row>
    <row r="11" spans="1:4" ht="15.75" x14ac:dyDescent="0.25">
      <c r="A11" s="2">
        <f t="shared" ref="A11:A12" si="0">A10+1</f>
        <v>3</v>
      </c>
      <c r="B11" s="8"/>
      <c r="C11" s="54"/>
      <c r="D11" s="2">
        <f t="shared" ref="D11:D12" si="1">D10+1</f>
        <v>3</v>
      </c>
    </row>
    <row r="12" spans="1:4" ht="16.5" thickBot="1" x14ac:dyDescent="0.3">
      <c r="A12" s="2">
        <f t="shared" si="0"/>
        <v>4</v>
      </c>
      <c r="B12" s="2" t="s">
        <v>8</v>
      </c>
      <c r="C12" s="52">
        <f>SUM(C9:C10)</f>
        <v>25.083372603482701</v>
      </c>
      <c r="D12" s="2">
        <f t="shared" si="1"/>
        <v>4</v>
      </c>
    </row>
    <row r="13" spans="1:4" ht="16.5" thickTop="1" x14ac:dyDescent="0.25">
      <c r="B13" s="3"/>
      <c r="C13" s="3"/>
      <c r="D13" s="3"/>
    </row>
    <row r="14" spans="1:4" ht="15.75" x14ac:dyDescent="0.25">
      <c r="B14" s="3"/>
      <c r="C14" s="3"/>
      <c r="D14" s="3"/>
    </row>
  </sheetData>
  <printOptions horizontalCentered="1"/>
  <pageMargins left="0.25" right="0.25" top="0.5" bottom="0.5" header="0.25" footer="0.25"/>
  <pageSetup orientation="landscape" r:id="rId1"/>
  <headerFooter scaleWithDoc="0"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EC6A-87A4-4C0B-A907-A528DDBDCC36}">
  <sheetPr>
    <pageSetUpPr fitToPage="1"/>
  </sheetPr>
  <dimension ref="A2:G34"/>
  <sheetViews>
    <sheetView zoomScaleNormal="100" workbookViewId="0"/>
  </sheetViews>
  <sheetFormatPr defaultColWidth="9" defaultRowHeight="15.75" x14ac:dyDescent="0.25"/>
  <cols>
    <col min="1" max="1" width="5.140625" style="59" bestFit="1" customWidth="1"/>
    <col min="2" max="2" width="69.140625" style="59" customWidth="1"/>
    <col min="3" max="3" width="22.5703125" style="59" customWidth="1"/>
    <col min="4" max="4" width="22.42578125" style="59" customWidth="1"/>
    <col min="5" max="5" width="22.5703125" style="59" customWidth="1"/>
    <col min="6" max="6" width="18.5703125" style="59" customWidth="1"/>
    <col min="7" max="7" width="5.140625" style="59" bestFit="1" customWidth="1"/>
    <col min="8" max="16384" width="9" style="59"/>
  </cols>
  <sheetData>
    <row r="2" spans="1:7" x14ac:dyDescent="0.25">
      <c r="A2" s="1" t="s">
        <v>9</v>
      </c>
      <c r="B2" s="57"/>
      <c r="C2" s="57"/>
      <c r="D2" s="1"/>
      <c r="E2" s="1"/>
      <c r="F2" s="57"/>
      <c r="G2" s="57"/>
    </row>
    <row r="3" spans="1:7" x14ac:dyDescent="0.25">
      <c r="A3" s="1"/>
      <c r="B3" s="1" t="s">
        <v>10</v>
      </c>
      <c r="C3" s="1"/>
      <c r="D3" s="1"/>
      <c r="E3" s="1"/>
      <c r="F3" s="57"/>
      <c r="G3" s="57"/>
    </row>
    <row r="4" spans="1:7" x14ac:dyDescent="0.25">
      <c r="A4" s="1"/>
      <c r="B4" s="1" t="s">
        <v>11</v>
      </c>
      <c r="C4" s="1"/>
      <c r="D4" s="1"/>
      <c r="E4" s="1"/>
      <c r="F4" s="57"/>
      <c r="G4" s="57"/>
    </row>
    <row r="5" spans="1:7" x14ac:dyDescent="0.25">
      <c r="A5" s="1" t="s">
        <v>12</v>
      </c>
      <c r="B5" s="57"/>
      <c r="C5" s="57"/>
      <c r="D5" s="1"/>
      <c r="E5" s="1"/>
      <c r="F5" s="57"/>
      <c r="G5" s="57"/>
    </row>
    <row r="6" spans="1:7" x14ac:dyDescent="0.25">
      <c r="A6" s="1" t="s">
        <v>13</v>
      </c>
      <c r="B6" s="57"/>
      <c r="C6" s="57"/>
      <c r="D6" s="1"/>
      <c r="E6" s="1"/>
      <c r="F6" s="57"/>
      <c r="G6" s="57"/>
    </row>
    <row r="7" spans="1:7" x14ac:dyDescent="0.25">
      <c r="A7" s="58" t="s">
        <v>2</v>
      </c>
      <c r="B7" s="57"/>
      <c r="C7" s="57"/>
      <c r="D7" s="58"/>
      <c r="E7" s="58"/>
      <c r="F7" s="57"/>
      <c r="G7" s="57"/>
    </row>
    <row r="8" spans="1:7" ht="16.5" thickBot="1" x14ac:dyDescent="0.3">
      <c r="A8" s="60"/>
      <c r="B8" s="60"/>
      <c r="C8" s="60"/>
      <c r="D8" s="60"/>
      <c r="E8" s="60"/>
      <c r="F8" s="60"/>
      <c r="G8" s="60"/>
    </row>
    <row r="9" spans="1:7" s="62" customFormat="1" ht="51" thickBot="1" x14ac:dyDescent="0.3">
      <c r="A9" s="83" t="s">
        <v>14</v>
      </c>
      <c r="B9" s="61" t="s">
        <v>15</v>
      </c>
      <c r="C9" s="114" t="s">
        <v>16</v>
      </c>
      <c r="D9" s="114" t="s">
        <v>17</v>
      </c>
      <c r="E9" s="114" t="s">
        <v>18</v>
      </c>
      <c r="F9" s="61" t="s">
        <v>19</v>
      </c>
      <c r="G9" s="84" t="s">
        <v>14</v>
      </c>
    </row>
    <row r="10" spans="1:7" x14ac:dyDescent="0.25">
      <c r="A10" s="63"/>
      <c r="B10" s="93"/>
      <c r="C10" s="65"/>
      <c r="D10" s="65"/>
      <c r="E10" s="65"/>
      <c r="F10" s="64"/>
      <c r="G10" s="66"/>
    </row>
    <row r="11" spans="1:7" x14ac:dyDescent="0.25">
      <c r="A11" s="67">
        <v>1</v>
      </c>
      <c r="B11" s="92" t="s">
        <v>20</v>
      </c>
      <c r="C11" s="92"/>
      <c r="D11" s="75"/>
      <c r="E11" s="75"/>
      <c r="F11" s="69"/>
      <c r="G11" s="70">
        <f>A11</f>
        <v>1</v>
      </c>
    </row>
    <row r="12" spans="1:7" x14ac:dyDescent="0.25">
      <c r="A12" s="67"/>
      <c r="B12" s="92"/>
      <c r="C12" s="92"/>
      <c r="D12" s="75"/>
      <c r="F12" s="69"/>
      <c r="G12" s="70"/>
    </row>
    <row r="13" spans="1:7" ht="31.5" x14ac:dyDescent="0.25">
      <c r="A13" s="67">
        <f>A11+1</f>
        <v>2</v>
      </c>
      <c r="B13" s="94" t="s">
        <v>21</v>
      </c>
      <c r="C13" s="104">
        <v>1.6983961908938454</v>
      </c>
      <c r="D13" s="76">
        <v>17.706284696330385</v>
      </c>
      <c r="E13" s="76">
        <v>13.081818921232752</v>
      </c>
      <c r="F13" s="69">
        <f>SUM(C13:E13)</f>
        <v>32.486499808456983</v>
      </c>
      <c r="G13" s="70">
        <f>G11+1</f>
        <v>2</v>
      </c>
    </row>
    <row r="14" spans="1:7" x14ac:dyDescent="0.25">
      <c r="A14" s="67"/>
      <c r="B14" s="88"/>
      <c r="C14" s="103"/>
      <c r="D14" s="71"/>
      <c r="E14" s="71"/>
      <c r="F14" s="68"/>
      <c r="G14" s="70"/>
    </row>
    <row r="15" spans="1:7" x14ac:dyDescent="0.25">
      <c r="A15" s="67">
        <f>A13+1</f>
        <v>3</v>
      </c>
      <c r="B15" s="88" t="s">
        <v>22</v>
      </c>
      <c r="C15" s="74">
        <v>0.40632951212987239</v>
      </c>
      <c r="D15" s="85">
        <v>3.1719101861226635</v>
      </c>
      <c r="E15" s="85">
        <v>1.813886769365014</v>
      </c>
      <c r="F15" s="74">
        <f>SUM(C15:E15)</f>
        <v>5.3921264676175493</v>
      </c>
      <c r="G15" s="70">
        <f>A15</f>
        <v>3</v>
      </c>
    </row>
    <row r="16" spans="1:7" x14ac:dyDescent="0.25">
      <c r="A16" s="67"/>
      <c r="B16" s="88"/>
      <c r="C16" s="103"/>
      <c r="D16" s="72"/>
      <c r="E16" s="72"/>
      <c r="F16" s="73"/>
      <c r="G16" s="70"/>
    </row>
    <row r="17" spans="1:7" x14ac:dyDescent="0.25">
      <c r="A17" s="67">
        <f>A15+1</f>
        <v>4</v>
      </c>
      <c r="B17" s="95" t="s">
        <v>23</v>
      </c>
      <c r="C17" s="105">
        <f>C13+C15</f>
        <v>2.1047257030237176</v>
      </c>
      <c r="D17" s="98">
        <f>D13+D15</f>
        <v>20.878194882453048</v>
      </c>
      <c r="E17" s="98">
        <f>E13+E15</f>
        <v>14.895705690597767</v>
      </c>
      <c r="F17" s="100">
        <f>SUM(C17:E17)</f>
        <v>37.878626276074534</v>
      </c>
      <c r="G17" s="70">
        <f>A17</f>
        <v>4</v>
      </c>
    </row>
    <row r="18" spans="1:7" x14ac:dyDescent="0.25">
      <c r="A18" s="67"/>
      <c r="B18" s="88"/>
      <c r="C18" s="103"/>
      <c r="D18" s="86"/>
      <c r="E18" s="86"/>
      <c r="F18" s="87"/>
      <c r="G18" s="70"/>
    </row>
    <row r="19" spans="1:7" x14ac:dyDescent="0.25">
      <c r="A19" s="67">
        <f>A17+1</f>
        <v>5</v>
      </c>
      <c r="B19" s="96" t="s">
        <v>24</v>
      </c>
      <c r="C19" s="74">
        <v>12</v>
      </c>
      <c r="D19" s="74">
        <v>12</v>
      </c>
      <c r="E19" s="97">
        <v>12</v>
      </c>
      <c r="F19" s="74">
        <v>12</v>
      </c>
      <c r="G19" s="70">
        <f>A19</f>
        <v>5</v>
      </c>
    </row>
    <row r="20" spans="1:7" x14ac:dyDescent="0.25">
      <c r="A20" s="67"/>
      <c r="B20" s="88"/>
      <c r="C20" s="103"/>
      <c r="D20" s="86"/>
      <c r="E20" s="86"/>
      <c r="F20" s="87"/>
      <c r="G20" s="70"/>
    </row>
    <row r="21" spans="1:7" ht="16.5" thickBot="1" x14ac:dyDescent="0.3">
      <c r="A21" s="67">
        <f>A19+1</f>
        <v>6</v>
      </c>
      <c r="B21" s="95" t="s">
        <v>25</v>
      </c>
      <c r="C21" s="106">
        <f>C17/12</f>
        <v>0.17539380858530981</v>
      </c>
      <c r="D21" s="99">
        <f>D17/12</f>
        <v>1.7398495735377539</v>
      </c>
      <c r="E21" s="99">
        <f>E17/12</f>
        <v>1.241308807549814</v>
      </c>
      <c r="F21" s="101">
        <f>F17/12</f>
        <v>3.1565521896728779</v>
      </c>
      <c r="G21" s="70">
        <f>G19+1</f>
        <v>6</v>
      </c>
    </row>
    <row r="22" spans="1:7" ht="17.25" thickTop="1" thickBot="1" x14ac:dyDescent="0.3">
      <c r="A22" s="77"/>
      <c r="B22" s="78"/>
      <c r="C22" s="79"/>
      <c r="D22" s="79"/>
      <c r="E22" s="79"/>
      <c r="F22" s="78"/>
      <c r="G22" s="80"/>
    </row>
    <row r="23" spans="1:7" x14ac:dyDescent="0.25">
      <c r="A23" s="81"/>
    </row>
    <row r="24" spans="1:7" ht="18.75" x14ac:dyDescent="0.25">
      <c r="A24" s="82">
        <v>1</v>
      </c>
      <c r="B24" s="3" t="s">
        <v>26</v>
      </c>
      <c r="C24" s="3"/>
      <c r="F24" s="102"/>
    </row>
    <row r="25" spans="1:7" ht="18.75" x14ac:dyDescent="0.25">
      <c r="A25" s="82">
        <v>2</v>
      </c>
      <c r="B25" s="3" t="s">
        <v>27</v>
      </c>
      <c r="C25" s="3"/>
      <c r="F25" s="102"/>
    </row>
    <row r="26" spans="1:7" ht="18.75" x14ac:dyDescent="0.25">
      <c r="A26" s="107">
        <v>2</v>
      </c>
      <c r="B26" s="3" t="s">
        <v>28</v>
      </c>
    </row>
    <row r="28" spans="1:7" x14ac:dyDescent="0.25">
      <c r="D28" s="89"/>
      <c r="E28" s="89"/>
      <c r="F28" s="89"/>
    </row>
    <row r="29" spans="1:7" x14ac:dyDescent="0.25">
      <c r="D29" s="90"/>
      <c r="E29" s="90"/>
      <c r="F29" s="91"/>
    </row>
    <row r="30" spans="1:7" x14ac:dyDescent="0.25">
      <c r="D30" s="90"/>
      <c r="E30" s="90"/>
      <c r="F30" s="91"/>
    </row>
    <row r="31" spans="1:7" x14ac:dyDescent="0.25">
      <c r="D31" s="90"/>
      <c r="E31" s="90"/>
      <c r="F31" s="91"/>
    </row>
    <row r="32" spans="1:7" x14ac:dyDescent="0.25">
      <c r="D32" s="90"/>
      <c r="E32" s="90"/>
      <c r="F32" s="91"/>
    </row>
    <row r="33" spans="4:6" x14ac:dyDescent="0.25">
      <c r="D33" s="90"/>
      <c r="E33" s="90"/>
      <c r="F33" s="90"/>
    </row>
    <row r="34" spans="4:6" x14ac:dyDescent="0.25">
      <c r="D34" s="90"/>
      <c r="E34" s="90"/>
      <c r="F34" s="90"/>
    </row>
  </sheetData>
  <printOptions horizontalCentered="1"/>
  <pageMargins left="0.25" right="0.25" top="0.5" bottom="0.5" header="0.25" footer="0.25"/>
  <pageSetup scale="81" orientation="landscape" r:id="rId1"/>
  <headerFooter scaleWithDoc="0"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F0F10-B659-42E1-90EB-36DDD8F9F60F}">
  <sheetPr>
    <pageSetUpPr fitToPage="1"/>
  </sheetPr>
  <dimension ref="A2:I29"/>
  <sheetViews>
    <sheetView zoomScale="80" zoomScaleNormal="80" workbookViewId="0"/>
  </sheetViews>
  <sheetFormatPr defaultColWidth="9.140625" defaultRowHeight="15.75" x14ac:dyDescent="0.25"/>
  <cols>
    <col min="1" max="1" width="6.140625" style="7" bestFit="1" customWidth="1"/>
    <col min="2" max="2" width="69.140625" style="7" customWidth="1"/>
    <col min="3" max="7" width="18.5703125" style="7" customWidth="1"/>
    <col min="8" max="8" width="14.5703125" style="7" customWidth="1"/>
    <col min="9" max="9" width="5.140625" style="7" bestFit="1" customWidth="1"/>
    <col min="10" max="16384" width="9.140625" style="7"/>
  </cols>
  <sheetData>
    <row r="2" spans="1:9" x14ac:dyDescent="0.25">
      <c r="A2" s="5" t="s">
        <v>9</v>
      </c>
      <c r="B2" s="6"/>
      <c r="C2" s="5"/>
      <c r="D2" s="5"/>
      <c r="E2" s="5"/>
      <c r="F2" s="5"/>
      <c r="G2" s="5"/>
      <c r="H2" s="6"/>
      <c r="I2" s="6"/>
    </row>
    <row r="3" spans="1:9" x14ac:dyDescent="0.25">
      <c r="A3" s="5" t="s">
        <v>29</v>
      </c>
      <c r="B3" s="6"/>
      <c r="C3" s="5"/>
      <c r="D3" s="5"/>
      <c r="E3" s="5"/>
      <c r="F3" s="5"/>
      <c r="G3" s="5"/>
      <c r="H3" s="6"/>
      <c r="I3" s="6"/>
    </row>
    <row r="4" spans="1:9" x14ac:dyDescent="0.25">
      <c r="A4" s="5" t="s">
        <v>30</v>
      </c>
      <c r="B4" s="6"/>
      <c r="C4" s="5"/>
      <c r="D4" s="5"/>
      <c r="E4" s="5"/>
      <c r="F4" s="5"/>
      <c r="G4" s="5"/>
      <c r="H4" s="6"/>
      <c r="I4" s="6"/>
    </row>
    <row r="5" spans="1:9" x14ac:dyDescent="0.25">
      <c r="A5" s="9" t="s">
        <v>2</v>
      </c>
      <c r="B5" s="6"/>
      <c r="C5" s="9"/>
      <c r="D5" s="9"/>
      <c r="E5" s="9"/>
      <c r="F5" s="9"/>
      <c r="G5" s="9"/>
      <c r="H5" s="6"/>
      <c r="I5" s="6"/>
    </row>
    <row r="6" spans="1:9" ht="16.5" thickBot="1" x14ac:dyDescent="0.3">
      <c r="A6" s="10"/>
      <c r="B6" s="10"/>
      <c r="C6" s="10"/>
      <c r="D6" s="10"/>
      <c r="E6" s="10"/>
      <c r="F6" s="10"/>
      <c r="G6" s="10"/>
      <c r="H6" s="10"/>
      <c r="I6" s="10"/>
    </row>
    <row r="7" spans="1:9" s="15" customFormat="1" ht="51" thickBot="1" x14ac:dyDescent="0.3">
      <c r="A7" s="11" t="s">
        <v>14</v>
      </c>
      <c r="B7" s="12" t="s">
        <v>15</v>
      </c>
      <c r="C7" s="13" t="s">
        <v>31</v>
      </c>
      <c r="D7" s="13" t="s">
        <v>35</v>
      </c>
      <c r="E7" s="13" t="s">
        <v>36</v>
      </c>
      <c r="F7" s="13" t="s">
        <v>37</v>
      </c>
      <c r="G7" s="13" t="s">
        <v>38</v>
      </c>
      <c r="H7" s="12" t="s">
        <v>19</v>
      </c>
      <c r="I7" s="14" t="s">
        <v>14</v>
      </c>
    </row>
    <row r="8" spans="1:9" x14ac:dyDescent="0.25">
      <c r="A8" s="16"/>
      <c r="B8" s="17"/>
      <c r="C8" s="20"/>
      <c r="D8" s="20"/>
      <c r="E8" s="20"/>
      <c r="F8" s="19"/>
      <c r="G8" s="18"/>
      <c r="H8" s="17"/>
      <c r="I8" s="21"/>
    </row>
    <row r="9" spans="1:9" ht="31.5" x14ac:dyDescent="0.25">
      <c r="A9" s="22">
        <v>1</v>
      </c>
      <c r="B9" s="115" t="s">
        <v>21</v>
      </c>
      <c r="C9" s="24">
        <v>-11.051435651542761</v>
      </c>
      <c r="D9" s="24">
        <v>-3.9493224279653987</v>
      </c>
      <c r="E9" s="24">
        <v>-0.59853530998555016</v>
      </c>
      <c r="F9" s="24">
        <v>6.3885035130745109</v>
      </c>
      <c r="G9" s="25">
        <v>0.51039947977460542</v>
      </c>
      <c r="H9" s="24">
        <f>SUM(C9:G9)</f>
        <v>-8.7003903966445932</v>
      </c>
      <c r="I9" s="26">
        <f>A9</f>
        <v>1</v>
      </c>
    </row>
    <row r="10" spans="1:9" x14ac:dyDescent="0.25">
      <c r="A10" s="22"/>
      <c r="B10" s="23"/>
      <c r="C10" s="28"/>
      <c r="D10" s="28"/>
      <c r="E10" s="28"/>
      <c r="F10" s="23"/>
      <c r="G10" s="27"/>
      <c r="H10" s="23"/>
      <c r="I10" s="26"/>
    </row>
    <row r="11" spans="1:9" x14ac:dyDescent="0.25">
      <c r="A11" s="22">
        <f>A9+1</f>
        <v>2</v>
      </c>
      <c r="B11" s="23" t="s">
        <v>32</v>
      </c>
      <c r="C11" s="30">
        <v>-3.96914692741331</v>
      </c>
      <c r="D11" s="30">
        <v>-1.1977302344830738</v>
      </c>
      <c r="E11" s="30">
        <v>-0.14319542271873317</v>
      </c>
      <c r="F11" s="30">
        <v>1.144438808859835</v>
      </c>
      <c r="G11" s="31">
        <v>7.0770499808042009E-2</v>
      </c>
      <c r="H11" s="4">
        <f>SUM(C11:G11)</f>
        <v>-4.0948632759472403</v>
      </c>
      <c r="I11" s="26">
        <f>A11</f>
        <v>2</v>
      </c>
    </row>
    <row r="12" spans="1:9" x14ac:dyDescent="0.25">
      <c r="A12" s="22"/>
      <c r="B12" s="23"/>
      <c r="C12" s="33"/>
      <c r="D12" s="34"/>
      <c r="E12" s="35"/>
      <c r="F12" s="36"/>
      <c r="G12" s="32"/>
      <c r="H12" s="50"/>
      <c r="I12" s="26"/>
    </row>
    <row r="13" spans="1:9" x14ac:dyDescent="0.25">
      <c r="A13" s="40">
        <f>A11+1</f>
        <v>3</v>
      </c>
      <c r="B13" s="56" t="s">
        <v>23</v>
      </c>
      <c r="C13" s="108">
        <f t="shared" ref="C13:G13" si="0">C9+C11</f>
        <v>-15.02058257895607</v>
      </c>
      <c r="D13" s="109">
        <f t="shared" si="0"/>
        <v>-5.1470526624484725</v>
      </c>
      <c r="E13" s="109">
        <f t="shared" si="0"/>
        <v>-0.74173073270428336</v>
      </c>
      <c r="F13" s="109">
        <f t="shared" si="0"/>
        <v>7.5329423219343461</v>
      </c>
      <c r="G13" s="109">
        <f t="shared" si="0"/>
        <v>0.58116997958264749</v>
      </c>
      <c r="H13" s="110">
        <f>SUM(C13:G13)</f>
        <v>-12.795253672591834</v>
      </c>
      <c r="I13" s="26">
        <f>A13</f>
        <v>3</v>
      </c>
    </row>
    <row r="14" spans="1:9" x14ac:dyDescent="0.25">
      <c r="A14" s="40"/>
      <c r="B14" s="23"/>
      <c r="C14" s="38"/>
      <c r="D14" s="37"/>
      <c r="E14" s="37"/>
      <c r="F14" s="36"/>
      <c r="G14" s="32"/>
      <c r="H14" s="39"/>
      <c r="I14" s="26"/>
    </row>
    <row r="15" spans="1:9" x14ac:dyDescent="0.25">
      <c r="A15" s="40">
        <f>A13+1</f>
        <v>4</v>
      </c>
      <c r="B15" s="96" t="s">
        <v>24</v>
      </c>
      <c r="C15" s="29">
        <v>12</v>
      </c>
      <c r="D15" s="30">
        <v>12</v>
      </c>
      <c r="E15" s="30">
        <v>12</v>
      </c>
      <c r="F15" s="30">
        <v>12</v>
      </c>
      <c r="G15" s="30">
        <v>12</v>
      </c>
      <c r="H15" s="4">
        <v>12</v>
      </c>
      <c r="I15" s="26">
        <f>A15</f>
        <v>4</v>
      </c>
    </row>
    <row r="16" spans="1:9" x14ac:dyDescent="0.25">
      <c r="A16" s="40"/>
      <c r="B16" s="111"/>
      <c r="C16" s="38"/>
      <c r="D16" s="37"/>
      <c r="E16" s="37"/>
      <c r="F16" s="36"/>
      <c r="G16" s="32"/>
      <c r="H16" s="39"/>
      <c r="I16" s="26"/>
    </row>
    <row r="17" spans="1:9" x14ac:dyDescent="0.25">
      <c r="A17" s="40">
        <f>A15+1</f>
        <v>5</v>
      </c>
      <c r="B17" s="56" t="s">
        <v>25</v>
      </c>
      <c r="C17" s="113">
        <f t="shared" ref="C17:H17" si="1">C13/12</f>
        <v>-1.2517152149130057</v>
      </c>
      <c r="D17" s="112">
        <f t="shared" si="1"/>
        <v>-0.42892105520403939</v>
      </c>
      <c r="E17" s="113">
        <f t="shared" si="1"/>
        <v>-6.1810894392023613E-2</v>
      </c>
      <c r="F17" s="112">
        <f t="shared" si="1"/>
        <v>0.62774519349452884</v>
      </c>
      <c r="G17" s="113">
        <f t="shared" si="1"/>
        <v>4.8430831631887293E-2</v>
      </c>
      <c r="H17" s="113">
        <f t="shared" si="1"/>
        <v>-1.0662711393826527</v>
      </c>
      <c r="I17" s="26">
        <f>I15+1</f>
        <v>5</v>
      </c>
    </row>
    <row r="18" spans="1:9" ht="16.5" thickBot="1" x14ac:dyDescent="0.3">
      <c r="A18" s="41"/>
      <c r="B18" s="42"/>
      <c r="C18" s="43"/>
      <c r="D18" s="42"/>
      <c r="E18" s="42"/>
      <c r="F18" s="44"/>
      <c r="G18" s="10"/>
      <c r="H18" s="42"/>
      <c r="I18" s="45"/>
    </row>
    <row r="19" spans="1:9" x14ac:dyDescent="0.25">
      <c r="A19" s="46"/>
      <c r="C19" s="47"/>
      <c r="D19" s="47"/>
      <c r="E19" s="47"/>
      <c r="F19" s="47"/>
      <c r="G19" s="47"/>
    </row>
    <row r="20" spans="1:9" x14ac:dyDescent="0.25">
      <c r="A20" s="46"/>
      <c r="C20" s="47"/>
      <c r="D20" s="47"/>
      <c r="E20" s="47"/>
      <c r="F20" s="47"/>
      <c r="G20" s="47"/>
    </row>
    <row r="21" spans="1:9" ht="18.75" x14ac:dyDescent="0.25">
      <c r="A21" s="48">
        <v>1</v>
      </c>
      <c r="B21" s="27" t="s">
        <v>39</v>
      </c>
    </row>
    <row r="22" spans="1:9" ht="18.75" x14ac:dyDescent="0.25">
      <c r="A22" s="48"/>
      <c r="B22" s="27"/>
    </row>
    <row r="23" spans="1:9" ht="18.75" x14ac:dyDescent="0.25">
      <c r="A23" s="48"/>
      <c r="B23" s="27"/>
    </row>
    <row r="24" spans="1:9" ht="18.75" x14ac:dyDescent="0.25">
      <c r="A24" s="48"/>
      <c r="B24" s="27"/>
    </row>
    <row r="25" spans="1:9" ht="18.75" x14ac:dyDescent="0.25">
      <c r="A25" s="48"/>
      <c r="B25" s="27"/>
    </row>
    <row r="27" spans="1:9" ht="15.75" customHeight="1" x14ac:dyDescent="0.25">
      <c r="A27" s="116"/>
      <c r="B27" s="49"/>
      <c r="C27" s="49"/>
      <c r="D27" s="49"/>
      <c r="E27" s="49"/>
      <c r="F27" s="49"/>
      <c r="G27" s="49"/>
      <c r="H27" s="49"/>
    </row>
    <row r="28" spans="1:9" x14ac:dyDescent="0.25">
      <c r="A28" s="116"/>
      <c r="B28" s="49"/>
      <c r="C28" s="49"/>
      <c r="D28" s="49"/>
      <c r="E28" s="49"/>
      <c r="F28" s="49"/>
      <c r="G28" s="49"/>
      <c r="H28" s="49"/>
    </row>
    <row r="29" spans="1:9" ht="0.6" customHeight="1" x14ac:dyDescent="0.25">
      <c r="A29" s="116"/>
      <c r="B29" s="49"/>
      <c r="C29" s="49"/>
      <c r="D29" s="49"/>
      <c r="E29" s="49"/>
      <c r="F29" s="49"/>
      <c r="G29" s="49"/>
      <c r="H29" s="49"/>
    </row>
  </sheetData>
  <printOptions horizontalCentered="1"/>
  <pageMargins left="0.25" right="0.25" top="0.5" bottom="0.5" header="0.25" footer="0.25"/>
  <pageSetup scale="71" orientation="landscape" r:id="rId1"/>
  <headerFooter scaleWithDoc="0"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0C4427B38DE4E8452B3A89053EC88" ma:contentTypeVersion="3" ma:contentTypeDescription="Create a new document." ma:contentTypeScope="" ma:versionID="86e604c333d1e82adf9a8cac158f27f9">
  <xsd:schema xmlns:xsd="http://www.w3.org/2001/XMLSchema" xmlns:xs="http://www.w3.org/2001/XMLSchema" xmlns:p="http://schemas.microsoft.com/office/2006/metadata/properties" xmlns:ns2="2e183c04-4e8d-4715-bce7-54b439dc82e0" targetNamespace="http://schemas.microsoft.com/office/2006/metadata/properties" ma:root="true" ma:fieldsID="f60c0adbf44dadf1983ea72cf2a1c870" ns2:_="">
    <xsd:import namespace="2e183c04-4e8d-4715-bce7-54b439dc82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83c04-4e8d-4715-bce7-54b439dc8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88B9C1-E9EC-450A-83C3-518AE9CC5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83c04-4e8d-4715-bce7-54b439dc8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18A44B-8209-46BD-BCE1-9B0D7CC7D0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CFB6DD-6915-4C74-BB03-1804F2C2AE09}">
  <ds:schemaRefs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2e183c04-4e8d-4715-bce7-54b439dc82e0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Appdx 12_C6_Other Adjs_Summary</vt:lpstr>
      <vt:lpstr>Error Correction_Undrcollection</vt:lpstr>
      <vt:lpstr>FERC Audit_Overcollection</vt:lpstr>
    </vt:vector>
  </TitlesOfParts>
  <Manager/>
  <Company>Sempra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Farinas, Raulin</dc:creator>
  <cp:keywords/>
  <dc:description/>
  <cp:lastModifiedBy>Pham, Jenny L.</cp:lastModifiedBy>
  <cp:revision/>
  <cp:lastPrinted>2023-10-09T21:04:30Z</cp:lastPrinted>
  <dcterms:created xsi:type="dcterms:W3CDTF">2023-09-18T21:48:18Z</dcterms:created>
  <dcterms:modified xsi:type="dcterms:W3CDTF">2023-10-11T19:48:29Z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0x01010051C0C4427B38DE4E8452B3A89053EC88</vt:lpwstr>
  </property>
</Properties>
</file>