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65" windowWidth="14115" windowHeight="5295"/>
  </bookViews>
  <sheets>
    <sheet name="Table 3.4 - 3P Pgms" sheetId="1" r:id="rId1"/>
  </sheets>
  <externalReferences>
    <externalReference r:id="rId2"/>
    <externalReference r:id="rId3"/>
  </externalReferences>
  <definedNames>
    <definedName name="_12yrto100" localSheetId="0">[1]Lookups!#REF!</definedName>
    <definedName name="_12yrto100">[1]Lookups!#REF!</definedName>
    <definedName name="_12yrto60" localSheetId="0">[1]Lookups!#REF!</definedName>
    <definedName name="_12yrto60">[1]Lookups!#REF!</definedName>
    <definedName name="_3yrto100" localSheetId="0">[1]Lookups!#REF!</definedName>
    <definedName name="_3yrto100">[1]Lookups!#REF!</definedName>
    <definedName name="_3yrto60" localSheetId="0">[1]Lookups!#REF!</definedName>
    <definedName name="_3yrto60">[1]Lookups!#REF!</definedName>
    <definedName name="_6yrto100" localSheetId="0">[1]Lookups!#REF!</definedName>
    <definedName name="_6yrto100">[1]Lookups!#REF!</definedName>
    <definedName name="_6yrto60" localSheetId="0">[1]Lookups!#REF!</definedName>
    <definedName name="_6yrto60">[1]Lookups!#REF!</definedName>
    <definedName name="_9yrto100" localSheetId="0">[1]Lookups!#REF!</definedName>
    <definedName name="_9yrto100">[1]Lookups!#REF!</definedName>
    <definedName name="_9yrto60" localSheetId="0">[1]Lookups!#REF!</definedName>
    <definedName name="_9yrto60">[1]Lookups!#REF!</definedName>
    <definedName name="CAlist">#REF!</definedName>
    <definedName name="EEGAVersion">#REF!</definedName>
    <definedName name="Enf60Never" localSheetId="0">[1]Lookups!#REF!</definedName>
    <definedName name="Enf60Never">[1]Lookups!#REF!</definedName>
    <definedName name="ExportRanges">#REF!</definedName>
    <definedName name="ExportRangeSeed">#REF!</definedName>
    <definedName name="ImportExportRanges">#REF!</definedName>
    <definedName name="ImportExportRangeSeed">#REF!</definedName>
    <definedName name="MaxMeasures" localSheetId="0">[2]Calculations!$K$8</definedName>
    <definedName name="MaxMeasures">[2]Calculations!$K$8</definedName>
    <definedName name="NAlist">#REF!</definedName>
    <definedName name="_xlnm.Print_Area" localSheetId="0">'Table 3.4 - 3P Pgms'!$A$1:$H$65</definedName>
    <definedName name="_xlnm.Print_Titles" localSheetId="0">'Table 3.4 - 3P Pgms'!$2:$2</definedName>
    <definedName name="StampStatusLocation">#REF!</definedName>
    <definedName name="StampVersionLocation">#REF!</definedName>
    <definedName name="StandaloneMode">#REF!</definedName>
    <definedName name="StartYr">#REF!</definedName>
    <definedName name="UpdateVersion">#REF!</definedName>
    <definedName name="Validation_Ranges">#REF!</definedName>
    <definedName name="ValidationRangeSeed">#REF!</definedName>
    <definedName name="ValidatorVersion">#REF!</definedName>
    <definedName name="Version">#REF!</definedName>
  </definedNames>
  <calcPr calcId="145621"/>
</workbook>
</file>

<file path=xl/calcChain.xml><?xml version="1.0" encoding="utf-8"?>
<calcChain xmlns="http://schemas.openxmlformats.org/spreadsheetml/2006/main">
  <c r="H27" i="1" l="1"/>
  <c r="G27" i="1"/>
  <c r="F27" i="1"/>
  <c r="E27" i="1"/>
  <c r="E30" i="1" l="1"/>
  <c r="E32" i="1" s="1"/>
  <c r="F30" i="1"/>
  <c r="F32" i="1" s="1"/>
  <c r="G30" i="1"/>
  <c r="G32" i="1" s="1"/>
  <c r="H30" i="1"/>
  <c r="H32" i="1" s="1"/>
</calcChain>
</file>

<file path=xl/sharedStrings.xml><?xml version="1.0" encoding="utf-8"?>
<sst xmlns="http://schemas.openxmlformats.org/spreadsheetml/2006/main" count="45" uniqueCount="45">
  <si>
    <t xml:space="preserve">Table 3.4 - SDG&amp;E Third Party Programs (3P) Competitively Solicited Programs - Gross </t>
  </si>
  <si>
    <t>Program Name</t>
  </si>
  <si>
    <r>
      <t xml:space="preserve">Proposal Amount </t>
    </r>
    <r>
      <rPr>
        <b/>
        <vertAlign val="superscript"/>
        <sz val="12"/>
        <rFont val="Times New Roman"/>
        <family val="1"/>
      </rPr>
      <t>1</t>
    </r>
  </si>
  <si>
    <t>Energy Savings
 (Gross kWh)</t>
  </si>
  <si>
    <t>Demand Reduction
(Net kW)</t>
  </si>
  <si>
    <t>Gas Savings
(Gross Therms)</t>
  </si>
  <si>
    <t>Continuation Program from 2010-2012</t>
  </si>
  <si>
    <t>SDGE3206</t>
  </si>
  <si>
    <t xml:space="preserve">SW-CALS-Plug Load and Appliances - Appliance Recycling  </t>
  </si>
  <si>
    <t>SDGE3212</t>
  </si>
  <si>
    <t>SW-CALS - Residential HVAC QI/QM</t>
  </si>
  <si>
    <t>SDGE3218</t>
  </si>
  <si>
    <t>SW-COM -Customer Services Audits - Healthcare Energy Efficiency (HEEP)</t>
  </si>
  <si>
    <t>SDGE3219</t>
  </si>
  <si>
    <t>SW-COM-Customer Services Audits - Lodging Energy Efficiency (LEEP)</t>
  </si>
  <si>
    <t>SDGE3221</t>
  </si>
  <si>
    <t>SW-COM-Calculated Incentives - Recommissioning (RCx)</t>
  </si>
  <si>
    <t>SDGE3224</t>
  </si>
  <si>
    <t>SW-COM-Deemed Incentives - Commercial HVAC</t>
  </si>
  <si>
    <t>SDGE3226</t>
  </si>
  <si>
    <t>SW-COM - Direct Install</t>
  </si>
  <si>
    <t>SDGE3230</t>
  </si>
  <si>
    <t>SW-IND-Customer Services Audits - Comprehensive Industrial Energy Efficiency (CIEEP)</t>
  </si>
  <si>
    <t>SDGE3235</t>
  </si>
  <si>
    <t>SW-AG-Customer Services - Pump Tests</t>
  </si>
  <si>
    <t>SDGE3256</t>
  </si>
  <si>
    <t>SW-WE&amp;T-Connections - K-12 Energy Efficiency Education (E3)</t>
  </si>
  <si>
    <t>SDGE3279</t>
  </si>
  <si>
    <t>3P-Res-Comprehensive Manufactured-Mobile Home</t>
  </si>
  <si>
    <t>SDGE3291</t>
  </si>
  <si>
    <t>SW-IND-Customer Services - Pump Tests</t>
  </si>
  <si>
    <t>SDGE3292</t>
  </si>
  <si>
    <t>SW-COM-Customer Services - Pump Tests</t>
  </si>
  <si>
    <t>New Programs 2013-2014</t>
  </si>
  <si>
    <t>SDGE3211</t>
  </si>
  <si>
    <t>Local-CALS - Middle Income Direct Install (MIDI)</t>
  </si>
  <si>
    <t>SDGE3280</t>
  </si>
  <si>
    <t>3P-IDEEA365</t>
  </si>
  <si>
    <r>
      <t>Total 3P Portfolio</t>
    </r>
    <r>
      <rPr>
        <b/>
        <vertAlign val="superscript"/>
        <sz val="12"/>
        <color indexed="8"/>
        <rFont val="Times New Roman"/>
        <family val="1"/>
      </rPr>
      <t>2</t>
    </r>
  </si>
  <si>
    <t>Total Core Programs</t>
  </si>
  <si>
    <r>
      <t>Total Portfolio</t>
    </r>
    <r>
      <rPr>
        <b/>
        <vertAlign val="superscript"/>
        <sz val="12"/>
        <color indexed="8"/>
        <rFont val="Times New Roman"/>
        <family val="1"/>
      </rPr>
      <t>3</t>
    </r>
  </si>
  <si>
    <t>Percentage of Total Portfolio</t>
  </si>
  <si>
    <t>1. The budget and energy savings in this table are not final.  Final budgets will be determined after contract negotiations.</t>
  </si>
  <si>
    <t xml:space="preserve">2. The Third Party budgets in this table includes SDG&amp;E administrative costs. </t>
  </si>
  <si>
    <t>3. The Total Portfolio excludes EM&amp;V.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</si>
</sst>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sz val="10"/>
      <name val="Times New Roman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3" applyFont="1"/>
    <xf numFmtId="164" fontId="3" fillId="0" borderId="0" xfId="1" applyNumberFormat="1" applyFont="1"/>
    <xf numFmtId="0" fontId="5" fillId="0" borderId="0" xfId="3" applyFont="1"/>
    <xf numFmtId="0" fontId="6" fillId="0" borderId="1" xfId="3" applyFont="1" applyFill="1" applyBorder="1"/>
    <xf numFmtId="0" fontId="6" fillId="0" borderId="2" xfId="3" applyFont="1" applyFill="1" applyBorder="1"/>
    <xf numFmtId="0" fontId="3" fillId="0" borderId="2" xfId="3" applyFont="1" applyFill="1" applyBorder="1"/>
    <xf numFmtId="164" fontId="3" fillId="0" borderId="3" xfId="1" applyNumberFormat="1" applyFont="1" applyFill="1" applyBorder="1"/>
    <xf numFmtId="0" fontId="7" fillId="0" borderId="4" xfId="3" applyFont="1" applyFill="1" applyBorder="1" applyAlignment="1">
      <alignment horizontal="right" wrapText="1"/>
    </xf>
    <xf numFmtId="0" fontId="7" fillId="0" borderId="5" xfId="3" applyFont="1" applyFill="1" applyBorder="1" applyAlignment="1">
      <alignment horizontal="right" wrapText="1"/>
    </xf>
    <xf numFmtId="0" fontId="8" fillId="0" borderId="6" xfId="3" applyFont="1" applyFill="1" applyBorder="1" applyAlignment="1">
      <alignment wrapText="1"/>
    </xf>
    <xf numFmtId="0" fontId="8" fillId="0" borderId="6" xfId="3" applyFont="1" applyFill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0" fontId="12" fillId="2" borderId="9" xfId="4" applyNumberFormat="1" applyFont="1" applyFill="1" applyBorder="1" applyAlignment="1">
      <alignment wrapText="1"/>
    </xf>
    <xf numFmtId="5" fontId="7" fillId="0" borderId="9" xfId="5" applyNumberFormat="1" applyFont="1" applyFill="1" applyBorder="1" applyAlignment="1">
      <alignment horizontal="right"/>
    </xf>
    <xf numFmtId="164" fontId="7" fillId="0" borderId="9" xfId="6" applyNumberFormat="1" applyFont="1" applyFill="1" applyBorder="1" applyAlignment="1">
      <alignment horizontal="right"/>
    </xf>
    <xf numFmtId="164" fontId="12" fillId="0" borderId="10" xfId="6" applyNumberFormat="1" applyFont="1" applyFill="1" applyBorder="1" applyAlignment="1">
      <alignment horizontal="right" wrapText="1"/>
    </xf>
    <xf numFmtId="0" fontId="12" fillId="2" borderId="12" xfId="4" applyNumberFormat="1" applyFont="1" applyFill="1" applyBorder="1" applyAlignment="1">
      <alignment wrapText="1"/>
    </xf>
    <xf numFmtId="5" fontId="7" fillId="0" borderId="12" xfId="5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12" fillId="3" borderId="12" xfId="4" applyNumberFormat="1" applyFont="1" applyFill="1" applyBorder="1" applyAlignment="1">
      <alignment wrapText="1"/>
    </xf>
    <xf numFmtId="164" fontId="12" fillId="0" borderId="12" xfId="6" applyNumberFormat="1" applyFont="1" applyFill="1" applyBorder="1" applyAlignment="1">
      <alignment horizontal="right" wrapText="1"/>
    </xf>
    <xf numFmtId="164" fontId="12" fillId="0" borderId="13" xfId="6" applyNumberFormat="1" applyFont="1" applyFill="1" applyBorder="1" applyAlignment="1">
      <alignment horizontal="right" wrapText="1"/>
    </xf>
    <xf numFmtId="164" fontId="7" fillId="0" borderId="12" xfId="6" applyNumberFormat="1" applyFont="1" applyFill="1" applyBorder="1" applyAlignment="1">
      <alignment horizontal="right"/>
    </xf>
    <xf numFmtId="164" fontId="7" fillId="0" borderId="13" xfId="6" applyNumberFormat="1" applyFont="1" applyFill="1" applyBorder="1" applyAlignment="1">
      <alignment horizontal="right"/>
    </xf>
    <xf numFmtId="164" fontId="7" fillId="0" borderId="12" xfId="6" applyNumberFormat="1" applyFont="1" applyFill="1" applyBorder="1" applyAlignment="1">
      <alignment horizontal="center"/>
    </xf>
    <xf numFmtId="164" fontId="7" fillId="0" borderId="13" xfId="6" applyNumberFormat="1" applyFont="1" applyFill="1" applyBorder="1" applyAlignment="1">
      <alignment horizontal="center"/>
    </xf>
    <xf numFmtId="0" fontId="7" fillId="2" borderId="12" xfId="0" applyFont="1" applyFill="1" applyBorder="1"/>
    <xf numFmtId="0" fontId="7" fillId="0" borderId="14" xfId="0" applyFont="1" applyFill="1" applyBorder="1" applyProtection="1"/>
    <xf numFmtId="0" fontId="10" fillId="0" borderId="12" xfId="3" applyFont="1" applyBorder="1" applyAlignment="1">
      <alignment horizontal="center" vertical="center" textRotation="90" wrapText="1"/>
    </xf>
    <xf numFmtId="0" fontId="12" fillId="0" borderId="12" xfId="3" applyFont="1" applyBorder="1" applyAlignment="1">
      <alignment wrapText="1"/>
    </xf>
    <xf numFmtId="3" fontId="12" fillId="0" borderId="12" xfId="3" applyNumberFormat="1" applyFont="1" applyBorder="1" applyAlignment="1">
      <alignment horizontal="right" wrapText="1"/>
    </xf>
    <xf numFmtId="0" fontId="12" fillId="0" borderId="15" xfId="3" applyFont="1" applyFill="1" applyBorder="1" applyAlignment="1">
      <alignment wrapText="1"/>
    </xf>
    <xf numFmtId="5" fontId="7" fillId="0" borderId="15" xfId="5" applyNumberFormat="1" applyFont="1" applyFill="1" applyBorder="1" applyAlignment="1">
      <alignment horizontal="right"/>
    </xf>
    <xf numFmtId="164" fontId="7" fillId="0" borderId="15" xfId="1" applyNumberFormat="1" applyFont="1" applyFill="1" applyBorder="1" applyAlignment="1">
      <alignment horizontal="right"/>
    </xf>
    <xf numFmtId="164" fontId="7" fillId="0" borderId="16" xfId="1" applyNumberFormat="1" applyFont="1" applyFill="1" applyBorder="1" applyAlignment="1">
      <alignment horizontal="right"/>
    </xf>
    <xf numFmtId="0" fontId="12" fillId="3" borderId="17" xfId="4" applyNumberFormat="1" applyFont="1" applyFill="1" applyBorder="1" applyAlignment="1">
      <alignment wrapText="1"/>
    </xf>
    <xf numFmtId="5" fontId="7" fillId="0" borderId="17" xfId="5" applyNumberFormat="1" applyFont="1" applyFill="1" applyBorder="1" applyAlignment="1">
      <alignment horizontal="right"/>
    </xf>
    <xf numFmtId="164" fontId="7" fillId="0" borderId="17" xfId="6" applyNumberFormat="1" applyFont="1" applyFill="1" applyBorder="1" applyAlignment="1">
      <alignment horizontal="right"/>
    </xf>
    <xf numFmtId="164" fontId="7" fillId="0" borderId="18" xfId="6" applyNumberFormat="1" applyFont="1" applyFill="1" applyBorder="1" applyAlignment="1">
      <alignment horizontal="right"/>
    </xf>
    <xf numFmtId="0" fontId="7" fillId="2" borderId="19" xfId="0" applyFont="1" applyFill="1" applyBorder="1"/>
    <xf numFmtId="165" fontId="12" fillId="0" borderId="12" xfId="3" applyNumberFormat="1" applyFont="1" applyBorder="1" applyAlignment="1">
      <alignment horizontal="right" wrapText="1"/>
    </xf>
    <xf numFmtId="164" fontId="12" fillId="0" borderId="12" xfId="3" applyNumberFormat="1" applyFont="1" applyBorder="1" applyAlignment="1">
      <alignment horizontal="right" wrapText="1"/>
    </xf>
    <xf numFmtId="164" fontId="7" fillId="0" borderId="13" xfId="1" applyNumberFormat="1" applyFont="1" applyBorder="1"/>
    <xf numFmtId="6" fontId="12" fillId="0" borderId="12" xfId="3" applyNumberFormat="1" applyFont="1" applyBorder="1" applyAlignment="1">
      <alignment horizontal="right" wrapText="1"/>
    </xf>
    <xf numFmtId="164" fontId="3" fillId="0" borderId="13" xfId="1" applyNumberFormat="1" applyFont="1" applyBorder="1"/>
    <xf numFmtId="0" fontId="7" fillId="0" borderId="0" xfId="3" applyFont="1"/>
    <xf numFmtId="0" fontId="12" fillId="0" borderId="20" xfId="3" applyFont="1" applyBorder="1" applyAlignment="1">
      <alignment wrapText="1"/>
    </xf>
    <xf numFmtId="6" fontId="12" fillId="0" borderId="20" xfId="3" applyNumberFormat="1" applyFont="1" applyBorder="1" applyAlignment="1">
      <alignment horizontal="right" wrapText="1"/>
    </xf>
    <xf numFmtId="3" fontId="12" fillId="0" borderId="20" xfId="3" applyNumberFormat="1" applyFont="1" applyBorder="1" applyAlignment="1">
      <alignment horizontal="right" wrapText="1"/>
    </xf>
    <xf numFmtId="164" fontId="12" fillId="0" borderId="21" xfId="1" applyNumberFormat="1" applyFont="1" applyBorder="1" applyAlignment="1">
      <alignment horizontal="right" wrapText="1"/>
    </xf>
    <xf numFmtId="0" fontId="12" fillId="0" borderId="5" xfId="3" applyFont="1" applyBorder="1" applyAlignment="1">
      <alignment horizontal="right" vertical="top" wrapText="1"/>
    </xf>
    <xf numFmtId="0" fontId="12" fillId="0" borderId="22" xfId="3" applyFont="1" applyBorder="1" applyAlignment="1">
      <alignment horizontal="right" vertical="top" wrapText="1"/>
    </xf>
    <xf numFmtId="0" fontId="10" fillId="0" borderId="6" xfId="3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left" wrapText="1"/>
    </xf>
    <xf numFmtId="3" fontId="12" fillId="0" borderId="6" xfId="3" applyNumberFormat="1" applyFont="1" applyBorder="1" applyAlignment="1">
      <alignment horizontal="right" wrapText="1"/>
    </xf>
    <xf numFmtId="164" fontId="7" fillId="0" borderId="7" xfId="1" applyNumberFormat="1" applyFont="1" applyBorder="1" applyAlignment="1">
      <alignment horizontal="left" wrapText="1"/>
    </xf>
    <xf numFmtId="0" fontId="12" fillId="0" borderId="23" xfId="3" applyFont="1" applyBorder="1" applyAlignment="1">
      <alignment horizontal="right" vertical="top" wrapText="1"/>
    </xf>
    <xf numFmtId="0" fontId="12" fillId="0" borderId="24" xfId="3" applyFont="1" applyBorder="1" applyAlignment="1">
      <alignment horizontal="right" vertical="top" wrapText="1"/>
    </xf>
    <xf numFmtId="3" fontId="12" fillId="0" borderId="9" xfId="3" applyNumberFormat="1" applyFont="1" applyBorder="1" applyAlignment="1">
      <alignment horizontal="right" wrapText="1"/>
    </xf>
    <xf numFmtId="164" fontId="12" fillId="0" borderId="25" xfId="1" applyNumberFormat="1" applyFont="1" applyBorder="1" applyAlignment="1">
      <alignment horizontal="right" wrapText="1"/>
    </xf>
    <xf numFmtId="0" fontId="12" fillId="0" borderId="26" xfId="3" applyFont="1" applyBorder="1" applyAlignment="1">
      <alignment horizontal="right" vertical="top" wrapText="1"/>
    </xf>
    <xf numFmtId="0" fontId="12" fillId="0" borderId="27" xfId="3" applyFont="1" applyBorder="1" applyAlignment="1">
      <alignment horizontal="right" vertical="top" wrapText="1"/>
    </xf>
    <xf numFmtId="0" fontId="10" fillId="0" borderId="28" xfId="3" applyFont="1" applyBorder="1" applyAlignment="1">
      <alignment horizontal="right" wrapText="1"/>
    </xf>
    <xf numFmtId="166" fontId="1" fillId="0" borderId="12" xfId="7" applyNumberFormat="1" applyBorder="1"/>
    <xf numFmtId="164" fontId="7" fillId="0" borderId="17" xfId="6" applyNumberFormat="1" applyFont="1" applyBorder="1" applyAlignment="1">
      <alignment horizontal="left" wrapText="1"/>
    </xf>
    <xf numFmtId="164" fontId="7" fillId="0" borderId="18" xfId="6" applyNumberFormat="1" applyFont="1" applyBorder="1" applyAlignment="1">
      <alignment horizontal="left" wrapText="1"/>
    </xf>
    <xf numFmtId="0" fontId="10" fillId="0" borderId="29" xfId="3" applyFont="1" applyBorder="1" applyAlignment="1">
      <alignment vertical="top" wrapText="1"/>
    </xf>
    <xf numFmtId="0" fontId="10" fillId="0" borderId="30" xfId="3" applyFont="1" applyBorder="1" applyAlignment="1">
      <alignment vertical="top" wrapText="1"/>
    </xf>
    <xf numFmtId="0" fontId="10" fillId="0" borderId="9" xfId="3" applyFont="1" applyBorder="1" applyAlignment="1">
      <alignment horizontal="right" vertical="top" wrapText="1"/>
    </xf>
    <xf numFmtId="165" fontId="7" fillId="0" borderId="9" xfId="5" applyNumberFormat="1" applyFont="1" applyBorder="1" applyAlignment="1">
      <alignment horizontal="left" wrapText="1"/>
    </xf>
    <xf numFmtId="164" fontId="7" fillId="0" borderId="9" xfId="1" applyNumberFormat="1" applyFont="1" applyBorder="1" applyAlignment="1">
      <alignment horizontal="left" wrapText="1"/>
    </xf>
    <xf numFmtId="0" fontId="7" fillId="0" borderId="19" xfId="3" applyFont="1" applyBorder="1"/>
    <xf numFmtId="0" fontId="7" fillId="0" borderId="14" xfId="3" applyFont="1" applyBorder="1"/>
    <xf numFmtId="0" fontId="7" fillId="0" borderId="12" xfId="3" applyFont="1" applyBorder="1"/>
    <xf numFmtId="164" fontId="7" fillId="0" borderId="25" xfId="1" applyNumberFormat="1" applyFont="1" applyBorder="1"/>
    <xf numFmtId="0" fontId="10" fillId="0" borderId="31" xfId="3" applyFont="1" applyBorder="1" applyAlignment="1">
      <alignment vertical="top" wrapText="1"/>
    </xf>
    <xf numFmtId="0" fontId="10" fillId="0" borderId="32" xfId="3" applyFont="1" applyBorder="1" applyAlignment="1">
      <alignment vertical="top" wrapText="1"/>
    </xf>
    <xf numFmtId="0" fontId="10" fillId="0" borderId="15" xfId="3" applyFont="1" applyBorder="1" applyAlignment="1">
      <alignment horizontal="right" vertical="top" wrapText="1"/>
    </xf>
    <xf numFmtId="9" fontId="7" fillId="0" borderId="33" xfId="2" applyFont="1" applyBorder="1" applyAlignment="1">
      <alignment horizontal="right" wrapText="1"/>
    </xf>
    <xf numFmtId="9" fontId="7" fillId="0" borderId="34" xfId="2" applyFont="1" applyBorder="1" applyAlignment="1">
      <alignment horizontal="right" wrapText="1"/>
    </xf>
    <xf numFmtId="9" fontId="7" fillId="0" borderId="0" xfId="2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/>
    <xf numFmtId="0" fontId="8" fillId="0" borderId="0" xfId="3" applyFont="1"/>
    <xf numFmtId="0" fontId="10" fillId="0" borderId="8" xfId="3" applyFont="1" applyBorder="1" applyAlignment="1">
      <alignment horizontal="center" vertical="center" textRotation="90" wrapText="1"/>
    </xf>
    <xf numFmtId="0" fontId="10" fillId="0" borderId="11" xfId="3" applyFont="1" applyBorder="1" applyAlignment="1">
      <alignment horizontal="center" vertical="center" textRotation="90" wrapText="1"/>
    </xf>
    <xf numFmtId="0" fontId="10" fillId="0" borderId="2" xfId="3" applyFont="1" applyBorder="1" applyAlignment="1">
      <alignment horizontal="left" vertical="top" wrapText="1"/>
    </xf>
    <xf numFmtId="0" fontId="8" fillId="0" borderId="0" xfId="3" applyFont="1" applyAlignment="1">
      <alignment horizontal="left" wrapText="1"/>
    </xf>
  </cellXfs>
  <cellStyles count="15">
    <cellStyle name="Comma" xfId="1" builtinId="3"/>
    <cellStyle name="Comma 2" xfId="8"/>
    <cellStyle name="Comma 3" xfId="6"/>
    <cellStyle name="Currency 2" xfId="9"/>
    <cellStyle name="Currency 3" xfId="10"/>
    <cellStyle name="Currency 4" xfId="5"/>
    <cellStyle name="Normal" xfId="0" builtinId="0"/>
    <cellStyle name="Normal 2" xfId="7"/>
    <cellStyle name="Normal 3" xfId="11"/>
    <cellStyle name="Normal_SCE Summary Table 1-5" xfId="3"/>
    <cellStyle name="Normal_SDG&amp;E New to Old Mappings" xfId="4"/>
    <cellStyle name="Percent" xfId="2" builtinId="5"/>
    <cellStyle name="Percent 2" xfId="12"/>
    <cellStyle name="Percent 3" xfId="13"/>
    <cellStyle name="Percent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Competitively Solicited Programs by Budget</a:t>
            </a:r>
          </a:p>
        </c:rich>
      </c:tx>
      <c:layout>
        <c:manualLayout>
          <c:xMode val="edge"/>
          <c:yMode val="edge"/>
          <c:x val="0.18032831865755433"/>
          <c:y val="2.5423728813559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2070529639347"/>
          <c:y val="0.28389830508474578"/>
          <c:w val="0.25136656735002444"/>
          <c:h val="0.5847457627118644"/>
        </c:manualLayout>
      </c:layout>
      <c:pieChart>
        <c:varyColors val="1"/>
        <c:ser>
          <c:idx val="0"/>
          <c:order val="0"/>
          <c:tx>
            <c:strRef>
              <c:f>'Table 3.4 - 3P Pgms'!$D$27:$D$29</c:f>
              <c:strCache>
                <c:ptCount val="1"/>
                <c:pt idx="0">
                  <c:v>Total 3P Portfolio2 Total Core Programs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1.8631631804252962E-2"/>
                  <c:y val="-0.100083086374572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4.00653431749999E-2"/>
                  <c:y val="8.49153771100645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'Table 3.4 - 3P Pgms'!$D$27:$D$29</c:f>
              <c:strCache>
                <c:ptCount val="3"/>
                <c:pt idx="0">
                  <c:v>Total 3P Portfolio2</c:v>
                </c:pt>
                <c:pt idx="2">
                  <c:v>Total Core Programs</c:v>
                </c:pt>
              </c:strCache>
            </c:strRef>
          </c:cat>
          <c:val>
            <c:numRef>
              <c:f>'Table 3.4 - 3P Pgms'!$E$27:$E$29</c:f>
              <c:numCache>
                <c:formatCode>"$"#,##0_);[Red]\("$"#,##0\)</c:formatCode>
                <c:ptCount val="3"/>
                <c:pt idx="0" formatCode="_(&quot;$&quot;* #,##0_);_(&quot;$&quot;* \(#,##0\);_(&quot;$&quot;* &quot;-&quot;??_);_(@_)">
                  <c:v>48808798.689999998</c:v>
                </c:pt>
                <c:pt idx="2" formatCode="&quot;$&quot;#,##0">
                  <c:v>179030298.04414997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Competitively Solicited Programs by Energy Savings</a:t>
            </a:r>
          </a:p>
        </c:rich>
      </c:tx>
      <c:layout>
        <c:manualLayout>
          <c:xMode val="edge"/>
          <c:yMode val="edge"/>
          <c:x val="0.1295620485455847"/>
          <c:y val="2.24215246636771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3211678832117"/>
          <c:y val="0.30493340310880374"/>
          <c:w val="0.22992700729927007"/>
          <c:h val="0.56502365870160698"/>
        </c:manualLayout>
      </c:layout>
      <c:pieChart>
        <c:varyColors val="1"/>
        <c:ser>
          <c:idx val="0"/>
          <c:order val="0"/>
          <c:tx>
            <c:strRef>
              <c:f>'Table 3.4 - 3P Pgms'!$D$27:$D$29</c:f>
              <c:strCache>
                <c:ptCount val="1"/>
                <c:pt idx="0">
                  <c:v>Total 3P Portfolio2 Total Core Programs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6.4085725986373812E-2"/>
                  <c:y val="-0.20501250050105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9813646224707718E-2"/>
                  <c:y val="-8.05128868509424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'Table 3.4 - 3P Pgms'!$D$27:$D$29</c:f>
              <c:strCache>
                <c:ptCount val="3"/>
                <c:pt idx="0">
                  <c:v>Total 3P Portfolio2</c:v>
                </c:pt>
                <c:pt idx="2">
                  <c:v>Total Core Programs</c:v>
                </c:pt>
              </c:strCache>
            </c:strRef>
          </c:cat>
          <c:val>
            <c:numRef>
              <c:f>'Table 3.4 - 3P Pgms'!$F$27:$F$29</c:f>
              <c:numCache>
                <c:formatCode>#,##0</c:formatCode>
                <c:ptCount val="3"/>
                <c:pt idx="0">
                  <c:v>81635770</c:v>
                </c:pt>
                <c:pt idx="2" formatCode="_(* #,##0_);_(* \(#,##0\);_(* &quot;-&quot;??_);_(@_)">
                  <c:v>486198959.59089273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Competitively Solicited Programs by Demand Reduction</a:t>
            </a:r>
          </a:p>
        </c:rich>
      </c:tx>
      <c:layout>
        <c:manualLayout>
          <c:xMode val="edge"/>
          <c:yMode val="edge"/>
          <c:x val="0.16360601936066552"/>
          <c:y val="2.5316455696202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08681135225375"/>
          <c:y val="0.28270158681758811"/>
          <c:w val="0.22036727879799667"/>
          <c:h val="0.55696432029733778"/>
        </c:manualLayout>
      </c:layout>
      <c:pieChart>
        <c:varyColors val="1"/>
        <c:ser>
          <c:idx val="0"/>
          <c:order val="0"/>
          <c:tx>
            <c:strRef>
              <c:f>'Table 3.4 - 3P Pgms'!$D$27:$D$29</c:f>
              <c:strCache>
                <c:ptCount val="1"/>
                <c:pt idx="0">
                  <c:v>Total 3P Portfolio2 Total Core Programs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3.4503780031575455E-2"/>
                  <c:y val="3.1166455880720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3.9499423040381496E-2"/>
                  <c:y val="-0.12836184625078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'Table 3.4 - 3P Pgms'!$D$27:$D$29</c:f>
              <c:strCache>
                <c:ptCount val="3"/>
                <c:pt idx="0">
                  <c:v>Total 3P Portfolio2</c:v>
                </c:pt>
                <c:pt idx="2">
                  <c:v>Total Core Programs</c:v>
                </c:pt>
              </c:strCache>
            </c:strRef>
          </c:cat>
          <c:val>
            <c:numRef>
              <c:f>'Table 3.4 - 3P Pgms'!$G$27:$G$29</c:f>
              <c:numCache>
                <c:formatCode>#,##0</c:formatCode>
                <c:ptCount val="3"/>
                <c:pt idx="0">
                  <c:v>20797</c:v>
                </c:pt>
                <c:pt idx="2" formatCode="_(* #,##0_);_(* \(#,##0\);_(* &quot;-&quot;??_);_(@_)">
                  <c:v>72826.961018224625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Competitively Solicited Programs by Gas Savings</a:t>
            </a:r>
          </a:p>
        </c:rich>
      </c:tx>
      <c:layout>
        <c:manualLayout>
          <c:xMode val="edge"/>
          <c:yMode val="edge"/>
          <c:x val="0.13232845894263218"/>
          <c:y val="2.27270459970784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23155856031223"/>
          <c:y val="0.31363705974134354"/>
          <c:w val="0.21608075547129441"/>
          <c:h val="0.58636493777729448"/>
        </c:manualLayout>
      </c:layout>
      <c:pieChart>
        <c:varyColors val="1"/>
        <c:ser>
          <c:idx val="0"/>
          <c:order val="0"/>
          <c:tx>
            <c:strRef>
              <c:f>'Table 3.4 - 3P Pgms'!$D$27:$D$29</c:f>
              <c:strCache>
                <c:ptCount val="1"/>
                <c:pt idx="0">
                  <c:v>Total 3P Portfolio2 Total Core Programs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295466304173041E-2"/>
                  <c:y val="-5.13282480881489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3.4942208377849844E-2"/>
                  <c:y val="-9.24295665100668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'Table 3.4 - 3P Pgms'!$D$27:$D$29</c:f>
              <c:strCache>
                <c:ptCount val="3"/>
                <c:pt idx="0">
                  <c:v>Total 3P Portfolio2</c:v>
                </c:pt>
                <c:pt idx="2">
                  <c:v>Total Core Programs</c:v>
                </c:pt>
              </c:strCache>
            </c:strRef>
          </c:cat>
          <c:val>
            <c:numRef>
              <c:f>'Table 3.4 - 3P Pgms'!$H$27:$H$29</c:f>
              <c:numCache>
                <c:formatCode>_(* #,##0_);_(* \(#,##0\);_(* "-"??_);_(@_)</c:formatCode>
                <c:ptCount val="3"/>
                <c:pt idx="0">
                  <c:v>211313</c:v>
                </c:pt>
                <c:pt idx="2">
                  <c:v>5524018.826734391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3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4</xdr:col>
      <xdr:colOff>0</xdr:colOff>
      <xdr:row>48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50</xdr:row>
      <xdr:rowOff>0</xdr:rowOff>
    </xdr:from>
    <xdr:to>
      <xdr:col>4</xdr:col>
      <xdr:colOff>0</xdr:colOff>
      <xdr:row>63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85725</xdr:colOff>
      <xdr:row>36</xdr:row>
      <xdr:rowOff>28575</xdr:rowOff>
    </xdr:from>
    <xdr:to>
      <xdr:col>7</xdr:col>
      <xdr:colOff>1552575</xdr:colOff>
      <xdr:row>49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114300</xdr:colOff>
      <xdr:row>50</xdr:row>
      <xdr:rowOff>66675</xdr:rowOff>
    </xdr:from>
    <xdr:to>
      <xdr:col>7</xdr:col>
      <xdr:colOff>1552575</xdr:colOff>
      <xdr:row>63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3\CEE\Documents%20and%20Settings\weberts\My%20Documents\TSWMISC\2006%20-%202008%20Plan\December%209%20Compliance%20Filing\HMG%20revised%20Total%20C&amp;S%20Savings%20HMG%20-%20Posted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3\CEE\DOCUME~1\deandaem\LOCALS~1\Temp\notesE1EF34\Documents%20and%20Settings\Saddam%20Hussain\Local%20Settings\Temp\Temporary%20Directory%201%20for%20March17.zip\CEE%20Tool%20Com%201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s-Goals"/>
      <sheetName val="Totals - by IOU"/>
      <sheetName val="Inputs"/>
      <sheetName val="Energy Summary"/>
      <sheetName val="Demand Summary"/>
      <sheetName val="Gas Summary"/>
      <sheetName val="Totals"/>
      <sheetName val="Energy Net Savings"/>
      <sheetName val="Demand Net Savings"/>
      <sheetName val="Gas Net Savings"/>
      <sheetName val="Begin"/>
      <sheetName val="Std 1"/>
      <sheetName val="Std 2"/>
      <sheetName val="Std 3"/>
      <sheetName val="Std 4"/>
      <sheetName val="Std 5"/>
      <sheetName val="Std 6"/>
      <sheetName val="Std 7"/>
      <sheetName val="Std 8"/>
      <sheetName val="Std 9"/>
      <sheetName val="Std 10"/>
      <sheetName val="Std 11"/>
      <sheetName val="Std 12"/>
      <sheetName val="Std 13"/>
      <sheetName val="Std 14"/>
      <sheetName val="Std 15"/>
      <sheetName val="Std 16"/>
      <sheetName val="Std 17"/>
      <sheetName val="Std 18"/>
      <sheetName val="Std 19"/>
      <sheetName val="Std 20"/>
      <sheetName val="Std 21"/>
      <sheetName val="Std B1"/>
      <sheetName val="Std B2"/>
      <sheetName val="Std B3"/>
      <sheetName val="Std B4"/>
      <sheetName val="Std B5"/>
      <sheetName val="Std B6"/>
      <sheetName val="Std B7"/>
      <sheetName val="Std B8"/>
      <sheetName val="Std B9"/>
      <sheetName val="Std B10"/>
      <sheetName val="Std B11"/>
      <sheetName val="Std B12"/>
      <sheetName val="Std B13"/>
      <sheetName val="Std B14"/>
      <sheetName val="End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Output"/>
      <sheetName val="Calculations"/>
      <sheetName val="CostG"/>
      <sheetName val="CostE"/>
      <sheetName val="PolicyManual"/>
    </sheetNames>
    <sheetDataSet>
      <sheetData sheetId="0" refreshError="1"/>
      <sheetData sheetId="1"/>
      <sheetData sheetId="2" refreshError="1"/>
      <sheetData sheetId="3" refreshError="1">
        <row r="8">
          <cell r="K8">
            <v>300</v>
          </cell>
        </row>
      </sheetData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7"/>
  <sheetViews>
    <sheetView tabSelected="1" view="pageBreakPreview" zoomScale="60" zoomScaleNormal="75" workbookViewId="0">
      <selection activeCell="E4" sqref="E4"/>
    </sheetView>
  </sheetViews>
  <sheetFormatPr defaultColWidth="10.6640625" defaultRowHeight="12.75" x14ac:dyDescent="0.2"/>
  <cols>
    <col min="1" max="1" width="3.83203125" style="1" customWidth="1"/>
    <col min="2" max="2" width="6.6640625" style="1" customWidth="1"/>
    <col min="3" max="3" width="18.83203125" style="1" customWidth="1"/>
    <col min="4" max="4" width="95.6640625" style="1" customWidth="1"/>
    <col min="5" max="7" width="25.83203125" style="1" customWidth="1"/>
    <col min="8" max="8" width="29.1640625" style="2" customWidth="1"/>
    <col min="9" max="9" width="12" style="1" customWidth="1"/>
    <col min="10" max="16384" width="10.6640625" style="1"/>
  </cols>
  <sheetData>
    <row r="1" spans="1:8" ht="13.5" thickBot="1" x14ac:dyDescent="0.25"/>
    <row r="2" spans="1:8" ht="19.5" thickBot="1" x14ac:dyDescent="0.35">
      <c r="A2" s="3"/>
      <c r="B2" s="4" t="s">
        <v>0</v>
      </c>
      <c r="C2" s="5"/>
      <c r="D2" s="6"/>
      <c r="E2" s="6"/>
      <c r="F2" s="6"/>
      <c r="G2" s="6"/>
      <c r="H2" s="7"/>
    </row>
    <row r="3" spans="1:8" ht="37.5" customHeight="1" thickBot="1" x14ac:dyDescent="0.3">
      <c r="B3" s="8"/>
      <c r="C3" s="9"/>
      <c r="D3" s="10" t="s">
        <v>1</v>
      </c>
      <c r="E3" s="11" t="s">
        <v>2</v>
      </c>
      <c r="F3" s="11" t="s">
        <v>3</v>
      </c>
      <c r="G3" s="11" t="s">
        <v>4</v>
      </c>
      <c r="H3" s="12" t="s">
        <v>5</v>
      </c>
    </row>
    <row r="4" spans="1:8" ht="15.75" customHeight="1" x14ac:dyDescent="0.25">
      <c r="B4" s="86" t="s">
        <v>6</v>
      </c>
      <c r="C4" s="13" t="s">
        <v>7</v>
      </c>
      <c r="D4" s="13" t="s">
        <v>8</v>
      </c>
      <c r="E4" s="14">
        <v>5804982</v>
      </c>
      <c r="F4" s="15">
        <v>20779000</v>
      </c>
      <c r="G4" s="15">
        <v>3866</v>
      </c>
      <c r="H4" s="16">
        <v>-268170</v>
      </c>
    </row>
    <row r="5" spans="1:8" ht="15.75" x14ac:dyDescent="0.25">
      <c r="B5" s="87"/>
      <c r="C5" s="17" t="s">
        <v>9</v>
      </c>
      <c r="D5" s="17" t="s">
        <v>10</v>
      </c>
      <c r="E5" s="18">
        <v>2507278</v>
      </c>
      <c r="F5" s="19">
        <v>1130643</v>
      </c>
      <c r="G5" s="19">
        <v>1057</v>
      </c>
      <c r="H5" s="20">
        <v>20756</v>
      </c>
    </row>
    <row r="6" spans="1:8" ht="15.75" x14ac:dyDescent="0.25">
      <c r="B6" s="87"/>
      <c r="C6" s="21" t="s">
        <v>11</v>
      </c>
      <c r="D6" s="21" t="s">
        <v>12</v>
      </c>
      <c r="E6" s="18">
        <v>1365642.36</v>
      </c>
      <c r="F6" s="22"/>
      <c r="G6" s="22"/>
      <c r="H6" s="23"/>
    </row>
    <row r="7" spans="1:8" ht="15.75" x14ac:dyDescent="0.25">
      <c r="B7" s="87"/>
      <c r="C7" s="17" t="s">
        <v>13</v>
      </c>
      <c r="D7" s="17" t="s">
        <v>14</v>
      </c>
      <c r="E7" s="18">
        <v>1445642.36</v>
      </c>
      <c r="F7" s="24"/>
      <c r="G7" s="24"/>
      <c r="H7" s="25"/>
    </row>
    <row r="8" spans="1:8" ht="15.75" customHeight="1" x14ac:dyDescent="0.25">
      <c r="B8" s="87"/>
      <c r="C8" s="21" t="s">
        <v>15</v>
      </c>
      <c r="D8" s="21" t="s">
        <v>16</v>
      </c>
      <c r="E8" s="18">
        <v>2359543</v>
      </c>
      <c r="F8" s="24">
        <v>9754445</v>
      </c>
      <c r="G8" s="24">
        <v>276</v>
      </c>
      <c r="H8" s="23">
        <v>106254</v>
      </c>
    </row>
    <row r="9" spans="1:8" ht="15.75" x14ac:dyDescent="0.25">
      <c r="B9" s="87"/>
      <c r="C9" s="17" t="s">
        <v>17</v>
      </c>
      <c r="D9" s="17" t="s">
        <v>18</v>
      </c>
      <c r="E9" s="18">
        <v>5648696</v>
      </c>
      <c r="F9" s="26">
        <v>13105596</v>
      </c>
      <c r="G9" s="26">
        <v>4322</v>
      </c>
      <c r="H9" s="27">
        <v>-61540</v>
      </c>
    </row>
    <row r="10" spans="1:8" ht="15.75" x14ac:dyDescent="0.25">
      <c r="B10" s="87"/>
      <c r="C10" s="21" t="s">
        <v>19</v>
      </c>
      <c r="D10" s="21" t="s">
        <v>20</v>
      </c>
      <c r="E10" s="18">
        <v>17883028</v>
      </c>
      <c r="F10" s="24">
        <v>31552937</v>
      </c>
      <c r="G10" s="24">
        <v>7471</v>
      </c>
      <c r="H10" s="25">
        <v>21504</v>
      </c>
    </row>
    <row r="11" spans="1:8" ht="31.5" x14ac:dyDescent="0.25">
      <c r="B11" s="87"/>
      <c r="C11" s="17" t="s">
        <v>21</v>
      </c>
      <c r="D11" s="17" t="s">
        <v>22</v>
      </c>
      <c r="E11" s="18">
        <v>795345.91</v>
      </c>
      <c r="F11" s="24"/>
      <c r="G11" s="24"/>
      <c r="H11" s="25"/>
    </row>
    <row r="12" spans="1:8" ht="15.75" x14ac:dyDescent="0.25">
      <c r="B12" s="87"/>
      <c r="C12" s="17" t="s">
        <v>23</v>
      </c>
      <c r="D12" s="17" t="s">
        <v>24</v>
      </c>
      <c r="E12" s="18">
        <v>362856.43</v>
      </c>
      <c r="F12" s="24"/>
      <c r="G12" s="24"/>
      <c r="H12" s="25"/>
    </row>
    <row r="13" spans="1:8" ht="15.75" customHeight="1" x14ac:dyDescent="0.25">
      <c r="B13" s="87"/>
      <c r="C13" s="17" t="s">
        <v>25</v>
      </c>
      <c r="D13" s="17" t="s">
        <v>26</v>
      </c>
      <c r="E13" s="18">
        <v>854947.63</v>
      </c>
      <c r="F13" s="24"/>
      <c r="G13" s="24"/>
      <c r="H13" s="25"/>
    </row>
    <row r="14" spans="1:8" ht="15.75" x14ac:dyDescent="0.25">
      <c r="B14" s="87"/>
      <c r="C14" s="21" t="s">
        <v>27</v>
      </c>
      <c r="D14" s="21" t="s">
        <v>28</v>
      </c>
      <c r="E14" s="18">
        <v>4413995</v>
      </c>
      <c r="F14" s="19">
        <v>2914375</v>
      </c>
      <c r="G14" s="19">
        <v>3181</v>
      </c>
      <c r="H14" s="23">
        <v>205840</v>
      </c>
    </row>
    <row r="15" spans="1:8" ht="15.75" x14ac:dyDescent="0.25">
      <c r="B15" s="87"/>
      <c r="C15" s="28" t="s">
        <v>29</v>
      </c>
      <c r="D15" s="17" t="s">
        <v>30</v>
      </c>
      <c r="E15" s="18">
        <v>30464</v>
      </c>
      <c r="F15" s="24"/>
      <c r="G15" s="24"/>
      <c r="H15" s="23"/>
    </row>
    <row r="16" spans="1:8" ht="15.75" x14ac:dyDescent="0.25">
      <c r="B16" s="87"/>
      <c r="C16" s="29" t="s">
        <v>31</v>
      </c>
      <c r="D16" s="21" t="s">
        <v>32</v>
      </c>
      <c r="E16" s="18">
        <v>70664</v>
      </c>
      <c r="F16" s="24"/>
      <c r="G16" s="24"/>
      <c r="H16" s="23"/>
    </row>
    <row r="17" spans="1:8" ht="15.75" x14ac:dyDescent="0.25">
      <c r="B17" s="87"/>
      <c r="C17" s="30"/>
      <c r="D17" s="31"/>
      <c r="E17" s="18"/>
      <c r="F17" s="32"/>
      <c r="G17" s="32"/>
      <c r="H17" s="20"/>
    </row>
    <row r="18" spans="1:8" ht="15.75" x14ac:dyDescent="0.25">
      <c r="B18" s="87"/>
      <c r="C18" s="30"/>
      <c r="D18" s="31"/>
      <c r="E18" s="18"/>
      <c r="F18" s="32"/>
      <c r="G18" s="32"/>
      <c r="H18" s="20"/>
    </row>
    <row r="19" spans="1:8" ht="15.75" customHeight="1" thickBot="1" x14ac:dyDescent="0.3">
      <c r="B19" s="87"/>
      <c r="C19" s="30"/>
      <c r="D19" s="33"/>
      <c r="E19" s="34"/>
      <c r="F19" s="35"/>
      <c r="G19" s="35"/>
      <c r="H19" s="36"/>
    </row>
    <row r="20" spans="1:8" ht="15.75" customHeight="1" x14ac:dyDescent="0.25">
      <c r="B20" s="86" t="s">
        <v>33</v>
      </c>
      <c r="C20" s="37" t="s">
        <v>34</v>
      </c>
      <c r="D20" s="37" t="s">
        <v>35</v>
      </c>
      <c r="E20" s="38">
        <v>4398898</v>
      </c>
      <c r="F20" s="39">
        <v>2398774</v>
      </c>
      <c r="G20" s="39">
        <v>624</v>
      </c>
      <c r="H20" s="40">
        <v>186669</v>
      </c>
    </row>
    <row r="21" spans="1:8" ht="15.75" customHeight="1" x14ac:dyDescent="0.25">
      <c r="B21" s="87"/>
      <c r="C21" s="41" t="s">
        <v>36</v>
      </c>
      <c r="D21" s="17" t="s">
        <v>37</v>
      </c>
      <c r="E21" s="18">
        <v>866816</v>
      </c>
      <c r="F21" s="19"/>
      <c r="G21" s="19"/>
      <c r="H21" s="23"/>
    </row>
    <row r="22" spans="1:8" ht="15.75" customHeight="1" x14ac:dyDescent="0.25">
      <c r="B22" s="87"/>
      <c r="C22" s="31"/>
      <c r="D22" s="31"/>
      <c r="E22" s="42"/>
      <c r="F22" s="43"/>
      <c r="G22" s="43"/>
      <c r="H22" s="44"/>
    </row>
    <row r="23" spans="1:8" ht="15.75" customHeight="1" x14ac:dyDescent="0.25">
      <c r="B23" s="87"/>
      <c r="C23" s="31"/>
      <c r="D23" s="31"/>
      <c r="E23" s="42"/>
      <c r="F23" s="43"/>
      <c r="G23" s="43"/>
      <c r="H23" s="44"/>
    </row>
    <row r="24" spans="1:8" ht="15.75" customHeight="1" x14ac:dyDescent="0.25">
      <c r="B24" s="87"/>
      <c r="C24" s="31"/>
      <c r="D24" s="31"/>
      <c r="E24" s="42"/>
      <c r="F24" s="43"/>
      <c r="G24" s="43"/>
      <c r="H24" s="44"/>
    </row>
    <row r="25" spans="1:8" ht="15.75" customHeight="1" x14ac:dyDescent="0.25">
      <c r="B25" s="87"/>
      <c r="C25" s="31"/>
      <c r="D25" s="31"/>
      <c r="E25" s="45"/>
      <c r="F25" s="32"/>
      <c r="G25" s="32"/>
      <c r="H25" s="46"/>
    </row>
    <row r="26" spans="1:8" ht="19.5" customHeight="1" thickBot="1" x14ac:dyDescent="0.3">
      <c r="A26" s="47"/>
      <c r="B26" s="87"/>
      <c r="C26" s="48"/>
      <c r="D26" s="48"/>
      <c r="E26" s="49"/>
      <c r="F26" s="50"/>
      <c r="G26" s="50"/>
      <c r="H26" s="51"/>
    </row>
    <row r="27" spans="1:8" ht="19.5" thickBot="1" x14ac:dyDescent="0.3">
      <c r="B27" s="52"/>
      <c r="C27" s="53"/>
      <c r="D27" s="54" t="s">
        <v>38</v>
      </c>
      <c r="E27" s="55">
        <f>SUM(E4:E26)</f>
        <v>48808798.689999998</v>
      </c>
      <c r="F27" s="56">
        <f>SUM(F4:F26)</f>
        <v>81635770</v>
      </c>
      <c r="G27" s="56">
        <f>SUM(G4:G26)</f>
        <v>20797</v>
      </c>
      <c r="H27" s="57">
        <f>SUM(H4:H26)</f>
        <v>211313</v>
      </c>
    </row>
    <row r="28" spans="1:8" ht="3.75" customHeight="1" thickBot="1" x14ac:dyDescent="0.3">
      <c r="B28" s="58"/>
      <c r="C28" s="59"/>
      <c r="D28" s="31"/>
      <c r="E28" s="45"/>
      <c r="F28" s="60"/>
      <c r="G28" s="60"/>
      <c r="H28" s="61"/>
    </row>
    <row r="29" spans="1:8" ht="16.5" thickBot="1" x14ac:dyDescent="0.3">
      <c r="B29" s="62"/>
      <c r="C29" s="63"/>
      <c r="D29" s="64" t="s">
        <v>39</v>
      </c>
      <c r="E29" s="65">
        <v>179030298.04414997</v>
      </c>
      <c r="F29" s="66">
        <v>486198959.59089273</v>
      </c>
      <c r="G29" s="66">
        <v>72826.961018224625</v>
      </c>
      <c r="H29" s="67">
        <v>5524018.826734391</v>
      </c>
    </row>
    <row r="30" spans="1:8" ht="15.75" customHeight="1" thickTop="1" x14ac:dyDescent="0.25">
      <c r="B30" s="68"/>
      <c r="C30" s="69"/>
      <c r="D30" s="70" t="s">
        <v>40</v>
      </c>
      <c r="E30" s="71">
        <f>SUM(E27,E29)</f>
        <v>227839096.73414996</v>
      </c>
      <c r="F30" s="72">
        <f>SUM(F27,F29)</f>
        <v>567834729.59089279</v>
      </c>
      <c r="G30" s="72">
        <f>SUM(G27,G29)</f>
        <v>93623.961018224625</v>
      </c>
      <c r="H30" s="72">
        <f>SUM(H27,H29)</f>
        <v>5735331.826734391</v>
      </c>
    </row>
    <row r="31" spans="1:8" ht="15.75" x14ac:dyDescent="0.25">
      <c r="B31" s="73"/>
      <c r="C31" s="74"/>
      <c r="D31" s="75"/>
      <c r="E31" s="75"/>
      <c r="F31" s="75"/>
      <c r="G31" s="75"/>
      <c r="H31" s="76"/>
    </row>
    <row r="32" spans="1:8" ht="16.5" customHeight="1" thickBot="1" x14ac:dyDescent="0.3">
      <c r="B32" s="77"/>
      <c r="C32" s="78"/>
      <c r="D32" s="79" t="s">
        <v>41</v>
      </c>
      <c r="E32" s="80">
        <f>E27/E30</f>
        <v>0.21422486039326114</v>
      </c>
      <c r="F32" s="80">
        <f>F27/F30</f>
        <v>0.14376677886330769</v>
      </c>
      <c r="G32" s="80">
        <f>G27/G30</f>
        <v>0.22213330619446559</v>
      </c>
      <c r="H32" s="81">
        <f>H27/H30</f>
        <v>3.6844075701949114E-2</v>
      </c>
    </row>
    <row r="33" spans="2:8" ht="33" customHeight="1" x14ac:dyDescent="0.25">
      <c r="B33" s="88" t="s">
        <v>42</v>
      </c>
      <c r="C33" s="88"/>
      <c r="D33" s="88"/>
      <c r="E33" s="82"/>
      <c r="F33" s="82"/>
      <c r="G33" s="82"/>
      <c r="H33" s="83"/>
    </row>
    <row r="34" spans="2:8" ht="15.75" x14ac:dyDescent="0.25">
      <c r="B34" s="89" t="s">
        <v>43</v>
      </c>
      <c r="C34" s="89"/>
      <c r="D34" s="89"/>
      <c r="E34" s="47"/>
      <c r="F34" s="47"/>
      <c r="G34" s="47"/>
      <c r="H34" s="84"/>
    </row>
    <row r="35" spans="2:8" ht="15.75" x14ac:dyDescent="0.25">
      <c r="B35" s="85" t="s">
        <v>44</v>
      </c>
      <c r="C35" s="85"/>
      <c r="D35" s="47"/>
      <c r="E35" s="47"/>
      <c r="F35" s="47"/>
      <c r="G35" s="47"/>
      <c r="H35" s="84"/>
    </row>
    <row r="36" spans="2:8" ht="15.75" x14ac:dyDescent="0.25">
      <c r="D36" s="47"/>
      <c r="E36" s="47"/>
      <c r="F36" s="47"/>
      <c r="G36" s="47"/>
      <c r="H36" s="84"/>
    </row>
    <row r="37" spans="2:8" ht="15.75" x14ac:dyDescent="0.25">
      <c r="D37" s="47"/>
      <c r="E37" s="47"/>
      <c r="F37" s="47"/>
      <c r="G37" s="47"/>
      <c r="H37" s="84"/>
    </row>
    <row r="38" spans="2:8" ht="15.75" x14ac:dyDescent="0.25">
      <c r="D38" s="47"/>
      <c r="E38" s="47"/>
      <c r="F38" s="47"/>
      <c r="G38" s="47"/>
      <c r="H38" s="84"/>
    </row>
    <row r="39" spans="2:8" ht="15.75" x14ac:dyDescent="0.25">
      <c r="D39" s="47"/>
      <c r="E39" s="47"/>
      <c r="F39" s="47"/>
      <c r="G39" s="47"/>
      <c r="H39" s="84"/>
    </row>
    <row r="40" spans="2:8" ht="15.75" x14ac:dyDescent="0.25">
      <c r="D40" s="47"/>
      <c r="E40" s="47"/>
      <c r="F40" s="47"/>
      <c r="G40" s="47"/>
      <c r="H40" s="84"/>
    </row>
    <row r="41" spans="2:8" ht="12.75" customHeight="1" x14ac:dyDescent="0.25">
      <c r="B41" s="47"/>
      <c r="C41" s="47"/>
      <c r="D41" s="47"/>
      <c r="E41" s="47"/>
      <c r="F41" s="47"/>
      <c r="G41" s="47"/>
      <c r="H41" s="84"/>
    </row>
    <row r="42" spans="2:8" ht="12.75" customHeight="1" x14ac:dyDescent="0.25">
      <c r="B42" s="47"/>
      <c r="C42" s="47"/>
      <c r="D42" s="47"/>
      <c r="E42" s="47"/>
      <c r="F42" s="47"/>
      <c r="G42" s="47"/>
      <c r="H42" s="84"/>
    </row>
    <row r="43" spans="2:8" ht="12.75" customHeight="1" x14ac:dyDescent="0.25">
      <c r="B43" s="47"/>
      <c r="C43" s="47"/>
      <c r="D43" s="47"/>
      <c r="E43" s="47"/>
      <c r="F43" s="47"/>
      <c r="G43" s="47"/>
      <c r="H43" s="84"/>
    </row>
    <row r="44" spans="2:8" ht="12.75" customHeight="1" x14ac:dyDescent="0.2"/>
    <row r="45" spans="2:8" ht="12.75" customHeight="1" x14ac:dyDescent="0.2"/>
    <row r="46" spans="2:8" ht="12.75" customHeight="1" x14ac:dyDescent="0.2"/>
    <row r="47" spans="2:8" ht="12.75" customHeight="1" x14ac:dyDescent="0.2"/>
    <row r="48" spans="2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</sheetData>
  <mergeCells count="4">
    <mergeCell ref="B4:B19"/>
    <mergeCell ref="B20:B26"/>
    <mergeCell ref="B33:D33"/>
    <mergeCell ref="B34:D34"/>
  </mergeCells>
  <printOptions horizontalCentered="1"/>
  <pageMargins left="0.5" right="0.5" top="0.75" bottom="0.75" header="0.5" footer="0.5"/>
  <pageSetup scale="61" fitToHeight="2" orientation="landscape" r:id="rId1"/>
  <headerFooter alignWithMargins="0"/>
  <rowBreaks count="1" manualBreakCount="1"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3.4 - 3P Pgms</vt:lpstr>
      <vt:lpstr>'Table 3.4 - 3P Pgms'!Print_Area</vt:lpstr>
      <vt:lpstr>'Table 3.4 - 3P Pgms'!Print_Titles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nsybert</dc:creator>
  <cp:lastModifiedBy>nsybert</cp:lastModifiedBy>
  <dcterms:created xsi:type="dcterms:W3CDTF">2012-08-30T19:40:28Z</dcterms:created>
  <dcterms:modified xsi:type="dcterms:W3CDTF">2012-08-31T22:17:45Z</dcterms:modified>
</cp:coreProperties>
</file>