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https://sempra.sharepoint.com/sites/efp/IRP/Shared Documents/2021-2023 IRP Procurement Track RFO/Offer Forms/"/>
    </mc:Choice>
  </mc:AlternateContent>
  <xr:revisionPtr revIDLastSave="26" documentId="8_{671A4EF9-C12F-4A3F-88E2-EEF7E7E80CBA}" xr6:coauthVersionLast="41" xr6:coauthVersionMax="45" xr10:uidLastSave="{7E12F48A-2F96-4BFC-A7CC-54CA70BF845A}"/>
  <workbookProtection workbookAlgorithmName="SHA-512" workbookHashValue="q2YsTZun3r8TrVe0icmaytpHzwnDq67NsaZGnKmwv+M1LR0P7QhyDT1BRJQqe2YdraNmQTk5AaAJZiIyWTayug==" workbookSaltValue="fgi0uQ+4BbxWeyZ4wNUcYw==" workbookSpinCount="100000" lockStructure="1"/>
  <bookViews>
    <workbookView xWindow="-120" yWindow="-120" windowWidth="29040" windowHeight="15840" xr2:uid="{00000000-000D-0000-FFFF-FFFF00000000}"/>
  </bookViews>
  <sheets>
    <sheet name="1. Instructions" sheetId="1" r:id="rId1"/>
    <sheet name="2. Contact Information" sheetId="2" r:id="rId2"/>
    <sheet name="3. Program Description" sheetId="3" r:id="rId3"/>
    <sheet name="4. Capacity and Price" sheetId="22" r:id="rId4"/>
  </sheets>
  <externalReferences>
    <externalReference r:id="rId5"/>
  </externalReferences>
  <definedNames>
    <definedName name="Disc">[1]Calcs!$AE$9</definedName>
    <definedName name="MaxMeasures">[1]Calcs!$C$7</definedName>
    <definedName name="Periods">[1]Calcs!$AE$8</definedName>
    <definedName name="_xlnm.Print_Area" localSheetId="1">'2. Contact Information'!$A$1:$H$42</definedName>
    <definedName name="_xlnm.Print_Area" localSheetId="2">'3. Program Description'!$A$1:$H$28</definedName>
    <definedName name="SkipYrs">[1]Calcs!$C$4</definedName>
    <definedName name="StartYr">#REF!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3" i="22" l="1"/>
  <c r="G32" i="22"/>
  <c r="G31" i="22"/>
  <c r="G30" i="22"/>
  <c r="G29" i="22"/>
  <c r="G28" i="22"/>
  <c r="G27" i="22"/>
  <c r="G26" i="22"/>
  <c r="G25" i="22"/>
  <c r="G24" i="22"/>
  <c r="G23" i="22"/>
  <c r="G22" i="22"/>
  <c r="G21" i="22"/>
  <c r="G20" i="22"/>
  <c r="G19" i="22"/>
  <c r="G18" i="22"/>
  <c r="G17" i="22"/>
  <c r="G16" i="22"/>
  <c r="G15" i="22"/>
  <c r="G14" i="22"/>
  <c r="F10" i="22" l="1"/>
  <c r="B4" i="22"/>
  <c r="B3" i="22"/>
  <c r="AY390" i="22"/>
  <c r="AY391" i="22" s="1"/>
  <c r="AX390" i="22"/>
  <c r="AX391" i="22" s="1"/>
  <c r="AW390" i="22"/>
  <c r="AW391" i="22" s="1"/>
  <c r="AV390" i="22"/>
  <c r="AV391" i="22" s="1"/>
  <c r="AU390" i="22"/>
  <c r="AU391" i="22" s="1"/>
  <c r="AT390" i="22"/>
  <c r="AT391" i="22" s="1"/>
  <c r="AS390" i="22"/>
  <c r="AS391" i="22" s="1"/>
  <c r="AR390" i="22"/>
  <c r="AR391" i="22" s="1"/>
  <c r="AQ390" i="22"/>
  <c r="AQ391" i="22" s="1"/>
  <c r="AP390" i="22"/>
  <c r="AP391" i="22" s="1"/>
  <c r="AO390" i="22"/>
  <c r="AO391" i="22" s="1"/>
  <c r="AN390" i="22"/>
  <c r="AN391" i="22" s="1"/>
  <c r="AM222" i="22"/>
  <c r="AM223" i="22" s="1"/>
  <c r="AM224" i="22" s="1"/>
  <c r="AM225" i="22" s="1"/>
  <c r="AM226" i="22" s="1"/>
  <c r="AM227" i="22" s="1"/>
  <c r="AM228" i="22" s="1"/>
  <c r="AM229" i="22" s="1"/>
  <c r="AM230" i="22" s="1"/>
  <c r="AM231" i="22" s="1"/>
  <c r="AM232" i="22" s="1"/>
  <c r="AM233" i="22" s="1"/>
  <c r="AM234" i="22" s="1"/>
  <c r="AM235" i="22" s="1"/>
  <c r="AM236" i="22" s="1"/>
  <c r="AM237" i="22" s="1"/>
  <c r="AM238" i="22" s="1"/>
  <c r="AM239" i="22" s="1"/>
  <c r="AM240" i="22" s="1"/>
  <c r="AM241" i="22" s="1"/>
  <c r="AM242" i="22" s="1"/>
  <c r="AM243" i="22" s="1"/>
  <c r="AM244" i="22" s="1"/>
  <c r="AM245" i="22" s="1"/>
  <c r="AM246" i="22" s="1"/>
  <c r="AM247" i="22" s="1"/>
  <c r="AM248" i="22" s="1"/>
  <c r="AM249" i="22" s="1"/>
  <c r="AM250" i="22" s="1"/>
  <c r="AM251" i="22" s="1"/>
  <c r="AM252" i="22" s="1"/>
  <c r="AM253" i="22" s="1"/>
  <c r="AM254" i="22" s="1"/>
  <c r="AM255" i="22" s="1"/>
  <c r="AM256" i="22" s="1"/>
  <c r="AM257" i="22" s="1"/>
  <c r="AM258" i="22" s="1"/>
  <c r="AM259" i="22" s="1"/>
  <c r="AM260" i="22" s="1"/>
  <c r="AM261" i="22" s="1"/>
  <c r="AM262" i="22" s="1"/>
  <c r="AM263" i="22" s="1"/>
  <c r="AM264" i="22" s="1"/>
  <c r="AM265" i="22" s="1"/>
  <c r="AM266" i="22" s="1"/>
  <c r="AM267" i="22" s="1"/>
  <c r="AM268" i="22" s="1"/>
  <c r="AM269" i="22" s="1"/>
  <c r="AM270" i="22" s="1"/>
  <c r="AM271" i="22" s="1"/>
  <c r="AM272" i="22" s="1"/>
  <c r="AM273" i="22" s="1"/>
  <c r="AM274" i="22" s="1"/>
  <c r="AM275" i="22" s="1"/>
  <c r="AM276" i="22" s="1"/>
  <c r="AM277" i="22" s="1"/>
  <c r="AM278" i="22" s="1"/>
  <c r="AM279" i="22" s="1"/>
  <c r="AM280" i="22" s="1"/>
  <c r="AM281" i="22" s="1"/>
  <c r="AM282" i="22" s="1"/>
  <c r="AM283" i="22" s="1"/>
  <c r="AM284" i="22" s="1"/>
  <c r="AM285" i="22" s="1"/>
  <c r="AM286" i="22" s="1"/>
  <c r="AM287" i="22" s="1"/>
  <c r="AM288" i="22" s="1"/>
  <c r="AM289" i="22" s="1"/>
  <c r="AM290" i="22" s="1"/>
  <c r="AM291" i="22" s="1"/>
  <c r="AM292" i="22" s="1"/>
  <c r="AM293" i="22" s="1"/>
  <c r="AM294" i="22" s="1"/>
  <c r="AM295" i="22" s="1"/>
  <c r="AM296" i="22" s="1"/>
  <c r="AM297" i="22" s="1"/>
  <c r="AM298" i="22" s="1"/>
  <c r="AM299" i="22" s="1"/>
  <c r="AM300" i="22" s="1"/>
  <c r="AM301" i="22" s="1"/>
  <c r="AM302" i="22" s="1"/>
  <c r="AM303" i="22" s="1"/>
  <c r="AM304" i="22" s="1"/>
  <c r="AM305" i="22" s="1"/>
  <c r="AM306" i="22" s="1"/>
  <c r="AM307" i="22" s="1"/>
  <c r="AM308" i="22" s="1"/>
  <c r="AM309" i="22" s="1"/>
  <c r="AM310" i="22" s="1"/>
  <c r="AM311" i="22" s="1"/>
  <c r="AM312" i="22" s="1"/>
  <c r="AM313" i="22" s="1"/>
  <c r="AM314" i="22" s="1"/>
  <c r="AM315" i="22" s="1"/>
  <c r="AM316" i="22" s="1"/>
  <c r="AM317" i="22" s="1"/>
  <c r="AM318" i="22" s="1"/>
  <c r="AM319" i="22" s="1"/>
  <c r="AM320" i="22" s="1"/>
  <c r="AM321" i="22" s="1"/>
  <c r="AM322" i="22" s="1"/>
  <c r="AM323" i="22" s="1"/>
  <c r="AM324" i="22" s="1"/>
  <c r="AM325" i="22" s="1"/>
  <c r="AM326" i="22" s="1"/>
  <c r="AM327" i="22" s="1"/>
  <c r="AM328" i="22" s="1"/>
  <c r="AM329" i="22" s="1"/>
  <c r="AM330" i="22" s="1"/>
  <c r="AM331" i="22" s="1"/>
  <c r="AM332" i="22" s="1"/>
  <c r="AM333" i="22" s="1"/>
  <c r="AM334" i="22" s="1"/>
  <c r="AM335" i="22" s="1"/>
  <c r="AM336" i="22" s="1"/>
  <c r="AM337" i="22" s="1"/>
  <c r="AM338" i="22" s="1"/>
  <c r="AM339" i="22" s="1"/>
  <c r="AM340" i="22" s="1"/>
  <c r="AM341" i="22" s="1"/>
  <c r="AM342" i="22" s="1"/>
  <c r="AM343" i="22" s="1"/>
  <c r="AM344" i="22" s="1"/>
  <c r="AM345" i="22" s="1"/>
  <c r="AM346" i="22" s="1"/>
  <c r="AM347" i="22" s="1"/>
  <c r="AM348" i="22" s="1"/>
  <c r="AM349" i="22" s="1"/>
  <c r="AM350" i="22" s="1"/>
  <c r="AM351" i="22" s="1"/>
  <c r="AM352" i="22" s="1"/>
  <c r="AM353" i="22" s="1"/>
  <c r="AM354" i="22" s="1"/>
  <c r="AM355" i="22" s="1"/>
  <c r="AM356" i="22" s="1"/>
  <c r="AM357" i="22" s="1"/>
  <c r="AM358" i="22" s="1"/>
  <c r="AM359" i="22" s="1"/>
  <c r="AM360" i="22" s="1"/>
  <c r="AM361" i="22" s="1"/>
  <c r="AM362" i="22" s="1"/>
  <c r="AM363" i="22" s="1"/>
  <c r="AM364" i="22" s="1"/>
  <c r="AM365" i="22" s="1"/>
  <c r="AM366" i="22" s="1"/>
  <c r="AM367" i="22" s="1"/>
  <c r="AM368" i="22" s="1"/>
  <c r="AM369" i="22" s="1"/>
  <c r="AM370" i="22" s="1"/>
  <c r="AM371" i="22" s="1"/>
  <c r="AM372" i="22" s="1"/>
  <c r="AM373" i="22" s="1"/>
  <c r="AM374" i="22" s="1"/>
  <c r="AM375" i="22" s="1"/>
  <c r="AM376" i="22" s="1"/>
  <c r="AM377" i="22" s="1"/>
  <c r="AM378" i="22" s="1"/>
  <c r="AM379" i="22" s="1"/>
  <c r="AM380" i="22" s="1"/>
  <c r="AM381" i="22" s="1"/>
  <c r="AM382" i="22" s="1"/>
  <c r="AM383" i="22" s="1"/>
  <c r="AM384" i="22" s="1"/>
  <c r="AM385" i="22" s="1"/>
  <c r="AM386" i="22" s="1"/>
  <c r="AM387" i="22" s="1"/>
  <c r="AM388" i="22" s="1"/>
  <c r="AK222" i="22"/>
  <c r="AK223" i="22" s="1"/>
  <c r="AK224" i="22" s="1"/>
  <c r="AK225" i="22" s="1"/>
  <c r="AK226" i="22" s="1"/>
  <c r="AK227" i="22" s="1"/>
  <c r="AK228" i="22" s="1"/>
  <c r="AK229" i="22" s="1"/>
  <c r="AK230" i="22" s="1"/>
  <c r="AK231" i="22" s="1"/>
  <c r="AK232" i="22" s="1"/>
  <c r="AK233" i="22" s="1"/>
  <c r="AK234" i="22" s="1"/>
  <c r="AK235" i="22" s="1"/>
  <c r="AK236" i="22" s="1"/>
  <c r="AK237" i="22" s="1"/>
  <c r="AK238" i="22" s="1"/>
  <c r="AK239" i="22" s="1"/>
  <c r="AK240" i="22" s="1"/>
  <c r="AK241" i="22" s="1"/>
  <c r="AK242" i="22" s="1"/>
  <c r="AK243" i="22" s="1"/>
  <c r="AK244" i="22" s="1"/>
  <c r="AK245" i="22" s="1"/>
  <c r="AK246" i="22" s="1"/>
  <c r="AK247" i="22" s="1"/>
  <c r="AK248" i="22" s="1"/>
  <c r="AK249" i="22" s="1"/>
  <c r="AK250" i="22" s="1"/>
  <c r="AK251" i="22" s="1"/>
  <c r="AK252" i="22" s="1"/>
  <c r="AK253" i="22" s="1"/>
  <c r="AK254" i="22" s="1"/>
  <c r="AK255" i="22" s="1"/>
  <c r="AK256" i="22" s="1"/>
  <c r="AK257" i="22" s="1"/>
  <c r="AK258" i="22" s="1"/>
  <c r="AK259" i="22" s="1"/>
  <c r="AK260" i="22" s="1"/>
  <c r="AK261" i="22" s="1"/>
  <c r="AK262" i="22" s="1"/>
  <c r="AK263" i="22" s="1"/>
  <c r="AK264" i="22" s="1"/>
  <c r="AK265" i="22" s="1"/>
  <c r="AK266" i="22" s="1"/>
  <c r="AK267" i="22" s="1"/>
  <c r="AK268" i="22" s="1"/>
  <c r="AK269" i="22" s="1"/>
  <c r="AK270" i="22" s="1"/>
  <c r="AK271" i="22" s="1"/>
  <c r="AK272" i="22" s="1"/>
  <c r="AK273" i="22" s="1"/>
  <c r="AK274" i="22" s="1"/>
  <c r="AK275" i="22" s="1"/>
  <c r="AK276" i="22" s="1"/>
  <c r="AK277" i="22" s="1"/>
  <c r="AK278" i="22" s="1"/>
  <c r="AK279" i="22" s="1"/>
  <c r="AK280" i="22" s="1"/>
  <c r="AK281" i="22" s="1"/>
  <c r="AK282" i="22" s="1"/>
  <c r="AK283" i="22" s="1"/>
  <c r="AK284" i="22" s="1"/>
  <c r="AK285" i="22" s="1"/>
  <c r="AK286" i="22" s="1"/>
  <c r="AK287" i="22" s="1"/>
  <c r="AK288" i="22" s="1"/>
  <c r="AK289" i="22" s="1"/>
  <c r="AK290" i="22" s="1"/>
  <c r="AK291" i="22" s="1"/>
  <c r="AK292" i="22" s="1"/>
  <c r="AK293" i="22" s="1"/>
  <c r="AK294" i="22" s="1"/>
  <c r="AK295" i="22" s="1"/>
  <c r="AK296" i="22" s="1"/>
  <c r="AK297" i="22" s="1"/>
  <c r="AK298" i="22" s="1"/>
  <c r="AK299" i="22" s="1"/>
  <c r="AK300" i="22" s="1"/>
  <c r="AK301" i="22" s="1"/>
  <c r="AK302" i="22" s="1"/>
  <c r="AK303" i="22" s="1"/>
  <c r="AK304" i="22" s="1"/>
  <c r="AK305" i="22" s="1"/>
  <c r="AK306" i="22" s="1"/>
  <c r="AK307" i="22" s="1"/>
  <c r="AK308" i="22" s="1"/>
  <c r="AK309" i="22" s="1"/>
  <c r="AK310" i="22" s="1"/>
  <c r="AK311" i="22" s="1"/>
  <c r="AK312" i="22" s="1"/>
  <c r="AK313" i="22" s="1"/>
  <c r="AK314" i="22" s="1"/>
  <c r="AK315" i="22" s="1"/>
  <c r="AK316" i="22" s="1"/>
  <c r="AK317" i="22" s="1"/>
  <c r="AK318" i="22" s="1"/>
  <c r="AK319" i="22" s="1"/>
  <c r="AK320" i="22" s="1"/>
  <c r="AK321" i="22" s="1"/>
  <c r="AK322" i="22" s="1"/>
  <c r="AK323" i="22" s="1"/>
  <c r="AK324" i="22" s="1"/>
  <c r="AK325" i="22" s="1"/>
  <c r="AK326" i="22" s="1"/>
  <c r="AK327" i="22" s="1"/>
  <c r="AK328" i="22" s="1"/>
  <c r="AK329" i="22" s="1"/>
  <c r="AK330" i="22" s="1"/>
  <c r="AK331" i="22" s="1"/>
  <c r="AK332" i="22" s="1"/>
  <c r="AK333" i="22" s="1"/>
  <c r="AK334" i="22" s="1"/>
  <c r="AK335" i="22" s="1"/>
  <c r="AK336" i="22" s="1"/>
  <c r="AK337" i="22" s="1"/>
  <c r="AK338" i="22" s="1"/>
  <c r="AK339" i="22" s="1"/>
  <c r="AK340" i="22" s="1"/>
  <c r="AK341" i="22" s="1"/>
  <c r="AK342" i="22" s="1"/>
  <c r="AK343" i="22" s="1"/>
  <c r="AK344" i="22" s="1"/>
  <c r="AK345" i="22" s="1"/>
  <c r="AK346" i="22" s="1"/>
  <c r="AK347" i="22" s="1"/>
  <c r="AK348" i="22" s="1"/>
  <c r="AK349" i="22" s="1"/>
  <c r="AK350" i="22" s="1"/>
  <c r="AK351" i="22" s="1"/>
  <c r="AK352" i="22" s="1"/>
  <c r="AK353" i="22" s="1"/>
  <c r="AK354" i="22" s="1"/>
  <c r="AK355" i="22" s="1"/>
  <c r="AK356" i="22" s="1"/>
  <c r="AK357" i="22" s="1"/>
  <c r="AK358" i="22" s="1"/>
  <c r="AK359" i="22" s="1"/>
  <c r="AK360" i="22" s="1"/>
  <c r="AK361" i="22" s="1"/>
  <c r="AK362" i="22" s="1"/>
  <c r="AK363" i="22" s="1"/>
  <c r="AK364" i="22" s="1"/>
  <c r="AK365" i="22" s="1"/>
  <c r="AK366" i="22" s="1"/>
  <c r="AK367" i="22" s="1"/>
  <c r="AK368" i="22" s="1"/>
  <c r="AK369" i="22" s="1"/>
  <c r="AK370" i="22" s="1"/>
  <c r="AK371" i="22" s="1"/>
  <c r="AK372" i="22" s="1"/>
  <c r="AK373" i="22" s="1"/>
  <c r="AK374" i="22" s="1"/>
  <c r="AK375" i="22" s="1"/>
  <c r="AK376" i="22" s="1"/>
  <c r="AK377" i="22" s="1"/>
  <c r="AK378" i="22" s="1"/>
  <c r="AK379" i="22" s="1"/>
  <c r="AK380" i="22" s="1"/>
  <c r="AK381" i="22" s="1"/>
  <c r="AK382" i="22" s="1"/>
  <c r="AK383" i="22" s="1"/>
  <c r="AK384" i="22" s="1"/>
  <c r="AK385" i="22" s="1"/>
  <c r="AK386" i="22" s="1"/>
  <c r="AK387" i="22" s="1"/>
  <c r="AK388" i="22" s="1"/>
  <c r="AH390" i="22"/>
  <c r="AH391" i="22" s="1"/>
  <c r="AG390" i="22"/>
  <c r="AG391" i="22" s="1"/>
  <c r="AF390" i="22"/>
  <c r="AF391" i="22" s="1"/>
  <c r="AE390" i="22"/>
  <c r="AE391" i="22" s="1"/>
  <c r="AD390" i="22"/>
  <c r="AD391" i="22" s="1"/>
  <c r="AC390" i="22"/>
  <c r="AC391" i="22" s="1"/>
  <c r="AB390" i="22"/>
  <c r="AB391" i="22" s="1"/>
  <c r="AA390" i="22"/>
  <c r="AA391" i="22" s="1"/>
  <c r="Z390" i="22"/>
  <c r="Z391" i="22" s="1"/>
  <c r="Y390" i="22"/>
  <c r="Y391" i="22" s="1"/>
  <c r="X390" i="22"/>
  <c r="X391" i="22" s="1"/>
  <c r="W390" i="22"/>
  <c r="W391" i="22" s="1"/>
  <c r="V222" i="22"/>
  <c r="V223" i="22" s="1"/>
  <c r="V224" i="22" s="1"/>
  <c r="V225" i="22" s="1"/>
  <c r="V226" i="22" s="1"/>
  <c r="V227" i="22" s="1"/>
  <c r="V228" i="22" s="1"/>
  <c r="V229" i="22" s="1"/>
  <c r="V230" i="22" s="1"/>
  <c r="V231" i="22" s="1"/>
  <c r="V232" i="22" s="1"/>
  <c r="V233" i="22" s="1"/>
  <c r="V234" i="22" s="1"/>
  <c r="V235" i="22" s="1"/>
  <c r="V236" i="22" s="1"/>
  <c r="V237" i="22" s="1"/>
  <c r="V238" i="22" s="1"/>
  <c r="V239" i="22" s="1"/>
  <c r="V240" i="22" s="1"/>
  <c r="V241" i="22" s="1"/>
  <c r="V242" i="22" s="1"/>
  <c r="V243" i="22" s="1"/>
  <c r="V244" i="22" s="1"/>
  <c r="V245" i="22" s="1"/>
  <c r="V246" i="22" s="1"/>
  <c r="V247" i="22" s="1"/>
  <c r="V248" i="22" s="1"/>
  <c r="V249" i="22" s="1"/>
  <c r="V250" i="22" s="1"/>
  <c r="V251" i="22" s="1"/>
  <c r="V252" i="22" s="1"/>
  <c r="V253" i="22" s="1"/>
  <c r="V254" i="22" s="1"/>
  <c r="V255" i="22" s="1"/>
  <c r="V256" i="22" s="1"/>
  <c r="V257" i="22" s="1"/>
  <c r="V258" i="22" s="1"/>
  <c r="V259" i="22" s="1"/>
  <c r="V260" i="22" s="1"/>
  <c r="V261" i="22" s="1"/>
  <c r="V262" i="22" s="1"/>
  <c r="V263" i="22" s="1"/>
  <c r="V264" i="22" s="1"/>
  <c r="V265" i="22" s="1"/>
  <c r="V266" i="22" s="1"/>
  <c r="V267" i="22" s="1"/>
  <c r="V268" i="22" s="1"/>
  <c r="V269" i="22" s="1"/>
  <c r="V270" i="22" s="1"/>
  <c r="V271" i="22" s="1"/>
  <c r="V272" i="22" s="1"/>
  <c r="V273" i="22" s="1"/>
  <c r="V274" i="22" s="1"/>
  <c r="V275" i="22" s="1"/>
  <c r="V276" i="22" s="1"/>
  <c r="V277" i="22" s="1"/>
  <c r="V278" i="22" s="1"/>
  <c r="V279" i="22" s="1"/>
  <c r="V280" i="22" s="1"/>
  <c r="V281" i="22" s="1"/>
  <c r="V282" i="22" s="1"/>
  <c r="V283" i="22" s="1"/>
  <c r="V284" i="22" s="1"/>
  <c r="V285" i="22" s="1"/>
  <c r="V286" i="22" s="1"/>
  <c r="V287" i="22" s="1"/>
  <c r="V288" i="22" s="1"/>
  <c r="V289" i="22" s="1"/>
  <c r="V290" i="22" s="1"/>
  <c r="V291" i="22" s="1"/>
  <c r="V292" i="22" s="1"/>
  <c r="V293" i="22" s="1"/>
  <c r="V294" i="22" s="1"/>
  <c r="V295" i="22" s="1"/>
  <c r="V296" i="22" s="1"/>
  <c r="V297" i="22" s="1"/>
  <c r="V298" i="22" s="1"/>
  <c r="V299" i="22" s="1"/>
  <c r="V300" i="22" s="1"/>
  <c r="V301" i="22" s="1"/>
  <c r="V302" i="22" s="1"/>
  <c r="V303" i="22" s="1"/>
  <c r="V304" i="22" s="1"/>
  <c r="V305" i="22" s="1"/>
  <c r="V306" i="22" s="1"/>
  <c r="V307" i="22" s="1"/>
  <c r="V308" i="22" s="1"/>
  <c r="V309" i="22" s="1"/>
  <c r="V310" i="22" s="1"/>
  <c r="V311" i="22" s="1"/>
  <c r="V312" i="22" s="1"/>
  <c r="V313" i="22" s="1"/>
  <c r="V314" i="22" s="1"/>
  <c r="V315" i="22" s="1"/>
  <c r="V316" i="22" s="1"/>
  <c r="V317" i="22" s="1"/>
  <c r="V318" i="22" s="1"/>
  <c r="V319" i="22" s="1"/>
  <c r="V320" i="22" s="1"/>
  <c r="V321" i="22" s="1"/>
  <c r="V322" i="22" s="1"/>
  <c r="V323" i="22" s="1"/>
  <c r="V324" i="22" s="1"/>
  <c r="V325" i="22" s="1"/>
  <c r="V326" i="22" s="1"/>
  <c r="V327" i="22" s="1"/>
  <c r="V328" i="22" s="1"/>
  <c r="V329" i="22" s="1"/>
  <c r="V330" i="22" s="1"/>
  <c r="V331" i="22" s="1"/>
  <c r="V332" i="22" s="1"/>
  <c r="V333" i="22" s="1"/>
  <c r="V334" i="22" s="1"/>
  <c r="V335" i="22" s="1"/>
  <c r="V336" i="22" s="1"/>
  <c r="V337" i="22" s="1"/>
  <c r="V338" i="22" s="1"/>
  <c r="V339" i="22" s="1"/>
  <c r="V340" i="22" s="1"/>
  <c r="V341" i="22" s="1"/>
  <c r="V342" i="22" s="1"/>
  <c r="V343" i="22" s="1"/>
  <c r="V344" i="22" s="1"/>
  <c r="V345" i="22" s="1"/>
  <c r="V346" i="22" s="1"/>
  <c r="V347" i="22" s="1"/>
  <c r="V348" i="22" s="1"/>
  <c r="V349" i="22" s="1"/>
  <c r="V350" i="22" s="1"/>
  <c r="V351" i="22" s="1"/>
  <c r="V352" i="22" s="1"/>
  <c r="V353" i="22" s="1"/>
  <c r="V354" i="22" s="1"/>
  <c r="V355" i="22" s="1"/>
  <c r="V356" i="22" s="1"/>
  <c r="V357" i="22" s="1"/>
  <c r="V358" i="22" s="1"/>
  <c r="V359" i="22" s="1"/>
  <c r="V360" i="22" s="1"/>
  <c r="V361" i="22" s="1"/>
  <c r="V362" i="22" s="1"/>
  <c r="V363" i="22" s="1"/>
  <c r="V364" i="22" s="1"/>
  <c r="V365" i="22" s="1"/>
  <c r="V366" i="22" s="1"/>
  <c r="V367" i="22" s="1"/>
  <c r="V368" i="22" s="1"/>
  <c r="V369" i="22" s="1"/>
  <c r="V370" i="22" s="1"/>
  <c r="V371" i="22" s="1"/>
  <c r="V372" i="22" s="1"/>
  <c r="V373" i="22" s="1"/>
  <c r="V374" i="22" s="1"/>
  <c r="V375" i="22" s="1"/>
  <c r="V376" i="22" s="1"/>
  <c r="V377" i="22" s="1"/>
  <c r="V378" i="22" s="1"/>
  <c r="V379" i="22" s="1"/>
  <c r="V380" i="22" s="1"/>
  <c r="V381" i="22" s="1"/>
  <c r="V382" i="22" s="1"/>
  <c r="V383" i="22" s="1"/>
  <c r="V384" i="22" s="1"/>
  <c r="V385" i="22" s="1"/>
  <c r="V386" i="22" s="1"/>
  <c r="V387" i="22" s="1"/>
  <c r="V388" i="22" s="1"/>
  <c r="T222" i="22"/>
  <c r="T223" i="22" s="1"/>
  <c r="T224" i="22" s="1"/>
  <c r="T225" i="22" s="1"/>
  <c r="T226" i="22" s="1"/>
  <c r="T227" i="22" s="1"/>
  <c r="T228" i="22" s="1"/>
  <c r="T229" i="22" s="1"/>
  <c r="T230" i="22" s="1"/>
  <c r="T231" i="22" s="1"/>
  <c r="T232" i="22" s="1"/>
  <c r="T233" i="22" s="1"/>
  <c r="T234" i="22" s="1"/>
  <c r="T235" i="22" s="1"/>
  <c r="T236" i="22" s="1"/>
  <c r="T237" i="22" s="1"/>
  <c r="T238" i="22" s="1"/>
  <c r="T239" i="22" s="1"/>
  <c r="T240" i="22" s="1"/>
  <c r="T241" i="22" s="1"/>
  <c r="T242" i="22" s="1"/>
  <c r="T243" i="22" s="1"/>
  <c r="T244" i="22" s="1"/>
  <c r="T245" i="22" s="1"/>
  <c r="T246" i="22" s="1"/>
  <c r="T247" i="22" s="1"/>
  <c r="T248" i="22" s="1"/>
  <c r="T249" i="22" s="1"/>
  <c r="T250" i="22" s="1"/>
  <c r="T251" i="22" s="1"/>
  <c r="T252" i="22" s="1"/>
  <c r="T253" i="22" s="1"/>
  <c r="T254" i="22" s="1"/>
  <c r="T255" i="22" s="1"/>
  <c r="T256" i="22" s="1"/>
  <c r="T257" i="22" s="1"/>
  <c r="T258" i="22" s="1"/>
  <c r="T259" i="22" s="1"/>
  <c r="T260" i="22" s="1"/>
  <c r="T261" i="22" s="1"/>
  <c r="T262" i="22" s="1"/>
  <c r="T263" i="22" s="1"/>
  <c r="T264" i="22" s="1"/>
  <c r="T265" i="22" s="1"/>
  <c r="T266" i="22" s="1"/>
  <c r="T267" i="22" s="1"/>
  <c r="T268" i="22" s="1"/>
  <c r="T269" i="22" s="1"/>
  <c r="T270" i="22" s="1"/>
  <c r="T271" i="22" s="1"/>
  <c r="T272" i="22" s="1"/>
  <c r="T273" i="22" s="1"/>
  <c r="T274" i="22" s="1"/>
  <c r="T275" i="22" s="1"/>
  <c r="T276" i="22" s="1"/>
  <c r="T277" i="22" s="1"/>
  <c r="T278" i="22" s="1"/>
  <c r="T279" i="22" s="1"/>
  <c r="T280" i="22" s="1"/>
  <c r="T281" i="22" s="1"/>
  <c r="T282" i="22" s="1"/>
  <c r="T283" i="22" s="1"/>
  <c r="T284" i="22" s="1"/>
  <c r="T285" i="22" s="1"/>
  <c r="T286" i="22" s="1"/>
  <c r="T287" i="22" s="1"/>
  <c r="T288" i="22" s="1"/>
  <c r="T289" i="22" s="1"/>
  <c r="T290" i="22" s="1"/>
  <c r="T291" i="22" s="1"/>
  <c r="T292" i="22" s="1"/>
  <c r="T293" i="22" s="1"/>
  <c r="T294" i="22" s="1"/>
  <c r="T295" i="22" s="1"/>
  <c r="T296" i="22" s="1"/>
  <c r="T297" i="22" s="1"/>
  <c r="T298" i="22" s="1"/>
  <c r="T299" i="22" s="1"/>
  <c r="T300" i="22" s="1"/>
  <c r="T301" i="22" s="1"/>
  <c r="T302" i="22" s="1"/>
  <c r="T303" i="22" s="1"/>
  <c r="T304" i="22" s="1"/>
  <c r="T305" i="22" s="1"/>
  <c r="T306" i="22" s="1"/>
  <c r="T307" i="22" s="1"/>
  <c r="T308" i="22" s="1"/>
  <c r="T309" i="22" s="1"/>
  <c r="T310" i="22" s="1"/>
  <c r="T311" i="22" s="1"/>
  <c r="T312" i="22" s="1"/>
  <c r="T313" i="22" s="1"/>
  <c r="T314" i="22" s="1"/>
  <c r="T315" i="22" s="1"/>
  <c r="T316" i="22" s="1"/>
  <c r="T317" i="22" s="1"/>
  <c r="T318" i="22" s="1"/>
  <c r="T319" i="22" s="1"/>
  <c r="T320" i="22" s="1"/>
  <c r="T321" i="22" s="1"/>
  <c r="T322" i="22" s="1"/>
  <c r="T323" i="22" s="1"/>
  <c r="T324" i="22" s="1"/>
  <c r="T325" i="22" s="1"/>
  <c r="T326" i="22" s="1"/>
  <c r="T327" i="22" s="1"/>
  <c r="T328" i="22" s="1"/>
  <c r="T329" i="22" s="1"/>
  <c r="T330" i="22" s="1"/>
  <c r="T331" i="22" s="1"/>
  <c r="T332" i="22" s="1"/>
  <c r="T333" i="22" s="1"/>
  <c r="T334" i="22" s="1"/>
  <c r="T335" i="22" s="1"/>
  <c r="T336" i="22" s="1"/>
  <c r="T337" i="22" s="1"/>
  <c r="T338" i="22" s="1"/>
  <c r="T339" i="22" s="1"/>
  <c r="T340" i="22" s="1"/>
  <c r="T341" i="22" s="1"/>
  <c r="T342" i="22" s="1"/>
  <c r="T343" i="22" s="1"/>
  <c r="T344" i="22" s="1"/>
  <c r="T345" i="22" s="1"/>
  <c r="T346" i="22" s="1"/>
  <c r="T347" i="22" s="1"/>
  <c r="T348" i="22" s="1"/>
  <c r="T349" i="22" s="1"/>
  <c r="T350" i="22" s="1"/>
  <c r="T351" i="22" s="1"/>
  <c r="T352" i="22" s="1"/>
  <c r="T353" i="22" s="1"/>
  <c r="T354" i="22" s="1"/>
  <c r="T355" i="22" s="1"/>
  <c r="T356" i="22" s="1"/>
  <c r="T357" i="22" s="1"/>
  <c r="T358" i="22" s="1"/>
  <c r="T359" i="22" s="1"/>
  <c r="T360" i="22" s="1"/>
  <c r="T361" i="22" s="1"/>
  <c r="T362" i="22" s="1"/>
  <c r="T363" i="22" s="1"/>
  <c r="T364" i="22" s="1"/>
  <c r="T365" i="22" s="1"/>
  <c r="T366" i="22" s="1"/>
  <c r="T367" i="22" s="1"/>
  <c r="T368" i="22" s="1"/>
  <c r="T369" i="22" s="1"/>
  <c r="T370" i="22" s="1"/>
  <c r="T371" i="22" s="1"/>
  <c r="T372" i="22" s="1"/>
  <c r="T373" i="22" s="1"/>
  <c r="T374" i="22" s="1"/>
  <c r="T375" i="22" s="1"/>
  <c r="T376" i="22" s="1"/>
  <c r="T377" i="22" s="1"/>
  <c r="T378" i="22" s="1"/>
  <c r="T379" i="22" s="1"/>
  <c r="T380" i="22" s="1"/>
  <c r="T381" i="22" s="1"/>
  <c r="T382" i="22" s="1"/>
  <c r="T383" i="22" s="1"/>
  <c r="T384" i="22" s="1"/>
  <c r="T385" i="22" s="1"/>
  <c r="T386" i="22" s="1"/>
  <c r="T387" i="22" s="1"/>
  <c r="T388" i="22" s="1"/>
  <c r="Q390" i="22"/>
  <c r="Q391" i="22" s="1"/>
  <c r="P390" i="22"/>
  <c r="P391" i="22" s="1"/>
  <c r="O390" i="22"/>
  <c r="O391" i="22" s="1"/>
  <c r="N390" i="22"/>
  <c r="N391" i="22" s="1"/>
  <c r="M390" i="22"/>
  <c r="M391" i="22" s="1"/>
  <c r="L390" i="22"/>
  <c r="L391" i="22" s="1"/>
  <c r="K390" i="22"/>
  <c r="K391" i="22" s="1"/>
  <c r="J390" i="22"/>
  <c r="J391" i="22" s="1"/>
  <c r="I390" i="22"/>
  <c r="I391" i="22" s="1"/>
  <c r="H390" i="22"/>
  <c r="H391" i="22" s="1"/>
  <c r="G390" i="22"/>
  <c r="G391" i="22" s="1"/>
  <c r="F390" i="22"/>
  <c r="F391" i="22" s="1"/>
  <c r="E222" i="22"/>
  <c r="E223" i="22" s="1"/>
  <c r="E224" i="22" s="1"/>
  <c r="E225" i="22" s="1"/>
  <c r="E226" i="22" s="1"/>
  <c r="E227" i="22" s="1"/>
  <c r="E228" i="22" s="1"/>
  <c r="E229" i="22" s="1"/>
  <c r="E230" i="22" s="1"/>
  <c r="E231" i="22" s="1"/>
  <c r="E232" i="22" s="1"/>
  <c r="E233" i="22" s="1"/>
  <c r="E234" i="22" s="1"/>
  <c r="E235" i="22" s="1"/>
  <c r="E236" i="22" s="1"/>
  <c r="E237" i="22" s="1"/>
  <c r="E238" i="22" s="1"/>
  <c r="E239" i="22" s="1"/>
  <c r="E240" i="22" s="1"/>
  <c r="E241" i="22" s="1"/>
  <c r="E242" i="22" s="1"/>
  <c r="E243" i="22" s="1"/>
  <c r="E244" i="22" s="1"/>
  <c r="E245" i="22" s="1"/>
  <c r="E246" i="22" s="1"/>
  <c r="E247" i="22" s="1"/>
  <c r="E248" i="22" s="1"/>
  <c r="E249" i="22" s="1"/>
  <c r="E250" i="22" s="1"/>
  <c r="E251" i="22" s="1"/>
  <c r="E252" i="22" s="1"/>
  <c r="E253" i="22" s="1"/>
  <c r="E254" i="22" s="1"/>
  <c r="E255" i="22" s="1"/>
  <c r="E256" i="22" s="1"/>
  <c r="E257" i="22" s="1"/>
  <c r="E258" i="22" s="1"/>
  <c r="E259" i="22" s="1"/>
  <c r="E260" i="22" s="1"/>
  <c r="E261" i="22" s="1"/>
  <c r="E262" i="22" s="1"/>
  <c r="E263" i="22" s="1"/>
  <c r="E264" i="22" s="1"/>
  <c r="E265" i="22" s="1"/>
  <c r="E266" i="22" s="1"/>
  <c r="E267" i="22" s="1"/>
  <c r="E268" i="22" s="1"/>
  <c r="E269" i="22" s="1"/>
  <c r="E270" i="22" s="1"/>
  <c r="E271" i="22" s="1"/>
  <c r="E272" i="22" s="1"/>
  <c r="E273" i="22" s="1"/>
  <c r="E274" i="22" s="1"/>
  <c r="E275" i="22" s="1"/>
  <c r="E276" i="22" s="1"/>
  <c r="E277" i="22" s="1"/>
  <c r="E278" i="22" s="1"/>
  <c r="E279" i="22" s="1"/>
  <c r="E280" i="22" s="1"/>
  <c r="E281" i="22" s="1"/>
  <c r="E282" i="22" s="1"/>
  <c r="E283" i="22" s="1"/>
  <c r="E284" i="22" s="1"/>
  <c r="E285" i="22" s="1"/>
  <c r="E286" i="22" s="1"/>
  <c r="E287" i="22" s="1"/>
  <c r="E288" i="22" s="1"/>
  <c r="E289" i="22" s="1"/>
  <c r="E290" i="22" s="1"/>
  <c r="E291" i="22" s="1"/>
  <c r="E292" i="22" s="1"/>
  <c r="E293" i="22" s="1"/>
  <c r="E294" i="22" s="1"/>
  <c r="E295" i="22" s="1"/>
  <c r="E296" i="22" s="1"/>
  <c r="E297" i="22" s="1"/>
  <c r="E298" i="22" s="1"/>
  <c r="E299" i="22" s="1"/>
  <c r="E300" i="22" s="1"/>
  <c r="E301" i="22" s="1"/>
  <c r="E302" i="22" s="1"/>
  <c r="E303" i="22" s="1"/>
  <c r="E304" i="22" s="1"/>
  <c r="E305" i="22" s="1"/>
  <c r="E306" i="22" s="1"/>
  <c r="E307" i="22" s="1"/>
  <c r="E308" i="22" s="1"/>
  <c r="E309" i="22" s="1"/>
  <c r="E310" i="22" s="1"/>
  <c r="E311" i="22" s="1"/>
  <c r="E312" i="22" s="1"/>
  <c r="E313" i="22" s="1"/>
  <c r="E314" i="22" s="1"/>
  <c r="E315" i="22" s="1"/>
  <c r="E316" i="22" s="1"/>
  <c r="E317" i="22" s="1"/>
  <c r="E318" i="22" s="1"/>
  <c r="E319" i="22" s="1"/>
  <c r="E320" i="22" s="1"/>
  <c r="E321" i="22" s="1"/>
  <c r="E322" i="22" s="1"/>
  <c r="E323" i="22" s="1"/>
  <c r="E324" i="22" s="1"/>
  <c r="E325" i="22" s="1"/>
  <c r="E326" i="22" s="1"/>
  <c r="E327" i="22" s="1"/>
  <c r="E328" i="22" s="1"/>
  <c r="E329" i="22" s="1"/>
  <c r="E330" i="22" s="1"/>
  <c r="E331" i="22" s="1"/>
  <c r="E332" i="22" s="1"/>
  <c r="E333" i="22" s="1"/>
  <c r="E334" i="22" s="1"/>
  <c r="E335" i="22" s="1"/>
  <c r="E336" i="22" s="1"/>
  <c r="E337" i="22" s="1"/>
  <c r="E338" i="22" s="1"/>
  <c r="E339" i="22" s="1"/>
  <c r="E340" i="22" s="1"/>
  <c r="E341" i="22" s="1"/>
  <c r="E342" i="22" s="1"/>
  <c r="E343" i="22" s="1"/>
  <c r="E344" i="22" s="1"/>
  <c r="E345" i="22" s="1"/>
  <c r="E346" i="22" s="1"/>
  <c r="E347" i="22" s="1"/>
  <c r="E348" i="22" s="1"/>
  <c r="E349" i="22" s="1"/>
  <c r="E350" i="22" s="1"/>
  <c r="E351" i="22" s="1"/>
  <c r="E352" i="22" s="1"/>
  <c r="E353" i="22" s="1"/>
  <c r="E354" i="22" s="1"/>
  <c r="E355" i="22" s="1"/>
  <c r="E356" i="22" s="1"/>
  <c r="E357" i="22" s="1"/>
  <c r="E358" i="22" s="1"/>
  <c r="E359" i="22" s="1"/>
  <c r="E360" i="22" s="1"/>
  <c r="E361" i="22" s="1"/>
  <c r="E362" i="22" s="1"/>
  <c r="E363" i="22" s="1"/>
  <c r="E364" i="22" s="1"/>
  <c r="E365" i="22" s="1"/>
  <c r="E366" i="22" s="1"/>
  <c r="E367" i="22" s="1"/>
  <c r="E368" i="22" s="1"/>
  <c r="E369" i="22" s="1"/>
  <c r="E370" i="22" s="1"/>
  <c r="E371" i="22" s="1"/>
  <c r="E372" i="22" s="1"/>
  <c r="E373" i="22" s="1"/>
  <c r="E374" i="22" s="1"/>
  <c r="E375" i="22" s="1"/>
  <c r="E376" i="22" s="1"/>
  <c r="E377" i="22" s="1"/>
  <c r="E378" i="22" s="1"/>
  <c r="E379" i="22" s="1"/>
  <c r="E380" i="22" s="1"/>
  <c r="E381" i="22" s="1"/>
  <c r="E382" i="22" s="1"/>
  <c r="E383" i="22" s="1"/>
  <c r="E384" i="22" s="1"/>
  <c r="E385" i="22" s="1"/>
  <c r="E386" i="22" s="1"/>
  <c r="E387" i="22" s="1"/>
  <c r="E388" i="22" s="1"/>
  <c r="C222" i="22"/>
  <c r="C223" i="22" s="1"/>
  <c r="C224" i="22" s="1"/>
  <c r="C225" i="22" s="1"/>
  <c r="C226" i="22" s="1"/>
  <c r="C227" i="22" s="1"/>
  <c r="C228" i="22" s="1"/>
  <c r="C229" i="22" s="1"/>
  <c r="C230" i="22" s="1"/>
  <c r="C231" i="22" s="1"/>
  <c r="C232" i="22" s="1"/>
  <c r="C233" i="22" s="1"/>
  <c r="C234" i="22" s="1"/>
  <c r="C235" i="22" s="1"/>
  <c r="C236" i="22" s="1"/>
  <c r="C237" i="22" s="1"/>
  <c r="C238" i="22" s="1"/>
  <c r="C239" i="22" s="1"/>
  <c r="C240" i="22" s="1"/>
  <c r="C241" i="22" s="1"/>
  <c r="C242" i="22" s="1"/>
  <c r="C243" i="22" s="1"/>
  <c r="C244" i="22" s="1"/>
  <c r="C245" i="22" s="1"/>
  <c r="C246" i="22" s="1"/>
  <c r="C247" i="22" s="1"/>
  <c r="C248" i="22" s="1"/>
  <c r="C249" i="22" s="1"/>
  <c r="C250" i="22" s="1"/>
  <c r="C251" i="22" s="1"/>
  <c r="C252" i="22" s="1"/>
  <c r="C253" i="22" s="1"/>
  <c r="C254" i="22" s="1"/>
  <c r="C255" i="22" s="1"/>
  <c r="C256" i="22" s="1"/>
  <c r="C257" i="22" s="1"/>
  <c r="C258" i="22" s="1"/>
  <c r="C259" i="22" s="1"/>
  <c r="C260" i="22" s="1"/>
  <c r="C261" i="22" s="1"/>
  <c r="C262" i="22" s="1"/>
  <c r="C263" i="22" s="1"/>
  <c r="C264" i="22" s="1"/>
  <c r="C265" i="22" s="1"/>
  <c r="C266" i="22" s="1"/>
  <c r="C267" i="22" s="1"/>
  <c r="C268" i="22" s="1"/>
  <c r="C269" i="22" s="1"/>
  <c r="C270" i="22" s="1"/>
  <c r="C271" i="22" s="1"/>
  <c r="C272" i="22" s="1"/>
  <c r="C273" i="22" s="1"/>
  <c r="C274" i="22" s="1"/>
  <c r="C275" i="22" s="1"/>
  <c r="C276" i="22" s="1"/>
  <c r="C277" i="22" s="1"/>
  <c r="C278" i="22" s="1"/>
  <c r="C279" i="22" s="1"/>
  <c r="C280" i="22" s="1"/>
  <c r="C281" i="22" s="1"/>
  <c r="C282" i="22" s="1"/>
  <c r="C283" i="22" s="1"/>
  <c r="C284" i="22" s="1"/>
  <c r="C285" i="22" s="1"/>
  <c r="C286" i="22" s="1"/>
  <c r="C287" i="22" s="1"/>
  <c r="C288" i="22" s="1"/>
  <c r="C289" i="22" s="1"/>
  <c r="C290" i="22" s="1"/>
  <c r="C291" i="22" s="1"/>
  <c r="C292" i="22" s="1"/>
  <c r="C293" i="22" s="1"/>
  <c r="C294" i="22" s="1"/>
  <c r="C295" i="22" s="1"/>
  <c r="C296" i="22" s="1"/>
  <c r="C297" i="22" s="1"/>
  <c r="C298" i="22" s="1"/>
  <c r="C299" i="22" s="1"/>
  <c r="C300" i="22" s="1"/>
  <c r="C301" i="22" s="1"/>
  <c r="C302" i="22" s="1"/>
  <c r="C303" i="22" s="1"/>
  <c r="C304" i="22" s="1"/>
  <c r="C305" i="22" s="1"/>
  <c r="C306" i="22" s="1"/>
  <c r="C307" i="22" s="1"/>
  <c r="C308" i="22" s="1"/>
  <c r="C309" i="22" s="1"/>
  <c r="C310" i="22" s="1"/>
  <c r="C311" i="22" s="1"/>
  <c r="C312" i="22" s="1"/>
  <c r="C313" i="22" s="1"/>
  <c r="C314" i="22" s="1"/>
  <c r="C315" i="22" s="1"/>
  <c r="C316" i="22" s="1"/>
  <c r="C317" i="22" s="1"/>
  <c r="C318" i="22" s="1"/>
  <c r="C319" i="22" s="1"/>
  <c r="C320" i="22" s="1"/>
  <c r="C321" i="22" s="1"/>
  <c r="C322" i="22" s="1"/>
  <c r="C323" i="22" s="1"/>
  <c r="C324" i="22" s="1"/>
  <c r="C325" i="22" s="1"/>
  <c r="C326" i="22" s="1"/>
  <c r="C327" i="22" s="1"/>
  <c r="C328" i="22" s="1"/>
  <c r="C329" i="22" s="1"/>
  <c r="C330" i="22" s="1"/>
  <c r="C331" i="22" s="1"/>
  <c r="C332" i="22" s="1"/>
  <c r="C333" i="22" s="1"/>
  <c r="C334" i="22" s="1"/>
  <c r="C335" i="22" s="1"/>
  <c r="C336" i="22" s="1"/>
  <c r="C337" i="22" s="1"/>
  <c r="C338" i="22" s="1"/>
  <c r="C339" i="22" s="1"/>
  <c r="C340" i="22" s="1"/>
  <c r="C341" i="22" s="1"/>
  <c r="C342" i="22" s="1"/>
  <c r="C343" i="22" s="1"/>
  <c r="C344" i="22" s="1"/>
  <c r="C345" i="22" s="1"/>
  <c r="C346" i="22" s="1"/>
  <c r="C347" i="22" s="1"/>
  <c r="C348" i="22" s="1"/>
  <c r="C349" i="22" s="1"/>
  <c r="C350" i="22" s="1"/>
  <c r="C351" i="22" s="1"/>
  <c r="C352" i="22" s="1"/>
  <c r="C353" i="22" s="1"/>
  <c r="C354" i="22" s="1"/>
  <c r="C355" i="22" s="1"/>
  <c r="C356" i="22" s="1"/>
  <c r="C357" i="22" s="1"/>
  <c r="C358" i="22" s="1"/>
  <c r="C359" i="22" s="1"/>
  <c r="C360" i="22" s="1"/>
  <c r="C361" i="22" s="1"/>
  <c r="C362" i="22" s="1"/>
  <c r="C363" i="22" s="1"/>
  <c r="C364" i="22" s="1"/>
  <c r="C365" i="22" s="1"/>
  <c r="C366" i="22" s="1"/>
  <c r="C367" i="22" s="1"/>
  <c r="C368" i="22" s="1"/>
  <c r="C369" i="22" s="1"/>
  <c r="C370" i="22" s="1"/>
  <c r="C371" i="22" s="1"/>
  <c r="C372" i="22" s="1"/>
  <c r="C373" i="22" s="1"/>
  <c r="C374" i="22" s="1"/>
  <c r="C375" i="22" s="1"/>
  <c r="C376" i="22" s="1"/>
  <c r="C377" i="22" s="1"/>
  <c r="C378" i="22" s="1"/>
  <c r="C379" i="22" s="1"/>
  <c r="C380" i="22" s="1"/>
  <c r="C381" i="22" s="1"/>
  <c r="C382" i="22" s="1"/>
  <c r="C383" i="22" s="1"/>
  <c r="C384" i="22" s="1"/>
  <c r="C385" i="22" s="1"/>
  <c r="C386" i="22" s="1"/>
  <c r="C387" i="22" s="1"/>
  <c r="C388" i="22" s="1"/>
  <c r="Q213" i="22"/>
  <c r="Q214" i="22" s="1"/>
  <c r="P213" i="22"/>
  <c r="P214" i="22" s="1"/>
  <c r="O213" i="22"/>
  <c r="O214" i="22" s="1"/>
  <c r="N213" i="22"/>
  <c r="N214" i="22" s="1"/>
  <c r="M213" i="22"/>
  <c r="M214" i="22" s="1"/>
  <c r="L213" i="22"/>
  <c r="L214" i="22" s="1"/>
  <c r="K213" i="22"/>
  <c r="K214" i="22" s="1"/>
  <c r="J213" i="22"/>
  <c r="J214" i="22" s="1"/>
  <c r="I213" i="22"/>
  <c r="I214" i="22" s="1"/>
  <c r="H213" i="22"/>
  <c r="H214" i="22" s="1"/>
  <c r="G213" i="22"/>
  <c r="G214" i="22" s="1"/>
  <c r="F213" i="22"/>
  <c r="F214" i="22" s="1"/>
  <c r="E45" i="22"/>
  <c r="E46" i="22" s="1"/>
  <c r="E47" i="22" s="1"/>
  <c r="E48" i="22" s="1"/>
  <c r="E49" i="22" s="1"/>
  <c r="E50" i="22" s="1"/>
  <c r="E51" i="22" s="1"/>
  <c r="E52" i="22" s="1"/>
  <c r="E53" i="22" s="1"/>
  <c r="E54" i="22" s="1"/>
  <c r="E55" i="22" s="1"/>
  <c r="E56" i="22" s="1"/>
  <c r="E57" i="22" s="1"/>
  <c r="E58" i="22" s="1"/>
  <c r="E59" i="22" s="1"/>
  <c r="E60" i="22" s="1"/>
  <c r="E61" i="22" s="1"/>
  <c r="E62" i="22" s="1"/>
  <c r="E63" i="22" s="1"/>
  <c r="E64" i="22" s="1"/>
  <c r="E65" i="22" s="1"/>
  <c r="E66" i="22" s="1"/>
  <c r="E67" i="22" s="1"/>
  <c r="E68" i="22" s="1"/>
  <c r="E69" i="22" s="1"/>
  <c r="E70" i="22" s="1"/>
  <c r="E71" i="22" s="1"/>
  <c r="E72" i="22" s="1"/>
  <c r="E73" i="22" s="1"/>
  <c r="E74" i="22" s="1"/>
  <c r="E75" i="22" s="1"/>
  <c r="E76" i="22" s="1"/>
  <c r="E77" i="22" s="1"/>
  <c r="E78" i="22" s="1"/>
  <c r="E79" i="22" s="1"/>
  <c r="E80" i="22" s="1"/>
  <c r="E81" i="22" s="1"/>
  <c r="E82" i="22" s="1"/>
  <c r="E83" i="22" s="1"/>
  <c r="E84" i="22" s="1"/>
  <c r="E85" i="22" s="1"/>
  <c r="E86" i="22" s="1"/>
  <c r="E87" i="22" s="1"/>
  <c r="E88" i="22" s="1"/>
  <c r="E89" i="22" s="1"/>
  <c r="E90" i="22" s="1"/>
  <c r="E91" i="22" s="1"/>
  <c r="E92" i="22" s="1"/>
  <c r="E93" i="22" s="1"/>
  <c r="E94" i="22" s="1"/>
  <c r="E95" i="22" s="1"/>
  <c r="E96" i="22" s="1"/>
  <c r="E97" i="22" s="1"/>
  <c r="E98" i="22" s="1"/>
  <c r="E99" i="22" s="1"/>
  <c r="E100" i="22" s="1"/>
  <c r="E101" i="22" s="1"/>
  <c r="E102" i="22" s="1"/>
  <c r="E103" i="22" s="1"/>
  <c r="E104" i="22" s="1"/>
  <c r="E105" i="22" s="1"/>
  <c r="E106" i="22" s="1"/>
  <c r="E107" i="22" s="1"/>
  <c r="E108" i="22" s="1"/>
  <c r="E109" i="22" s="1"/>
  <c r="E110" i="22" s="1"/>
  <c r="E111" i="22" s="1"/>
  <c r="E112" i="22" s="1"/>
  <c r="E113" i="22" s="1"/>
  <c r="E114" i="22" s="1"/>
  <c r="E115" i="22" s="1"/>
  <c r="E116" i="22" s="1"/>
  <c r="E117" i="22" s="1"/>
  <c r="E118" i="22" s="1"/>
  <c r="E119" i="22" s="1"/>
  <c r="E120" i="22" s="1"/>
  <c r="E121" i="22" s="1"/>
  <c r="E122" i="22" s="1"/>
  <c r="E123" i="22" s="1"/>
  <c r="E124" i="22" s="1"/>
  <c r="E125" i="22" s="1"/>
  <c r="E126" i="22" s="1"/>
  <c r="E127" i="22" s="1"/>
  <c r="E128" i="22" s="1"/>
  <c r="E129" i="22" s="1"/>
  <c r="E130" i="22" s="1"/>
  <c r="E131" i="22" s="1"/>
  <c r="E132" i="22" s="1"/>
  <c r="E133" i="22" s="1"/>
  <c r="E134" i="22" s="1"/>
  <c r="E135" i="22" s="1"/>
  <c r="E136" i="22" s="1"/>
  <c r="E137" i="22" s="1"/>
  <c r="E138" i="22" s="1"/>
  <c r="E139" i="22" s="1"/>
  <c r="E140" i="22" s="1"/>
  <c r="E141" i="22" s="1"/>
  <c r="E142" i="22" s="1"/>
  <c r="E143" i="22" s="1"/>
  <c r="E144" i="22" s="1"/>
  <c r="E145" i="22" s="1"/>
  <c r="E146" i="22" s="1"/>
  <c r="E147" i="22" s="1"/>
  <c r="E148" i="22" s="1"/>
  <c r="E149" i="22" s="1"/>
  <c r="E150" i="22" s="1"/>
  <c r="E151" i="22" s="1"/>
  <c r="E152" i="22" s="1"/>
  <c r="E153" i="22" s="1"/>
  <c r="E154" i="22" s="1"/>
  <c r="E155" i="22" s="1"/>
  <c r="E156" i="22" s="1"/>
  <c r="E157" i="22" s="1"/>
  <c r="E158" i="22" s="1"/>
  <c r="E159" i="22" s="1"/>
  <c r="E160" i="22" s="1"/>
  <c r="E161" i="22" s="1"/>
  <c r="E162" i="22" s="1"/>
  <c r="E163" i="22" s="1"/>
  <c r="E164" i="22" s="1"/>
  <c r="E165" i="22" s="1"/>
  <c r="E166" i="22" s="1"/>
  <c r="E167" i="22" s="1"/>
  <c r="E168" i="22" s="1"/>
  <c r="E169" i="22" s="1"/>
  <c r="E170" i="22" s="1"/>
  <c r="E171" i="22" s="1"/>
  <c r="E172" i="22" s="1"/>
  <c r="E173" i="22" s="1"/>
  <c r="E174" i="22" s="1"/>
  <c r="E175" i="22" s="1"/>
  <c r="E176" i="22" s="1"/>
  <c r="E177" i="22" s="1"/>
  <c r="E178" i="22" s="1"/>
  <c r="E179" i="22" s="1"/>
  <c r="E180" i="22" s="1"/>
  <c r="E181" i="22" s="1"/>
  <c r="E182" i="22" s="1"/>
  <c r="E183" i="22" s="1"/>
  <c r="E184" i="22" s="1"/>
  <c r="E185" i="22" s="1"/>
  <c r="E186" i="22" s="1"/>
  <c r="E187" i="22" s="1"/>
  <c r="E188" i="22" s="1"/>
  <c r="E189" i="22" s="1"/>
  <c r="E190" i="22" s="1"/>
  <c r="E191" i="22" s="1"/>
  <c r="E192" i="22" s="1"/>
  <c r="E193" i="22" s="1"/>
  <c r="E194" i="22" s="1"/>
  <c r="E195" i="22" s="1"/>
  <c r="E196" i="22" s="1"/>
  <c r="E197" i="22" s="1"/>
  <c r="E198" i="22" s="1"/>
  <c r="E199" i="22" s="1"/>
  <c r="E200" i="22" s="1"/>
  <c r="E201" i="22" s="1"/>
  <c r="E202" i="22" s="1"/>
  <c r="E203" i="22" s="1"/>
  <c r="E204" i="22" s="1"/>
  <c r="E205" i="22" s="1"/>
  <c r="E206" i="22" s="1"/>
  <c r="E207" i="22" s="1"/>
  <c r="E208" i="22" s="1"/>
  <c r="E209" i="22" s="1"/>
  <c r="E210" i="22" s="1"/>
  <c r="E211" i="22" s="1"/>
  <c r="C45" i="22"/>
  <c r="C46" i="22" s="1"/>
  <c r="C47" i="22" s="1"/>
  <c r="C48" i="22" s="1"/>
  <c r="C49" i="22" s="1"/>
  <c r="C50" i="22" s="1"/>
  <c r="C51" i="22" s="1"/>
  <c r="C52" i="22" s="1"/>
  <c r="C53" i="22" s="1"/>
  <c r="C54" i="22" s="1"/>
  <c r="C55" i="22" s="1"/>
  <c r="C56" i="22" s="1"/>
  <c r="C57" i="22" s="1"/>
  <c r="C58" i="22" s="1"/>
  <c r="C59" i="22" s="1"/>
  <c r="C60" i="22" s="1"/>
  <c r="C61" i="22" s="1"/>
  <c r="C62" i="22" s="1"/>
  <c r="C63" i="22" s="1"/>
  <c r="C64" i="22" s="1"/>
  <c r="C65" i="22" s="1"/>
  <c r="C66" i="22" s="1"/>
  <c r="C67" i="22" s="1"/>
  <c r="C68" i="22" s="1"/>
  <c r="C69" i="22" s="1"/>
  <c r="C70" i="22" s="1"/>
  <c r="C71" i="22" s="1"/>
  <c r="C72" i="22" s="1"/>
  <c r="C73" i="22" s="1"/>
  <c r="C74" i="22" s="1"/>
  <c r="C75" i="22" s="1"/>
  <c r="C76" i="22" s="1"/>
  <c r="C77" i="22" s="1"/>
  <c r="C78" i="22" s="1"/>
  <c r="C79" i="22" s="1"/>
  <c r="C80" i="22" s="1"/>
  <c r="C81" i="22" s="1"/>
  <c r="C82" i="22" s="1"/>
  <c r="C83" i="22" s="1"/>
  <c r="C84" i="22" s="1"/>
  <c r="C85" i="22" s="1"/>
  <c r="C86" i="22" s="1"/>
  <c r="C87" i="22" s="1"/>
  <c r="C88" i="22" s="1"/>
  <c r="C89" i="22" s="1"/>
  <c r="C90" i="22" s="1"/>
  <c r="C91" i="22" s="1"/>
  <c r="C92" i="22" s="1"/>
  <c r="C93" i="22" s="1"/>
  <c r="C94" i="22" s="1"/>
  <c r="C95" i="22" s="1"/>
  <c r="C96" i="22" s="1"/>
  <c r="C97" i="22" s="1"/>
  <c r="C98" i="22" s="1"/>
  <c r="C99" i="22" s="1"/>
  <c r="C100" i="22" s="1"/>
  <c r="C101" i="22" s="1"/>
  <c r="C102" i="22" s="1"/>
  <c r="C103" i="22" s="1"/>
  <c r="C104" i="22" s="1"/>
  <c r="C105" i="22" s="1"/>
  <c r="C106" i="22" s="1"/>
  <c r="C107" i="22" s="1"/>
  <c r="C108" i="22" s="1"/>
  <c r="C109" i="22" s="1"/>
  <c r="C110" i="22" s="1"/>
  <c r="C111" i="22" s="1"/>
  <c r="C112" i="22" s="1"/>
  <c r="C113" i="22" s="1"/>
  <c r="C114" i="22" s="1"/>
  <c r="C115" i="22" s="1"/>
  <c r="C116" i="22" s="1"/>
  <c r="C117" i="22" s="1"/>
  <c r="C118" i="22" s="1"/>
  <c r="C119" i="22" s="1"/>
  <c r="C120" i="22" s="1"/>
  <c r="C121" i="22" s="1"/>
  <c r="C122" i="22" s="1"/>
  <c r="C123" i="22" s="1"/>
  <c r="C124" i="22" s="1"/>
  <c r="C125" i="22" s="1"/>
  <c r="C126" i="22" s="1"/>
  <c r="C127" i="22" s="1"/>
  <c r="C128" i="22" s="1"/>
  <c r="C129" i="22" s="1"/>
  <c r="C130" i="22" s="1"/>
  <c r="C131" i="22" s="1"/>
  <c r="C132" i="22" s="1"/>
  <c r="C133" i="22" s="1"/>
  <c r="C134" i="22" s="1"/>
  <c r="C135" i="22" s="1"/>
  <c r="C136" i="22" s="1"/>
  <c r="C137" i="22" s="1"/>
  <c r="C138" i="22" s="1"/>
  <c r="C139" i="22" s="1"/>
  <c r="C140" i="22" s="1"/>
  <c r="C141" i="22" s="1"/>
  <c r="C142" i="22" s="1"/>
  <c r="C143" i="22" s="1"/>
  <c r="C144" i="22" s="1"/>
  <c r="C145" i="22" s="1"/>
  <c r="C146" i="22" s="1"/>
  <c r="C147" i="22" s="1"/>
  <c r="C148" i="22" s="1"/>
  <c r="C149" i="22" s="1"/>
  <c r="C150" i="22" s="1"/>
  <c r="C151" i="22" s="1"/>
  <c r="C152" i="22" s="1"/>
  <c r="C153" i="22" s="1"/>
  <c r="C154" i="22" s="1"/>
  <c r="C155" i="22" s="1"/>
  <c r="C156" i="22" s="1"/>
  <c r="C157" i="22" s="1"/>
  <c r="C158" i="22" s="1"/>
  <c r="C159" i="22" s="1"/>
  <c r="C160" i="22" s="1"/>
  <c r="C161" i="22" s="1"/>
  <c r="C162" i="22" s="1"/>
  <c r="C163" i="22" s="1"/>
  <c r="C164" i="22" s="1"/>
  <c r="C165" i="22" s="1"/>
  <c r="C166" i="22" s="1"/>
  <c r="C167" i="22" s="1"/>
  <c r="C168" i="22" s="1"/>
  <c r="C169" i="22" s="1"/>
  <c r="C170" i="22" s="1"/>
  <c r="C171" i="22" s="1"/>
  <c r="C172" i="22" s="1"/>
  <c r="C173" i="22" s="1"/>
  <c r="C174" i="22" s="1"/>
  <c r="C175" i="22" s="1"/>
  <c r="C176" i="22" s="1"/>
  <c r="C177" i="22" s="1"/>
  <c r="C178" i="22" s="1"/>
  <c r="C179" i="22" s="1"/>
  <c r="C180" i="22" s="1"/>
  <c r="C181" i="22" s="1"/>
  <c r="C182" i="22" s="1"/>
  <c r="C183" i="22" s="1"/>
  <c r="C184" i="22" s="1"/>
  <c r="C185" i="22" s="1"/>
  <c r="C186" i="22" s="1"/>
  <c r="C187" i="22" s="1"/>
  <c r="C188" i="22" s="1"/>
  <c r="C189" i="22" s="1"/>
  <c r="C190" i="22" s="1"/>
  <c r="C191" i="22" s="1"/>
  <c r="C192" i="22" s="1"/>
  <c r="C193" i="22" s="1"/>
  <c r="C194" i="22" s="1"/>
  <c r="C195" i="22" s="1"/>
  <c r="C196" i="22" s="1"/>
  <c r="C197" i="22" s="1"/>
  <c r="C198" i="22" s="1"/>
  <c r="C199" i="22" s="1"/>
  <c r="C200" i="22" s="1"/>
  <c r="C201" i="22" s="1"/>
  <c r="C202" i="22" s="1"/>
  <c r="C203" i="22" s="1"/>
  <c r="C204" i="22" s="1"/>
  <c r="C205" i="22" s="1"/>
  <c r="C206" i="22" s="1"/>
  <c r="C207" i="22" s="1"/>
  <c r="C208" i="22" s="1"/>
  <c r="C209" i="22" s="1"/>
  <c r="C210" i="22" s="1"/>
  <c r="C211" i="22" s="1"/>
  <c r="I392" i="22" l="1"/>
  <c r="Z392" i="22"/>
  <c r="AD392" i="22"/>
  <c r="AQ392" i="22"/>
  <c r="M392" i="22"/>
  <c r="Q392" i="22"/>
  <c r="F392" i="22"/>
  <c r="N392" i="22"/>
  <c r="W392" i="22"/>
  <c r="AA392" i="22"/>
  <c r="AE392" i="22"/>
  <c r="AF392" i="22"/>
  <c r="AN392" i="22"/>
  <c r="AR392" i="22"/>
  <c r="AV392" i="22"/>
  <c r="G392" i="22"/>
  <c r="O392" i="22"/>
  <c r="X392" i="22"/>
  <c r="AB392" i="22"/>
  <c r="AO392" i="22"/>
  <c r="AS392" i="22"/>
  <c r="AW392" i="22"/>
  <c r="AH392" i="22"/>
  <c r="AU392" i="22"/>
  <c r="AY392" i="22"/>
  <c r="J392" i="22"/>
  <c r="K392" i="22"/>
  <c r="H392" i="22"/>
  <c r="L392" i="22"/>
  <c r="P392" i="22"/>
  <c r="Y392" i="22"/>
  <c r="AC392" i="22"/>
  <c r="AG392" i="22"/>
  <c r="AP392" i="22"/>
  <c r="AT392" i="22"/>
  <c r="AX392" i="22"/>
  <c r="Q215" i="22"/>
  <c r="M215" i="22"/>
  <c r="I215" i="22"/>
  <c r="J215" i="22"/>
  <c r="P215" i="22"/>
  <c r="L215" i="22"/>
  <c r="H215" i="22"/>
  <c r="F215" i="22"/>
  <c r="O215" i="22"/>
  <c r="K215" i="22"/>
  <c r="G215" i="22"/>
  <c r="N215" i="22"/>
  <c r="B3" i="3" l="1"/>
  <c r="B3" i="2"/>
  <c r="B4" i="3"/>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pjdefazi</author>
  </authors>
  <commentList>
    <comment ref="H10" authorId="0" shapeId="0" xr:uid="{00000000-0006-0000-0100-000001000000}">
      <text>
        <r>
          <rPr>
            <b/>
            <sz val="14"/>
            <color indexed="81"/>
            <rFont val="Calibri"/>
            <family val="2"/>
          </rPr>
          <t>Person who can address any commercial or contract related questions. This person will also be notified if the bid is awarded a short listed position.</t>
        </r>
      </text>
    </comment>
    <comment ref="H11" authorId="0" shapeId="0" xr:uid="{00000000-0006-0000-0100-000002000000}">
      <text>
        <r>
          <rPr>
            <b/>
            <sz val="14"/>
            <color indexed="81"/>
            <rFont val="Calibri"/>
            <family val="2"/>
          </rPr>
          <t>Business Title of Primary Contact</t>
        </r>
      </text>
    </comment>
    <comment ref="H12" authorId="0" shapeId="0" xr:uid="{00000000-0006-0000-0100-000003000000}">
      <text>
        <r>
          <rPr>
            <b/>
            <sz val="14"/>
            <color indexed="81"/>
            <rFont val="Calibri"/>
            <family val="2"/>
          </rPr>
          <t xml:space="preserve">Name of Company that the primary contact is employed by. </t>
        </r>
      </text>
    </comment>
    <comment ref="H13" authorId="0" shapeId="0" xr:uid="{00000000-0006-0000-0100-000004000000}">
      <text>
        <r>
          <rPr>
            <b/>
            <sz val="14"/>
            <color indexed="81"/>
            <rFont val="Calibri"/>
            <family val="2"/>
          </rPr>
          <t>Please ensure that the email address provided in is accurate is formatted correctly: For Example: John.Smith@RFO.com</t>
        </r>
      </text>
    </comment>
    <comment ref="H14" authorId="0" shapeId="0" xr:uid="{00000000-0006-0000-0100-000005000000}">
      <text>
        <r>
          <rPr>
            <b/>
            <sz val="14"/>
            <color indexed="81"/>
            <rFont val="Calibri"/>
            <family val="2"/>
          </rPr>
          <t>Phone number of primary contact: Please use format (012) 345-6789</t>
        </r>
      </text>
    </comment>
    <comment ref="H17" authorId="0" shapeId="0" xr:uid="{00000000-0006-0000-0100-000006000000}">
      <text>
        <r>
          <rPr>
            <b/>
            <sz val="14"/>
            <color indexed="81"/>
            <rFont val="Calibri"/>
            <family val="2"/>
          </rPr>
          <t>Person who can address any commercial or contract related questions. This person will also be notified if the bid is awarded a short listed position.</t>
        </r>
      </text>
    </comment>
    <comment ref="H18" authorId="0" shapeId="0" xr:uid="{00000000-0006-0000-0100-000007000000}">
      <text>
        <r>
          <rPr>
            <b/>
            <sz val="14"/>
            <color indexed="81"/>
            <rFont val="Calibri"/>
            <family val="2"/>
          </rPr>
          <t>Business Title of Secondary Contact</t>
        </r>
      </text>
    </comment>
    <comment ref="H19" authorId="0" shapeId="0" xr:uid="{00000000-0006-0000-0100-000008000000}">
      <text>
        <r>
          <rPr>
            <b/>
            <sz val="14"/>
            <color indexed="81"/>
            <rFont val="Calibri"/>
            <family val="2"/>
          </rPr>
          <t xml:space="preserve">Name of Company that the Secondary Contact is employed by. </t>
        </r>
      </text>
    </comment>
    <comment ref="H20" authorId="0" shapeId="0" xr:uid="{00000000-0006-0000-0100-000009000000}">
      <text>
        <r>
          <rPr>
            <b/>
            <sz val="14"/>
            <color indexed="81"/>
            <rFont val="Calibri"/>
            <family val="2"/>
          </rPr>
          <t>Please ensure that the email address provided in is accurate is formatted correctly: For Example: John.Smith@RFO.com</t>
        </r>
      </text>
    </comment>
    <comment ref="H21" authorId="0" shapeId="0" xr:uid="{00000000-0006-0000-0100-00000A000000}">
      <text>
        <r>
          <rPr>
            <b/>
            <sz val="14"/>
            <color indexed="81"/>
            <rFont val="Calibri"/>
            <family val="2"/>
          </rPr>
          <t>Phone number of primary contact: Please use format (012) 345-6789</t>
        </r>
      </text>
    </comment>
    <comment ref="H24" authorId="0" shapeId="0" xr:uid="{00000000-0006-0000-0100-00000B000000}">
      <text>
        <r>
          <rPr>
            <b/>
            <sz val="14"/>
            <color indexed="81"/>
            <rFont val="Calibri"/>
            <family val="2"/>
          </rPr>
          <t xml:space="preserve">Street Address by which the Bidder conducts business. </t>
        </r>
      </text>
    </comment>
    <comment ref="H25" authorId="0" shapeId="0" xr:uid="{00000000-0006-0000-0100-00000C000000}">
      <text>
        <r>
          <rPr>
            <b/>
            <sz val="14"/>
            <color indexed="81"/>
            <rFont val="Calibri"/>
            <family val="2"/>
          </rPr>
          <t xml:space="preserve">Street Address by which the Bidder conducts business. </t>
        </r>
      </text>
    </comment>
    <comment ref="H26" authorId="0" shapeId="0" xr:uid="{00000000-0006-0000-0100-00000D000000}">
      <text>
        <r>
          <rPr>
            <b/>
            <sz val="14"/>
            <color indexed="81"/>
            <rFont val="Calibri"/>
            <family val="2"/>
          </rPr>
          <t xml:space="preserve">City in which the Bidder conducts business. </t>
        </r>
      </text>
    </comment>
    <comment ref="H27" authorId="0" shapeId="0" xr:uid="{00000000-0006-0000-0100-00000E000000}">
      <text>
        <r>
          <rPr>
            <b/>
            <sz val="14"/>
            <color indexed="81"/>
            <rFont val="Calibri"/>
            <family val="2"/>
          </rPr>
          <t xml:space="preserve">State in which the Bidder conducts business. </t>
        </r>
      </text>
    </comment>
    <comment ref="H28" authorId="0" shapeId="0" xr:uid="{00000000-0006-0000-0100-00000F000000}">
      <text>
        <r>
          <rPr>
            <b/>
            <sz val="14"/>
            <color indexed="81"/>
            <rFont val="Calibri"/>
            <family val="2"/>
          </rPr>
          <t xml:space="preserve">Zip Code in which the Bidder conducts business. </t>
        </r>
      </text>
    </comment>
    <comment ref="H31" authorId="0" shapeId="0" xr:uid="{00000000-0006-0000-0100-000010000000}">
      <text>
        <r>
          <rPr>
            <b/>
            <sz val="14"/>
            <color indexed="81"/>
            <rFont val="Calibri"/>
            <family val="2"/>
          </rPr>
          <t>Is the company or bidder contact a subordinate, subsidiary, employee, or member of Sempra or SDG&amp;E?</t>
        </r>
      </text>
    </comment>
    <comment ref="H32" authorId="0" shapeId="0" xr:uid="{00000000-0006-0000-0100-00001100000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33" authorId="0" shapeId="0" xr:uid="{00000000-0006-0000-0100-000012000000}">
      <text>
        <r>
          <rPr>
            <b/>
            <sz val="14"/>
            <color indexed="81"/>
            <rFont val="Calibri"/>
            <family val="2"/>
          </rPr>
          <t>Has meaning set forth in CPUC General Order 156. For eligibility and certification, please see: 
http://www.cpuc.ca.gov/puc/supplierdiversity/</t>
        </r>
      </text>
    </comment>
  </commentList>
</comments>
</file>

<file path=xl/sharedStrings.xml><?xml version="1.0" encoding="utf-8"?>
<sst xmlns="http://schemas.openxmlformats.org/spreadsheetml/2006/main" count="836" uniqueCount="107">
  <si>
    <t>Page 1</t>
  </si>
  <si>
    <t>Energy Efficiency Products Offer Form</t>
  </si>
  <si>
    <t>Form Field Key:</t>
  </si>
  <si>
    <t>Option A - Pro Forma CHP</t>
  </si>
  <si>
    <t>Free Form Field</t>
  </si>
  <si>
    <t>Pull Down Menu</t>
  </si>
  <si>
    <t>Calculated Field</t>
  </si>
  <si>
    <t>Comment Field</t>
  </si>
  <si>
    <t>Instructions:</t>
  </si>
  <si>
    <t>- Follow instructions as they appear in each fields' comments or pop-up messages</t>
  </si>
  <si>
    <t>- Complete all fields in the "Contact Information", "Program Description", and "Capacity and Price" worksheets</t>
  </si>
  <si>
    <t>- Fill out all fields in the units requested</t>
  </si>
  <si>
    <t>- Do not add, change, or move any cells, rows, columns or worksheets in the workbook</t>
  </si>
  <si>
    <t>Page 2</t>
  </si>
  <si>
    <t>Contact Information</t>
  </si>
  <si>
    <t>Primary Contact Information:</t>
  </si>
  <si>
    <t>Moody's</t>
  </si>
  <si>
    <t>S&amp;P</t>
  </si>
  <si>
    <t>Name:</t>
  </si>
  <si>
    <t>Aa3 or above</t>
  </si>
  <si>
    <t>AA- or above</t>
  </si>
  <si>
    <t>Title:</t>
  </si>
  <si>
    <t>A1, A2, A3</t>
  </si>
  <si>
    <t>A+, A, A-</t>
  </si>
  <si>
    <t>Company:</t>
  </si>
  <si>
    <t>Baa1</t>
  </si>
  <si>
    <t>BBB+</t>
  </si>
  <si>
    <t>E-Mail:</t>
  </si>
  <si>
    <t>Baa2</t>
  </si>
  <si>
    <t>BBB</t>
  </si>
  <si>
    <t>Phone Number:</t>
  </si>
  <si>
    <t>Baa3</t>
  </si>
  <si>
    <t>BBB-</t>
  </si>
  <si>
    <t>N/A</t>
  </si>
  <si>
    <t>Secondary Contact Information:</t>
  </si>
  <si>
    <t>Bidder Information:</t>
  </si>
  <si>
    <t>Business Address 1</t>
  </si>
  <si>
    <t>Business Address 2</t>
  </si>
  <si>
    <t>City</t>
  </si>
  <si>
    <t>State</t>
  </si>
  <si>
    <t>Zip Code</t>
  </si>
  <si>
    <t>General Information</t>
  </si>
  <si>
    <t>Bidder or Contact listed above is an affiliate of SDG&amp;E?</t>
  </si>
  <si>
    <t>Yes</t>
  </si>
  <si>
    <t>Bidder or Contact listed above has one or more contracts with SDG&amp;E?</t>
  </si>
  <si>
    <t>No</t>
  </si>
  <si>
    <t>Bidder or Sponsor is certified as a Diverse Business Entity (DBE)?</t>
  </si>
  <si>
    <t>Page 3</t>
  </si>
  <si>
    <t>Program Description</t>
  </si>
  <si>
    <t>Program Name:</t>
  </si>
  <si>
    <t>Target Customer Segment:</t>
  </si>
  <si>
    <t>Target Customer Sub-Segment:</t>
  </si>
  <si>
    <t>Resource</t>
  </si>
  <si>
    <t>Resource or Non-Resource:</t>
  </si>
  <si>
    <t>Non-Resource</t>
  </si>
  <si>
    <t>Primary Technologies and Contribution:</t>
  </si>
  <si>
    <t>Brief Description of Program:</t>
  </si>
  <si>
    <t>New</t>
  </si>
  <si>
    <t>Other:</t>
  </si>
  <si>
    <t>Page 4</t>
  </si>
  <si>
    <t>Offer Details</t>
  </si>
  <si>
    <t>Delivery Period Start Date</t>
  </si>
  <si>
    <t>Delivery Period End Date</t>
  </si>
  <si>
    <t>Contract Delivery Term (years)</t>
  </si>
  <si>
    <t>Participant Costs (costs borne by customers enrolled in the pgm)</t>
  </si>
  <si>
    <t>Year of Term</t>
  </si>
  <si>
    <t>Year</t>
  </si>
  <si>
    <t>SDG&amp;E Annual Contract Cost ($)</t>
  </si>
  <si>
    <t>Total Annual replacement or purchase  costs to meet code 
(A)</t>
  </si>
  <si>
    <t xml:space="preserve">Total Annual replacement or purchase costs of intended, higher efficiency measures
(B) </t>
  </si>
  <si>
    <t>B - A 
Incremenal costs of measures in excess of code requirements</t>
  </si>
  <si>
    <t>Describe any difference between the Contact Term, the guaranteed energy savings term, and the useful life of the installed equipment .</t>
  </si>
  <si>
    <t xml:space="preserve">See the EE RFO Document, pg 10 (Required Forms) for further instructions regarding the </t>
  </si>
  <si>
    <t>appropriate costs to enter.  If respondents have questions, please e-mail: PrefResourcesRFO@semprautilities.com</t>
  </si>
  <si>
    <r>
      <t xml:space="preserve">Populate the table below with the hourly energy savings (MWh) from the project once it has reached full participation. Enter up to 3 years of partial participation as the program ramps up in the tables at the bottom. The profiles below should only include energy savings </t>
    </r>
    <r>
      <rPr>
        <b/>
        <sz val="12"/>
        <color rgb="FFFF0000"/>
        <rFont val="Garamond"/>
        <family val="1"/>
      </rPr>
      <t>GREATER THAN PREVAILING</t>
    </r>
    <r>
      <rPr>
        <b/>
        <sz val="12"/>
        <rFont val="Garamond"/>
        <family val="1"/>
      </rPr>
      <t xml:space="preserve"> </t>
    </r>
    <r>
      <rPr>
        <b/>
        <sz val="12"/>
        <color rgb="FFFF0000"/>
        <rFont val="Garamond"/>
        <family val="1"/>
      </rPr>
      <t>CODE</t>
    </r>
    <r>
      <rPr>
        <b/>
        <sz val="12"/>
        <rFont val="Garamond"/>
        <family val="1"/>
      </rPr>
      <t>.</t>
    </r>
  </si>
  <si>
    <t>Typical Energy Savings Profile - Full Participation</t>
  </si>
  <si>
    <t>Weekday</t>
  </si>
  <si>
    <t>Hour Beginning</t>
  </si>
  <si>
    <t>Hour
of
Day</t>
  </si>
  <si>
    <t>Hour
of
Week</t>
  </si>
  <si>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</si>
  <si>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</si>
  <si>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</si>
  <si>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</si>
  <si>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</si>
  <si>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</si>
  <si>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</si>
  <si>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</si>
  <si>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</si>
  <si>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</si>
  <si>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</si>
  <si>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</si>
  <si>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</si>
  <si>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</si>
  <si>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</si>
  <si>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</si>
  <si>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</si>
  <si>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</si>
  <si>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</si>
  <si>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Total Savings in Typical Week:</t>
  </si>
  <si>
    <t>Total Monthly Savings</t>
  </si>
  <si>
    <t>% of annual delivery in month:</t>
  </si>
  <si>
    <t>Typical Energy Savings Profile - Ramp up year 1</t>
  </si>
  <si>
    <t>Typical Energy Savings Profile - Ramp up year 2</t>
  </si>
  <si>
    <t>Typical Energy Savings Profile - Ramp up year 3</t>
  </si>
  <si>
    <t>2021-2023 IRP Reliability RFO - Energy Efficiency</t>
  </si>
  <si>
    <t>San Diego Gas and Electric Company (“SDG&amp;E”) is issuing this 2021-2023 IRP Procurement Track RFO to meet the System Capacity Requirement outlined in the 2019 IRP Procurement Track Decision. As part of this requirement, this RFO solicits offers for Incremental Energy Efficiency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</si>
</sst>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_-* #,##0_-;\-* #,##0_-;_-* &quot;-&quot;_-;_-@_-"/>
    <numFmt numFmtId="168" formatCode="_-* #,##0.00_-;\-* #,##0.00_-;_-* &quot;-&quot;??_-;_-@_-"/>
    <numFmt numFmtId="169" formatCode="0.0000000000"/>
    <numFmt numFmtId="170" formatCode="#,##0;\-#,##0;&quot;-&quot;"/>
    <numFmt numFmtId="171" formatCode="&quot;$&quot;#,\);\(&quot;$&quot;#,##0\)"/>
    <numFmt numFmtId="172" formatCode="hh:mm"/>
    <numFmt numFmtId="173" formatCode="00000"/>
    <numFmt numFmtId="174" formatCode="#,##0.00;[Red]#,##0.00"/>
    <numFmt numFmtId="175" formatCode="_-* #,##0.0_-;\-* #,##0.0_-;_-* &quot;-&quot;??_-;_-@_-"/>
    <numFmt numFmtId="176" formatCode="yyyy"/>
    <numFmt numFmtId="177" formatCode="#,##0.00&quot; $&quot;;\-#,##0.00&quot; $&quot;"/>
    <numFmt numFmtId="178" formatCode="0.00_)"/>
    <numFmt numFmtId="179" formatCode="General_)"/>
    <numFmt numFmtId="180" formatCode="0.0000"/>
    <numFmt numFmtId="181" formatCode="0.0000000000000000%"/>
    <numFmt numFmtId="182" formatCode="0.0000000"/>
    <numFmt numFmtId="183" formatCode="#,##0;\(#,##0\)"/>
    <numFmt numFmtId="184" formatCode="_-&quot;$&quot;* #,##0.00_-;\-&quot;$&quot;* #,##0.00_-;_-&quot;$&quot;* &quot;-&quot;??_-;_-@_-"/>
    <numFmt numFmtId="185" formatCode="#,##0\ &quot;Pts&quot;;\-#,##0\ &quot;Pts&quot;"/>
    <numFmt numFmtId="186" formatCode="0.000000"/>
    <numFmt numFmtId="187" formatCode="#,##0.000\¢;\(#,##0.000\¢\)"/>
    <numFmt numFmtId="188" formatCode="#,##0_);[Red]\(#,##0\);&quot;-&quot;_);@_)"/>
    <numFmt numFmtId="189" formatCode="&quot;$&quot;#,##0_);[Red]\(&quot;$&quot;#,##0\);&quot;-&quot;_);@_)"/>
    <numFmt numFmtId="190" formatCode="\$#"/>
    <numFmt numFmtId="191" formatCode="_([$€-2]* #,##0.00_);_([$€-2]* \(#,##0.00\);_([$€-2]* &quot;-&quot;??_)"/>
    <numFmt numFmtId="192" formatCode="[Red][&gt;8760]General;[Black][&lt;=8760]General"/>
    <numFmt numFmtId="193" formatCode="[Red][=1]General;[Black][&lt;&gt;1]General"/>
    <numFmt numFmtId="194" formatCode="[&lt;0]&quot;&quot;;[Black][&gt;0]\(00.0%\);General"/>
    <numFmt numFmtId="195" formatCode="_-&quot;£&quot;* #,##0_-;\-&quot;£&quot;* #,##0_-;_-&quot;£&quot;* &quot;-&quot;_-;_-@_-"/>
    <numFmt numFmtId="196" formatCode="_-&quot;£&quot;* #,##0.00_-;\-&quot;£&quot;* #,##0.00_-;_-&quot;£&quot;* &quot;-&quot;??_-;_-@_-"/>
    <numFmt numFmtId="197" formatCode="_(* #,##0.0_);_(* \(#,##0.0\);_(* &quot;-&quot;??_);_(@_)"/>
    <numFmt numFmtId="198" formatCode="_(&quot;$&quot;* #,##0_);_(&quot;$&quot;* \(#,##0\);_(&quot;$&quot;* &quot;-&quot;??_);_(@_)"/>
    <numFmt numFmtId="199" formatCode="#,##0.0_);[Red]\(#,##0.0\);&quot;-&quot;_)"/>
  </numFmts>
  <fonts count="83">
    <font>
      <sz val="11"/>
      <color theme="1"/>
      <name val="Calibri"/>
      <family val="2"/>
      <scheme val="minor"/>
    </font>
    <font>
      <sz val="10"/>
      <name val="Arial"/>
      <family val="2"/>
    </font>
    <font>
      <sz val="11"/>
      <color indexed="8"/>
      <name val="Calibri"/>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color indexed="8"/>
      <name val="Arial"/>
      <family val="2"/>
    </font>
    <font>
      <sz val="10"/>
      <name val="MS Serif"/>
      <family val="1"/>
    </font>
    <font>
      <sz val="11"/>
      <name val="Book Antiqua"/>
      <family val="1"/>
    </font>
    <font>
      <sz val="11"/>
      <name val="??"/>
      <family val="3"/>
      <charset val="129"/>
    </font>
    <font>
      <sz val="10"/>
      <name val="Helv"/>
    </font>
    <font>
      <sz val="10"/>
      <color indexed="16"/>
      <name val="MS Serif"/>
      <family val="1"/>
    </font>
    <font>
      <sz val="8"/>
      <name val="Arial"/>
      <family val="2"/>
    </font>
    <font>
      <b/>
      <u/>
      <sz val="11"/>
      <color indexed="37"/>
      <name val="Arial"/>
      <family val="2"/>
    </font>
    <font>
      <b/>
      <sz val="12"/>
      <name val="Arial"/>
      <family val="2"/>
    </font>
    <font>
      <b/>
      <sz val="18"/>
      <name val="Arial"/>
      <family val="2"/>
    </font>
    <font>
      <sz val="10"/>
      <color indexed="12"/>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sz val="11"/>
      <name val="Times New Roman"/>
      <family val="1"/>
    </font>
    <font>
      <sz val="12"/>
      <name val="Arial"/>
      <family val="2"/>
    </font>
    <font>
      <u/>
      <sz val="8.5"/>
      <color indexed="12"/>
      <name val="Arial"/>
      <family val="2"/>
    </font>
    <font>
      <b/>
      <sz val="10"/>
      <name val="Arial"/>
      <family val="2"/>
    </font>
    <font>
      <b/>
      <sz val="14"/>
      <name val="Arial"/>
      <family val="2"/>
    </font>
    <font>
      <b/>
      <sz val="8"/>
      <name val="Arial"/>
      <family val="2"/>
    </font>
    <font>
      <u/>
      <sz val="10"/>
      <color indexed="10"/>
      <name val="Arial"/>
      <family val="2"/>
    </font>
    <font>
      <u/>
      <sz val="10"/>
      <color indexed="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0"/>
      <name val="Arial"/>
      <family val="2"/>
    </font>
    <font>
      <sz val="11"/>
      <color indexed="8"/>
      <name val="Calibri"/>
      <family val="2"/>
    </font>
    <font>
      <sz val="11"/>
      <color indexed="9"/>
      <name val="Calibri"/>
      <family val="2"/>
    </font>
    <font>
      <sz val="10"/>
      <color indexed="8"/>
      <name val="Arial"/>
      <family val="2"/>
    </font>
    <font>
      <b/>
      <sz val="11"/>
      <color indexed="8"/>
      <name val="Calibri"/>
      <family val="2"/>
    </font>
    <font>
      <sz val="14"/>
      <color indexed="63"/>
      <name val="Arial"/>
      <family val="2"/>
    </font>
    <font>
      <sz val="22"/>
      <color indexed="8"/>
      <name val="Calibri"/>
      <family val="2"/>
    </font>
    <font>
      <sz val="12"/>
      <color indexed="8"/>
      <name val="Calibri"/>
      <family val="2"/>
    </font>
    <font>
      <sz val="11"/>
      <name val="Calibri"/>
      <family val="2"/>
    </font>
    <font>
      <b/>
      <sz val="14"/>
      <color indexed="81"/>
      <name val="Calibri"/>
      <family val="2"/>
    </font>
    <font>
      <sz val="10"/>
      <color indexed="9"/>
      <name val="Times New Roman"/>
      <family val="1"/>
    </font>
    <font>
      <sz val="11"/>
      <color indexed="8"/>
      <name val="Calibri"/>
      <family val="2"/>
    </font>
    <font>
      <sz val="8"/>
      <name val="Calibri"/>
      <family val="2"/>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
      <sz val="11"/>
      <color theme="0"/>
      <name val="Calibri"/>
      <family val="2"/>
    </font>
    <font>
      <b/>
      <sz val="14"/>
      <color indexed="8"/>
      <name val="Calibri"/>
      <family val="2"/>
    </font>
    <font>
      <sz val="10"/>
      <name val="Garamond"/>
      <family val="1"/>
    </font>
    <font>
      <b/>
      <sz val="12"/>
      <name val="Garamond"/>
      <family val="1"/>
    </font>
    <font>
      <sz val="10"/>
      <color theme="0"/>
      <name val="Garamond"/>
      <family val="1"/>
    </font>
    <font>
      <b/>
      <sz val="10"/>
      <name val="Garamond"/>
      <family val="1"/>
    </font>
    <font>
      <b/>
      <sz val="12"/>
      <color rgb="FFFF0000"/>
      <name val="Garamond"/>
      <family val="1"/>
    </font>
  </fonts>
  <fills count="23">
    <fill>
      <patternFill patternType="none"/>
    </fill>
    <fill>
      <patternFill patternType="gray125"/>
    </fill>
    <fill>
      <patternFill patternType="solid">
        <fgColor indexed="42"/>
      </patternFill>
    </fill>
    <fill>
      <patternFill patternType="gray0625">
        <fgColor indexed="11"/>
        <bgColor indexed="25"/>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40"/>
        <bgColor indexed="64"/>
      </patternFill>
    </fill>
    <fill>
      <patternFill patternType="solid">
        <fgColor indexed="46"/>
        <bgColor indexed="64"/>
      </patternFill>
    </fill>
    <fill>
      <patternFill patternType="solid">
        <fgColor rgb="FFFFFFCC"/>
      </patternFill>
    </fill>
    <fill>
      <patternFill patternType="solid">
        <fgColor rgb="FFCCFFCC"/>
        <bgColor indexed="64"/>
      </patternFill>
    </fill>
  </fills>
  <borders count="32">
    <border>
      <left/>
      <right/>
      <top/>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double">
        <color indexed="64"/>
      </left>
      <right/>
      <top/>
      <bottom style="hair">
        <color indexed="64"/>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80">
    <xf numFmtId="0" fontId="0" fillId="0" borderId="0"/>
    <xf numFmtId="0"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0" fontId="3" fillId="0" borderId="0" applyNumberFormat="0" applyFill="0" applyBorder="0" applyAlignment="0" applyProtection="0">
      <alignment vertical="top"/>
    </xf>
    <xf numFmtId="0" fontId="4" fillId="0" borderId="0" applyNumberFormat="0" applyFill="0" applyBorder="0" applyAlignment="0" applyProtection="0">
      <alignment vertical="top"/>
    </xf>
    <xf numFmtId="0" fontId="1" fillId="0" borderId="0" applyNumberFormat="0" applyFill="0" applyBorder="0" applyAlignment="0" applyProtection="0"/>
    <xf numFmtId="0" fontId="5" fillId="0" borderId="0" applyNumberFormat="0" applyFill="0" applyBorder="0" applyAlignment="0" applyProtection="0">
      <alignment vertical="top"/>
    </xf>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168" fontId="1" fillId="0" borderId="0" applyFont="0" applyFill="0" applyBorder="0" applyAlignment="0" applyProtection="0"/>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0" fontId="1" fillId="0" borderId="0" applyNumberFormat="0" applyFill="0" applyBorder="0" applyAlignment="0" applyProtection="0"/>
    <xf numFmtId="191" fontId="1" fillId="0" borderId="0" applyNumberFormat="0" applyFill="0" applyBorder="0" applyAlignment="0" applyProtection="0"/>
    <xf numFmtId="181" fontId="1" fillId="0" borderId="0" applyBorder="0"/>
    <xf numFmtId="181" fontId="1" fillId="0" borderId="0" applyBorder="0"/>
    <xf numFmtId="181" fontId="1" fillId="0" borderId="0" applyBorder="0"/>
    <xf numFmtId="181" fontId="1" fillId="0" borderId="0" applyBorder="0"/>
    <xf numFmtId="182" fontId="1" fillId="0" borderId="0" applyBorder="0"/>
    <xf numFmtId="182" fontId="1" fillId="0" borderId="0" applyBorder="0"/>
    <xf numFmtId="183" fontId="1" fillId="0" borderId="0" applyBorder="0"/>
    <xf numFmtId="183" fontId="1" fillId="0" borderId="0" applyBorder="0"/>
    <xf numFmtId="0" fontId="31" fillId="3" borderId="1" applyNumberFormat="0" applyFont="0" applyAlignment="0" applyProtection="0">
      <alignment vertical="top"/>
    </xf>
    <xf numFmtId="191" fontId="31" fillId="3" borderId="1" applyNumberFormat="0" applyFont="0" applyAlignment="0" applyProtection="0">
      <alignment vertical="top"/>
    </xf>
    <xf numFmtId="0" fontId="31" fillId="2" borderId="2" applyNumberFormat="0" applyFont="0" applyBorder="0" applyProtection="0"/>
    <xf numFmtId="191" fontId="31" fillId="2" borderId="2" applyNumberFormat="0" applyFont="0" applyBorder="0" applyProtection="0"/>
    <xf numFmtId="169" fontId="7" fillId="4" borderId="3">
      <alignment horizontal="center" vertical="center"/>
    </xf>
    <xf numFmtId="184" fontId="1" fillId="4" borderId="3">
      <alignment horizontal="center" vertical="center"/>
    </xf>
    <xf numFmtId="184" fontId="1" fillId="4" borderId="3">
      <alignment horizontal="center" vertical="center"/>
    </xf>
    <xf numFmtId="3" fontId="8" fillId="0" borderId="0" applyFill="0" applyBorder="0" applyProtection="0">
      <alignment horizontal="right"/>
    </xf>
    <xf numFmtId="3" fontId="38" fillId="5" borderId="0" applyNumberFormat="0" applyBorder="0" applyAlignment="0" applyProtection="0">
      <alignment vertical="top"/>
    </xf>
    <xf numFmtId="0" fontId="39" fillId="0" borderId="0"/>
    <xf numFmtId="191" fontId="39" fillId="0" borderId="0"/>
    <xf numFmtId="0" fontId="40" fillId="6" borderId="4" applyNumberFormat="0" applyBorder="0" applyAlignment="0" applyProtection="0"/>
    <xf numFmtId="191" fontId="40" fillId="6" borderId="4" applyNumberFormat="0" applyBorder="0" applyAlignment="0" applyProtection="0"/>
    <xf numFmtId="170" fontId="9" fillId="0" borderId="0" applyFill="0" applyBorder="0" applyAlignment="0"/>
    <xf numFmtId="187" fontId="41" fillId="0" borderId="0" applyFont="0" applyAlignment="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88" fontId="41" fillId="0" borderId="5" applyBorder="0">
      <alignment horizontal="center"/>
    </xf>
    <xf numFmtId="43" fontId="1"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0" fontId="39" fillId="0" borderId="0"/>
    <xf numFmtId="191" fontId="39" fillId="0" borderId="0"/>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0" fontId="39" fillId="0" borderId="0"/>
    <xf numFmtId="191" fontId="39" fillId="0" borderId="0"/>
    <xf numFmtId="0" fontId="10" fillId="0" borderId="0" applyNumberFormat="0" applyAlignment="0">
      <alignment horizontal="left"/>
    </xf>
    <xf numFmtId="172" fontId="1" fillId="0" borderId="0" applyFont="0" applyFill="0" applyBorder="0" applyAlignment="0" applyProtection="0"/>
    <xf numFmtId="173" fontId="11" fillId="0" borderId="0" applyFont="0" applyFill="0" applyBorder="0" applyAlignment="0" applyProtection="0"/>
    <xf numFmtId="189" fontId="41" fillId="0" borderId="6"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7" fontId="1" fillId="0" borderId="0" applyFont="0" applyFill="0" applyBorder="0" applyAlignment="0" applyProtection="0"/>
    <xf numFmtId="44" fontId="30"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5" fontId="1" fillId="0" borderId="0" applyFont="0" applyFill="0" applyBorder="0" applyAlignment="0" applyProtection="0"/>
    <xf numFmtId="190" fontId="42" fillId="0" borderId="0">
      <protection locked="0"/>
    </xf>
    <xf numFmtId="6" fontId="12" fillId="0" borderId="0">
      <protection locked="0"/>
    </xf>
    <xf numFmtId="167" fontId="1" fillId="0" borderId="0" applyFont="0" applyFill="0" applyBorder="0" applyAlignment="0" applyProtection="0"/>
    <xf numFmtId="168" fontId="1" fillId="0" borderId="0" applyFont="0" applyFill="0" applyBorder="0" applyAlignment="0" applyProtection="0"/>
    <xf numFmtId="174" fontId="13" fillId="0" borderId="0">
      <alignment horizontal="right"/>
      <protection locked="0"/>
    </xf>
    <xf numFmtId="37" fontId="43" fillId="7" borderId="0" applyNumberFormat="0" applyFont="0" applyBorder="0" applyAlignment="0" applyProtection="0"/>
    <xf numFmtId="0" fontId="14" fillId="0" borderId="0" applyNumberFormat="0" applyAlignment="0">
      <alignment horizontal="left"/>
    </xf>
    <xf numFmtId="191" fontId="1" fillId="0" borderId="0" applyFont="0" applyFill="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45" fillId="0" borderId="0" applyProtection="0"/>
    <xf numFmtId="191" fontId="45" fillId="0" borderId="0" applyProtection="0"/>
    <xf numFmtId="0" fontId="15" fillId="0" borderId="0" applyProtection="0"/>
    <xf numFmtId="191" fontId="15" fillId="0" borderId="0" applyProtection="0"/>
    <xf numFmtId="0" fontId="46" fillId="0" borderId="0" applyProtection="0"/>
    <xf numFmtId="191" fontId="46" fillId="0" borderId="0" applyProtection="0"/>
    <xf numFmtId="0" fontId="44" fillId="0" borderId="0" applyProtection="0"/>
    <xf numFmtId="191" fontId="44" fillId="0" borderId="0" applyProtection="0"/>
    <xf numFmtId="0" fontId="47" fillId="0" borderId="0" applyProtection="0"/>
    <xf numFmtId="191" fontId="47" fillId="0" borderId="0" applyProtection="0"/>
    <xf numFmtId="0" fontId="48" fillId="0" borderId="0" applyProtection="0"/>
    <xf numFmtId="191" fontId="48" fillId="0" borderId="0" applyProtection="0"/>
    <xf numFmtId="0" fontId="49" fillId="0" borderId="0" applyProtection="0"/>
    <xf numFmtId="191" fontId="49" fillId="0" borderId="0" applyProtection="0"/>
    <xf numFmtId="175" fontId="1" fillId="0" borderId="0">
      <protection locked="0"/>
    </xf>
    <xf numFmtId="175" fontId="1" fillId="0" borderId="0">
      <protection locked="0"/>
    </xf>
    <xf numFmtId="164" fontId="11" fillId="0" borderId="0" applyFont="0" applyFill="0" applyBorder="0" applyAlignment="0" applyProtection="0"/>
    <xf numFmtId="176" fontId="1" fillId="0" borderId="0" applyFont="0" applyFill="0" applyBorder="0" applyAlignment="0" applyProtection="0">
      <alignment horizontal="center"/>
    </xf>
    <xf numFmtId="5" fontId="31" fillId="3" borderId="1" applyNumberFormat="0" applyAlignment="0" applyProtection="0">
      <alignment vertical="top"/>
    </xf>
    <xf numFmtId="38" fontId="15" fillId="8" borderId="0" applyNumberFormat="0" applyBorder="0" applyAlignment="0" applyProtection="0"/>
    <xf numFmtId="38" fontId="15" fillId="8" borderId="0" applyNumberFormat="0" applyBorder="0" applyAlignment="0" applyProtection="0"/>
    <xf numFmtId="0" fontId="16" fillId="0" borderId="0" applyNumberFormat="0" applyFill="0" applyBorder="0" applyAlignment="0" applyProtection="0"/>
    <xf numFmtId="191" fontId="16" fillId="0" borderId="0" applyNumberFormat="0" applyFill="0" applyBorder="0" applyAlignment="0" applyProtection="0"/>
    <xf numFmtId="0" fontId="17" fillId="0" borderId="7" applyNumberFormat="0" applyAlignment="0" applyProtection="0">
      <alignment horizontal="left" vertical="center"/>
    </xf>
    <xf numFmtId="0" fontId="17" fillId="0" borderId="8">
      <alignment horizontal="left" vertical="center"/>
    </xf>
    <xf numFmtId="0" fontId="50" fillId="9" borderId="0" applyProtection="0"/>
    <xf numFmtId="0" fontId="18" fillId="0" borderId="0" applyNumberFormat="0" applyFont="0" applyFill="0" applyAlignment="0" applyProtection="0"/>
    <xf numFmtId="0" fontId="72" fillId="0" borderId="21" applyNumberFormat="0" applyFill="0" applyAlignment="0" applyProtection="0"/>
    <xf numFmtId="0" fontId="17" fillId="0" borderId="0" applyNumberFormat="0" applyFont="0" applyFill="0" applyAlignment="0" applyProtection="0"/>
    <xf numFmtId="0" fontId="73" fillId="0" borderId="22" applyNumberFormat="0" applyFill="0" applyAlignment="0" applyProtection="0"/>
    <xf numFmtId="191" fontId="50" fillId="9" borderId="0" applyProtection="0"/>
    <xf numFmtId="191" fontId="50" fillId="9" borderId="0" applyProtection="0"/>
    <xf numFmtId="191" fontId="50" fillId="9" borderId="0" applyProtection="0"/>
    <xf numFmtId="191" fontId="50" fillId="9" borderId="0" applyProtection="0"/>
    <xf numFmtId="191" fontId="50" fillId="9" borderId="0" applyProtection="0"/>
    <xf numFmtId="177" fontId="1" fillId="0" borderId="0">
      <protection locked="0"/>
    </xf>
    <xf numFmtId="177" fontId="1" fillId="0" borderId="0">
      <protection locked="0"/>
    </xf>
    <xf numFmtId="177" fontId="1" fillId="0" borderId="0">
      <protection locked="0"/>
    </xf>
    <xf numFmtId="177" fontId="1" fillId="0" borderId="0">
      <protection locked="0"/>
    </xf>
    <xf numFmtId="0" fontId="1" fillId="0" borderId="0" applyNumberFormat="0" applyFill="0" applyBorder="0" applyProtection="0">
      <alignment wrapText="1"/>
    </xf>
    <xf numFmtId="191" fontId="1" fillId="0" borderId="0" applyNumberFormat="0" applyFill="0" applyBorder="0" applyProtection="0">
      <alignment wrapText="1"/>
    </xf>
    <xf numFmtId="0" fontId="1" fillId="0" borderId="0" applyNumberFormat="0" applyFill="0" applyBorder="0" applyProtection="0">
      <alignment horizontal="justify" vertical="top" wrapText="1"/>
    </xf>
    <xf numFmtId="191" fontId="1" fillId="0" borderId="0" applyNumberFormat="0" applyFill="0" applyBorder="0" applyProtection="0">
      <alignment horizontal="justify" vertical="top" wrapText="1"/>
    </xf>
    <xf numFmtId="0" fontId="19" fillId="0" borderId="9" applyNumberFormat="0" applyFill="0" applyAlignment="0" applyProtection="0"/>
    <xf numFmtId="191" fontId="19" fillId="0" borderId="9" applyNumberFormat="0" applyFill="0" applyAlignment="0" applyProtection="0"/>
    <xf numFmtId="0" fontId="3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91"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91" fontId="37"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0" fontId="15" fillId="6" borderId="10" applyNumberFormat="0" applyBorder="0" applyAlignment="0" applyProtection="0"/>
    <xf numFmtId="10" fontId="15" fillId="6" borderId="10" applyNumberFormat="0" applyBorder="0" applyAlignment="0" applyProtection="0"/>
    <xf numFmtId="192" fontId="31" fillId="0" borderId="0" applyFill="0" applyBorder="0" applyAlignment="0" applyProtection="0">
      <alignment horizontal="center"/>
    </xf>
    <xf numFmtId="193" fontId="31" fillId="0" borderId="0" applyFill="0" applyBorder="0" applyAlignment="0" applyProtection="0">
      <alignment horizontal="center"/>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3" fillId="0" borderId="0" applyFont="0" applyFill="0" applyBorder="0" applyAlignment="0" applyProtection="0">
      <alignment horizontal="center"/>
    </xf>
    <xf numFmtId="191" fontId="43" fillId="0" borderId="0" applyFont="0" applyFill="0" applyBorder="0" applyAlignment="0" applyProtection="0">
      <alignment horizontal="center"/>
    </xf>
    <xf numFmtId="37" fontId="20" fillId="0" borderId="0"/>
    <xf numFmtId="178" fontId="21" fillId="0" borderId="0"/>
    <xf numFmtId="185" fontId="1" fillId="0" borderId="0"/>
    <xf numFmtId="185" fontId="1"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4" fillId="0" borderId="0"/>
    <xf numFmtId="0" fontId="74" fillId="0" borderId="0"/>
    <xf numFmtId="0" fontId="58" fillId="0" borderId="0"/>
    <xf numFmtId="0" fontId="58" fillId="0" borderId="0"/>
    <xf numFmtId="0" fontId="58" fillId="0" borderId="0"/>
    <xf numFmtId="0" fontId="58" fillId="0" borderId="0"/>
    <xf numFmtId="0" fontId="1" fillId="0" borderId="0"/>
    <xf numFmtId="0" fontId="74" fillId="0" borderId="0"/>
    <xf numFmtId="0" fontId="74" fillId="0" borderId="0"/>
    <xf numFmtId="0" fontId="74" fillId="0" borderId="0"/>
    <xf numFmtId="0" fontId="74" fillId="0" borderId="0"/>
    <xf numFmtId="0" fontId="74" fillId="0" borderId="0"/>
    <xf numFmtId="191" fontId="74" fillId="0" borderId="0"/>
    <xf numFmtId="191" fontId="74" fillId="0" borderId="0"/>
    <xf numFmtId="191" fontId="74" fillId="0" borderId="0"/>
    <xf numFmtId="191" fontId="74" fillId="0" borderId="0"/>
    <xf numFmtId="191" fontId="74"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191" fontId="1" fillId="0" borderId="0"/>
    <xf numFmtId="0" fontId="30"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0" borderId="0"/>
    <xf numFmtId="191" fontId="74"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21" borderId="23" applyNumberFormat="0" applyFont="0" applyAlignment="0" applyProtection="0"/>
    <xf numFmtId="179" fontId="23" fillId="0" borderId="11">
      <alignment vertical="center"/>
    </xf>
    <xf numFmtId="0" fontId="39" fillId="0" borderId="0"/>
    <xf numFmtId="191" fontId="39" fillId="0" borderId="0"/>
    <xf numFmtId="9" fontId="51" fillId="0" borderId="0" applyFont="0" applyFill="0" applyBorder="0" applyAlignment="0" applyProtection="0"/>
    <xf numFmtId="10" fontId="5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9"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3" fontId="31" fillId="10" borderId="0" applyNumberFormat="0" applyBorder="0" applyAlignment="0" applyProtection="0">
      <alignment vertical="top"/>
    </xf>
    <xf numFmtId="3" fontId="31" fillId="11" borderId="0" applyNumberFormat="0" applyFont="0" applyBorder="0" applyAlignment="0" applyProtection="0">
      <alignment vertical="top"/>
    </xf>
    <xf numFmtId="0" fontId="24" fillId="0" borderId="0" applyNumberFormat="0" applyFill="0" applyBorder="0" applyAlignment="0"/>
    <xf numFmtId="166" fontId="8" fillId="0" borderId="0" applyFill="0" applyBorder="0" applyProtection="0">
      <alignment horizontal="right"/>
    </xf>
    <xf numFmtId="14" fontId="25" fillId="0" borderId="0" applyNumberFormat="0" applyFill="0" applyBorder="0" applyAlignment="0" applyProtection="0">
      <alignment horizontal="left"/>
    </xf>
    <xf numFmtId="0" fontId="31" fillId="0" borderId="0" applyFont="0" applyFill="0" applyBorder="0" applyAlignment="0" applyProtection="0">
      <alignment vertical="top"/>
    </xf>
    <xf numFmtId="0" fontId="31" fillId="0" borderId="0" applyFont="0" applyFill="0" applyBorder="0" applyAlignment="0" applyProtection="0"/>
    <xf numFmtId="191"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4" fontId="33" fillId="0" borderId="0" applyFill="0" applyBorder="0" applyAlignment="0" applyProtection="0">
      <alignment horizontal="center"/>
    </xf>
    <xf numFmtId="0" fontId="1" fillId="12" borderId="0"/>
    <xf numFmtId="186" fontId="1" fillId="0" borderId="0">
      <alignment horizontal="left" wrapText="1"/>
    </xf>
    <xf numFmtId="186" fontId="1" fillId="0" borderId="0">
      <alignment horizontal="left" wrapText="1"/>
    </xf>
    <xf numFmtId="0" fontId="52" fillId="13" borderId="0" applyNumberFormat="0" applyBorder="0" applyAlignment="0" applyProtection="0"/>
    <xf numFmtId="191" fontId="52" fillId="13" borderId="0" applyNumberFormat="0" applyBorder="0" applyAlignment="0" applyProtection="0"/>
    <xf numFmtId="0" fontId="34" fillId="0" borderId="0" applyNumberFormat="0" applyFill="0" applyBorder="0" applyAlignment="0" applyProtection="0"/>
    <xf numFmtId="191" fontId="34" fillId="0" borderId="0" applyNumberFormat="0" applyFill="0" applyBorder="0" applyAlignment="0" applyProtection="0"/>
    <xf numFmtId="0" fontId="53" fillId="13" borderId="0" applyNumberFormat="0" applyBorder="0" applyAlignment="0" applyProtection="0"/>
    <xf numFmtId="191" fontId="53" fillId="13" borderId="0" applyNumberFormat="0" applyBorder="0" applyAlignment="0" applyProtection="0"/>
    <xf numFmtId="0" fontId="17" fillId="0" borderId="0" applyNumberFormat="0" applyFill="0" applyBorder="0" applyAlignment="0" applyProtection="0"/>
    <xf numFmtId="191" fontId="17" fillId="0" borderId="0" applyNumberFormat="0" applyFill="0" applyBorder="0" applyAlignment="0" applyProtection="0"/>
    <xf numFmtId="0" fontId="33" fillId="13" borderId="0" applyNumberFormat="0" applyBorder="0" applyAlignment="0" applyProtection="0"/>
    <xf numFmtId="191" fontId="33" fillId="13" borderId="0" applyNumberFormat="0" applyBorder="0" applyAlignment="0" applyProtection="0"/>
    <xf numFmtId="0" fontId="54" fillId="14" borderId="0" applyNumberFormat="0" applyBorder="0" applyAlignment="0" applyProtection="0"/>
    <xf numFmtId="191" fontId="54" fillId="14" borderId="0" applyNumberFormat="0" applyBorder="0" applyAlignment="0" applyProtection="0"/>
    <xf numFmtId="0" fontId="54" fillId="14" borderId="0" applyNumberFormat="0" applyBorder="0" applyProtection="0">
      <alignment horizontal="center"/>
    </xf>
    <xf numFmtId="191" fontId="54" fillId="14" borderId="0" applyNumberFormat="0" applyBorder="0" applyProtection="0">
      <alignment horizontal="center"/>
    </xf>
    <xf numFmtId="0" fontId="55" fillId="14" borderId="0" applyNumberFormat="0" applyBorder="0" applyAlignment="0" applyProtection="0"/>
    <xf numFmtId="191" fontId="55" fillId="14" borderId="0" applyNumberFormat="0" applyBorder="0" applyAlignment="0" applyProtection="0"/>
    <xf numFmtId="0" fontId="1" fillId="0" borderId="0" applyNumberFormat="0" applyFont="0" applyFill="0" applyBorder="0" applyProtection="0">
      <alignment horizontal="right"/>
    </xf>
    <xf numFmtId="191" fontId="1" fillId="0" borderId="0" applyNumberFormat="0" applyFont="0" applyFill="0" applyBorder="0" applyProtection="0">
      <alignment horizontal="right"/>
    </xf>
    <xf numFmtId="0" fontId="1" fillId="0" borderId="0" applyNumberFormat="0" applyFont="0" applyFill="0" applyBorder="0" applyProtection="0">
      <alignment horizontal="left"/>
    </xf>
    <xf numFmtId="191" fontId="1" fillId="0" borderId="0" applyNumberFormat="0" applyFont="0" applyFill="0" applyBorder="0" applyProtection="0">
      <alignment horizontal="left"/>
    </xf>
    <xf numFmtId="0" fontId="15" fillId="0" borderId="0" applyNumberFormat="0" applyFill="0" applyBorder="0" applyAlignment="0" applyProtection="0"/>
    <xf numFmtId="191" fontId="15" fillId="0" borderId="0" applyNumberFormat="0" applyFill="0" applyBorder="0" applyAlignment="0" applyProtection="0"/>
    <xf numFmtId="0" fontId="35" fillId="0" borderId="0" applyNumberFormat="0" applyFill="0" applyBorder="0" applyAlignment="0" applyProtection="0"/>
    <xf numFmtId="191" fontId="35" fillId="0" borderId="0" applyNumberFormat="0" applyFill="0" applyBorder="0" applyAlignment="0" applyProtection="0"/>
    <xf numFmtId="0" fontId="1" fillId="15" borderId="0" applyNumberFormat="0" applyBorder="0" applyAlignment="0" applyProtection="0"/>
    <xf numFmtId="191" fontId="1" fillId="15" borderId="0" applyNumberFormat="0" applyBorder="0" applyAlignment="0" applyProtection="0"/>
    <xf numFmtId="18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0" fontId="1" fillId="0" borderId="12" applyNumberFormat="0" applyFont="0" applyFill="0" applyAlignment="0" applyProtection="0"/>
    <xf numFmtId="191" fontId="1" fillId="0" borderId="12" applyNumberFormat="0" applyFont="0" applyFill="0" applyAlignment="0" applyProtection="0"/>
    <xf numFmtId="0" fontId="9" fillId="0" borderId="0" applyNumberFormat="0" applyBorder="0" applyAlignment="0"/>
    <xf numFmtId="191" fontId="9" fillId="0" borderId="0" applyNumberFormat="0" applyBorder="0" applyAlignment="0"/>
    <xf numFmtId="0" fontId="56" fillId="0" borderId="0" applyNumberFormat="0" applyBorder="0" applyAlignment="0"/>
    <xf numFmtId="191" fontId="56" fillId="0" borderId="0" applyNumberFormat="0" applyBorder="0" applyAlignment="0"/>
    <xf numFmtId="40" fontId="26" fillId="0" borderId="0" applyBorder="0">
      <alignment horizontal="right"/>
    </xf>
    <xf numFmtId="49" fontId="27" fillId="0" borderId="11">
      <alignment vertical="center"/>
    </xf>
    <xf numFmtId="40" fontId="57" fillId="0" borderId="0"/>
    <xf numFmtId="177" fontId="1" fillId="0" borderId="13">
      <protection locked="0"/>
    </xf>
    <xf numFmtId="0" fontId="75" fillId="0" borderId="24" applyNumberFormat="0" applyFill="0" applyAlignment="0" applyProtection="0"/>
    <xf numFmtId="37" fontId="15" fillId="16" borderId="0" applyNumberFormat="0" applyBorder="0" applyAlignment="0" applyProtection="0"/>
    <xf numFmtId="37" fontId="15" fillId="16" borderId="0" applyNumberFormat="0" applyBorder="0" applyAlignment="0" applyProtection="0"/>
    <xf numFmtId="37" fontId="15" fillId="0" borderId="0"/>
    <xf numFmtId="37" fontId="15" fillId="0" borderId="0"/>
    <xf numFmtId="3" fontId="28" fillId="0" borderId="9" applyProtection="0"/>
    <xf numFmtId="0" fontId="29" fillId="0" borderId="0" applyFill="0" applyBorder="0" applyAlignment="0"/>
    <xf numFmtId="195" fontId="1" fillId="0" borderId="0" applyFont="0" applyFill="0" applyBorder="0" applyAlignment="0" applyProtection="0"/>
    <xf numFmtId="196" fontId="1" fillId="0" borderId="0" applyFont="0" applyFill="0" applyBorder="0" applyAlignment="0" applyProtection="0"/>
    <xf numFmtId="14" fontId="1" fillId="6" borderId="10" applyNumberFormat="0" applyFont="0" applyAlignment="0" applyProtection="0">
      <alignment horizontal="centerContinuous"/>
    </xf>
    <xf numFmtId="44" fontId="71" fillId="0" borderId="0" applyFont="0" applyFill="0" applyBorder="0" applyAlignment="0" applyProtection="0"/>
    <xf numFmtId="43" fontId="71" fillId="0" borderId="0" applyFont="0" applyFill="0" applyBorder="0" applyAlignment="0" applyProtection="0"/>
  </cellStyleXfs>
  <cellXfs count="107">
    <xf numFmtId="0" fontId="0" fillId="0" borderId="0" xfId="0"/>
    <xf numFmtId="0" fontId="63" fillId="0" borderId="0" xfId="0" applyFont="1"/>
    <xf numFmtId="0" fontId="62" fillId="0" borderId="0" xfId="0" applyFont="1"/>
    <xf numFmtId="0" fontId="64" fillId="0" borderId="0" xfId="0" applyFont="1"/>
    <xf numFmtId="0" fontId="0" fillId="0" borderId="0" xfId="0" applyFont="1"/>
    <xf numFmtId="0" fontId="0" fillId="8" borderId="0" xfId="0" applyFill="1"/>
    <xf numFmtId="0" fontId="62" fillId="0" borderId="0" xfId="0" applyFont="1" applyFill="1" applyBorder="1" applyAlignment="1"/>
    <xf numFmtId="0" fontId="65" fillId="0" borderId="0" xfId="0" applyFont="1" applyAlignment="1">
      <alignment horizontal="left" indent="2"/>
    </xf>
    <xf numFmtId="0" fontId="62" fillId="8" borderId="0" xfId="0" applyFont="1" applyFill="1"/>
    <xf numFmtId="0" fontId="0" fillId="0" borderId="0" xfId="0" applyAlignment="1">
      <alignment horizontal="right"/>
    </xf>
    <xf numFmtId="0" fontId="0" fillId="17" borderId="9" xfId="0" applyFill="1" applyBorder="1" applyAlignment="1">
      <alignment horizontal="left"/>
    </xf>
    <xf numFmtId="0" fontId="0" fillId="18" borderId="9" xfId="0" applyFill="1" applyBorder="1" applyAlignment="1">
      <alignment horizontal="left"/>
    </xf>
    <xf numFmtId="0" fontId="0" fillId="0" borderId="0" xfId="0" applyFill="1" applyBorder="1" applyAlignment="1">
      <alignment wrapText="1"/>
    </xf>
    <xf numFmtId="0" fontId="0" fillId="19" borderId="9" xfId="0" applyFont="1" applyFill="1" applyBorder="1" applyAlignment="1">
      <alignment horizontal="left"/>
    </xf>
    <xf numFmtId="0" fontId="66" fillId="0" borderId="0" xfId="0" applyFont="1"/>
    <xf numFmtId="0" fontId="60" fillId="0" borderId="0" xfId="0" applyFont="1"/>
    <xf numFmtId="0" fontId="0" fillId="20" borderId="19" xfId="0" applyFill="1" applyBorder="1"/>
    <xf numFmtId="0" fontId="68" fillId="0" borderId="0" xfId="0" applyFont="1" applyAlignment="1">
      <alignment horizontal="center" vertical="top" wrapText="1"/>
    </xf>
    <xf numFmtId="0" fontId="66" fillId="20" borderId="19" xfId="0" applyFont="1" applyFill="1" applyBorder="1"/>
    <xf numFmtId="0" fontId="62" fillId="0" borderId="10" xfId="0" applyFont="1" applyBorder="1"/>
    <xf numFmtId="0" fontId="76" fillId="0" borderId="0" xfId="0" applyFont="1"/>
    <xf numFmtId="0" fontId="75" fillId="0" borderId="0" xfId="0" applyFont="1"/>
    <xf numFmtId="0" fontId="0" fillId="0" borderId="0" xfId="0" quotePrefix="1"/>
    <xf numFmtId="14" fontId="0" fillId="17" borderId="20" xfId="0" applyNumberFormat="1" applyFill="1" applyBorder="1" applyAlignment="1">
      <alignment horizontal="left"/>
    </xf>
    <xf numFmtId="0" fontId="75" fillId="0" borderId="10" xfId="0" applyFont="1" applyBorder="1"/>
    <xf numFmtId="0" fontId="75" fillId="0" borderId="0" xfId="0" applyFont="1" applyBorder="1"/>
    <xf numFmtId="199" fontId="0" fillId="22" borderId="28" xfId="0" applyNumberFormat="1" applyFill="1" applyBorder="1" applyAlignment="1" applyProtection="1">
      <alignment horizontal="center"/>
      <protection locked="0"/>
    </xf>
    <xf numFmtId="199" fontId="0" fillId="22" borderId="10" xfId="0" applyNumberFormat="1" applyFill="1" applyBorder="1" applyAlignment="1" applyProtection="1">
      <alignment horizontal="center"/>
      <protection locked="0"/>
    </xf>
    <xf numFmtId="0" fontId="75" fillId="0" borderId="10" xfId="0" applyFont="1" applyBorder="1" applyAlignment="1">
      <alignment wrapText="1"/>
    </xf>
    <xf numFmtId="197" fontId="0" fillId="19" borderId="10" xfId="479" applyNumberFormat="1" applyFont="1" applyFill="1" applyBorder="1" applyAlignment="1">
      <alignment horizontal="left"/>
    </xf>
    <xf numFmtId="0" fontId="78" fillId="0" borderId="0" xfId="0" applyFont="1"/>
    <xf numFmtId="0" fontId="78" fillId="0" borderId="0" xfId="0" applyFont="1" applyAlignment="1">
      <alignment horizontal="center"/>
    </xf>
    <xf numFmtId="18" fontId="78" fillId="0" borderId="0" xfId="0" applyNumberFormat="1" applyFont="1"/>
    <xf numFmtId="0" fontId="78" fillId="0" borderId="0" xfId="0" applyFont="1" applyFill="1" applyAlignment="1">
      <alignment horizontal="center"/>
    </xf>
    <xf numFmtId="18" fontId="78" fillId="0" borderId="0" xfId="0" applyNumberFormat="1" applyFont="1" applyFill="1"/>
    <xf numFmtId="164" fontId="78" fillId="0" borderId="0" xfId="66" applyNumberFormat="1" applyFont="1" applyFill="1"/>
    <xf numFmtId="0" fontId="78" fillId="0" borderId="0" xfId="0" applyFont="1" applyFill="1"/>
    <xf numFmtId="0" fontId="78" fillId="0" borderId="0" xfId="0" applyFont="1" applyFill="1" applyBorder="1"/>
    <xf numFmtId="0" fontId="78" fillId="0" borderId="0" xfId="0" applyFont="1" applyFill="1" applyAlignment="1">
      <alignment horizontal="right"/>
    </xf>
    <xf numFmtId="0" fontId="81" fillId="0" borderId="0" xfId="0" applyFont="1" applyAlignment="1">
      <alignment horizontal="right"/>
    </xf>
    <xf numFmtId="0" fontId="78" fillId="0" borderId="0" xfId="0" applyFont="1" applyAlignment="1">
      <alignment horizontal="right"/>
    </xf>
    <xf numFmtId="0" fontId="78" fillId="0" borderId="29" xfId="0" applyFont="1" applyBorder="1" applyAlignment="1">
      <alignment horizontal="center"/>
    </xf>
    <xf numFmtId="0" fontId="78" fillId="0" borderId="10" xfId="0" applyFont="1" applyBorder="1" applyAlignment="1">
      <alignment horizontal="center"/>
    </xf>
    <xf numFmtId="18" fontId="78" fillId="0" borderId="10" xfId="0" applyNumberFormat="1" applyFont="1" applyBorder="1"/>
    <xf numFmtId="164" fontId="78" fillId="0" borderId="10" xfId="66" applyNumberFormat="1" applyFont="1" applyBorder="1"/>
    <xf numFmtId="0" fontId="78" fillId="0" borderId="10" xfId="0" applyFont="1" applyBorder="1"/>
    <xf numFmtId="0" fontId="78" fillId="0" borderId="28" xfId="0" applyFont="1" applyBorder="1" applyAlignment="1">
      <alignment horizontal="center"/>
    </xf>
    <xf numFmtId="18" fontId="78" fillId="0" borderId="28" xfId="0" applyNumberFormat="1" applyFont="1" applyBorder="1"/>
    <xf numFmtId="164" fontId="78" fillId="0" borderId="28" xfId="66" applyNumberFormat="1" applyFont="1" applyBorder="1"/>
    <xf numFmtId="0" fontId="78" fillId="0" borderId="28" xfId="0" applyFont="1" applyBorder="1"/>
    <xf numFmtId="0" fontId="78" fillId="0" borderId="7" xfId="0" applyFont="1" applyBorder="1" applyAlignment="1">
      <alignment horizontal="center"/>
    </xf>
    <xf numFmtId="0" fontId="78" fillId="0" borderId="30" xfId="0" applyFont="1" applyBorder="1" applyAlignment="1">
      <alignment horizontal="center"/>
    </xf>
    <xf numFmtId="14" fontId="0" fillId="17" borderId="31" xfId="0" applyNumberFormat="1" applyFill="1" applyBorder="1" applyAlignment="1">
      <alignment horizontal="left"/>
    </xf>
    <xf numFmtId="0" fontId="0" fillId="0" borderId="10" xfId="0" applyBorder="1" applyAlignment="1">
      <alignment horizontal="right"/>
    </xf>
    <xf numFmtId="0" fontId="0" fillId="0" borderId="10" xfId="0" applyBorder="1" applyAlignment="1">
      <alignment horizontal="center"/>
    </xf>
    <xf numFmtId="0" fontId="0" fillId="0" borderId="10" xfId="0" applyBorder="1" applyAlignment="1">
      <alignment horizontal="center" wrapText="1"/>
    </xf>
    <xf numFmtId="0" fontId="0" fillId="17" borderId="10" xfId="0" applyFill="1" applyBorder="1" applyAlignment="1">
      <alignment horizontal="left"/>
    </xf>
    <xf numFmtId="198" fontId="0" fillId="17" borderId="10" xfId="478" applyNumberFormat="1" applyFont="1" applyFill="1" applyBorder="1" applyAlignment="1">
      <alignment horizontal="left"/>
    </xf>
    <xf numFmtId="0" fontId="78" fillId="0" borderId="7" xfId="0" applyFont="1" applyBorder="1" applyAlignment="1">
      <alignment horizontal="center" wrapText="1"/>
    </xf>
    <xf numFmtId="0" fontId="78" fillId="0" borderId="30" xfId="0" applyFont="1" applyBorder="1" applyAlignment="1">
      <alignment horizontal="center" wrapText="1"/>
    </xf>
    <xf numFmtId="0" fontId="0" fillId="0" borderId="0" xfId="0" applyBorder="1" applyAlignment="1">
      <alignment horizontal="left"/>
    </xf>
    <xf numFmtId="198" fontId="0" fillId="19" borderId="10" xfId="478" applyNumberFormat="1" applyFont="1" applyFill="1" applyBorder="1" applyAlignment="1">
      <alignment horizontal="left"/>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18" borderId="17" xfId="0" applyFill="1" applyBorder="1" applyAlignment="1" applyProtection="1">
      <alignment horizontal="center"/>
      <protection locked="0"/>
    </xf>
    <xf numFmtId="0" fontId="0" fillId="18" borderId="8" xfId="0" applyFill="1" applyBorder="1" applyAlignment="1" applyProtection="1">
      <alignment horizontal="center"/>
      <protection locked="0"/>
    </xf>
    <xf numFmtId="0" fontId="0" fillId="18" borderId="18" xfId="0" applyFill="1" applyBorder="1" applyAlignment="1" applyProtection="1">
      <alignment horizontal="center"/>
      <protection locked="0"/>
    </xf>
    <xf numFmtId="0" fontId="0" fillId="17" borderId="17" xfId="0" applyFill="1" applyBorder="1" applyAlignment="1" applyProtection="1">
      <alignment horizontal="center"/>
      <protection locked="0"/>
    </xf>
    <xf numFmtId="0" fontId="0" fillId="17" borderId="8" xfId="0" applyFill="1" applyBorder="1" applyAlignment="1" applyProtection="1">
      <alignment horizontal="center"/>
      <protection locked="0"/>
    </xf>
    <xf numFmtId="0" fontId="0" fillId="17" borderId="18" xfId="0" applyFill="1" applyBorder="1" applyAlignment="1" applyProtection="1">
      <alignment horizontal="center"/>
      <protection locked="0"/>
    </xf>
    <xf numFmtId="0" fontId="0" fillId="17" borderId="10" xfId="0" applyFill="1" applyBorder="1" applyAlignment="1" applyProtection="1">
      <alignment horizontal="left" vertical="top" wrapText="1"/>
      <protection locked="0"/>
    </xf>
    <xf numFmtId="0" fontId="62" fillId="8" borderId="10" xfId="0" applyFont="1" applyFill="1" applyBorder="1" applyAlignment="1">
      <alignment horizontal="left"/>
    </xf>
    <xf numFmtId="0" fontId="0" fillId="17" borderId="17" xfId="0" applyFill="1" applyBorder="1" applyAlignment="1" applyProtection="1">
      <alignment horizontal="left"/>
      <protection locked="0"/>
    </xf>
    <xf numFmtId="0" fontId="0" fillId="17" borderId="8" xfId="0" applyFill="1" applyBorder="1" applyAlignment="1" applyProtection="1">
      <alignment horizontal="left"/>
      <protection locked="0"/>
    </xf>
    <xf numFmtId="0" fontId="0" fillId="17" borderId="18" xfId="0" applyFill="1" applyBorder="1" applyAlignment="1" applyProtection="1">
      <alignment horizontal="left"/>
      <protection locked="0"/>
    </xf>
    <xf numFmtId="0" fontId="0" fillId="18" borderId="17" xfId="0" applyFill="1" applyBorder="1" applyAlignment="1" applyProtection="1">
      <alignment horizontal="left"/>
      <protection locked="0"/>
    </xf>
    <xf numFmtId="0" fontId="0" fillId="18" borderId="8" xfId="0" applyFill="1" applyBorder="1" applyAlignment="1" applyProtection="1">
      <alignment horizontal="left"/>
      <protection locked="0"/>
    </xf>
    <xf numFmtId="0" fontId="0" fillId="18" borderId="18" xfId="0" applyFill="1" applyBorder="1" applyAlignment="1" applyProtection="1">
      <alignment horizontal="left"/>
      <protection locked="0"/>
    </xf>
    <xf numFmtId="0" fontId="77" fillId="8" borderId="10" xfId="0" applyFont="1" applyFill="1" applyBorder="1" applyAlignment="1">
      <alignment horizontal="left"/>
    </xf>
    <xf numFmtId="0" fontId="79" fillId="0" borderId="10" xfId="0" applyFont="1" applyBorder="1" applyAlignment="1">
      <alignment horizontal="left" vertical="top" wrapText="1"/>
    </xf>
    <xf numFmtId="0" fontId="80" fillId="0" borderId="0" xfId="0" applyFont="1" applyFill="1" applyBorder="1" applyAlignment="1">
      <alignment horizontal="center"/>
    </xf>
    <xf numFmtId="0" fontId="78" fillId="0" borderId="0" xfId="0" applyFont="1" applyFill="1" applyBorder="1" applyAlignment="1">
      <alignment horizontal="center"/>
    </xf>
    <xf numFmtId="0" fontId="0" fillId="17" borderId="14" xfId="0" applyFill="1" applyBorder="1" applyAlignment="1" applyProtection="1">
      <alignment horizontal="left" vertical="top" wrapText="1"/>
      <protection locked="0"/>
    </xf>
    <xf numFmtId="0" fontId="0" fillId="17" borderId="6" xfId="0" applyFill="1" applyBorder="1" applyAlignment="1" applyProtection="1">
      <alignment horizontal="left" vertical="top" wrapText="1"/>
      <protection locked="0"/>
    </xf>
    <xf numFmtId="0" fontId="0" fillId="17" borderId="25" xfId="0" applyFill="1" applyBorder="1" applyAlignment="1" applyProtection="1">
      <alignment horizontal="left" vertical="top" wrapText="1"/>
      <protection locked="0"/>
    </xf>
    <xf numFmtId="0" fontId="0" fillId="17" borderId="15" xfId="0" applyFill="1" applyBorder="1" applyAlignment="1" applyProtection="1">
      <alignment horizontal="left" vertical="top" wrapText="1"/>
      <protection locked="0"/>
    </xf>
    <xf numFmtId="0" fontId="0" fillId="17" borderId="0" xfId="0" applyFill="1" applyBorder="1" applyAlignment="1" applyProtection="1">
      <alignment horizontal="left" vertical="top" wrapText="1"/>
      <protection locked="0"/>
    </xf>
    <xf numFmtId="0" fontId="0" fillId="17" borderId="26" xfId="0" applyFill="1" applyBorder="1" applyAlignment="1" applyProtection="1">
      <alignment horizontal="left" vertical="top" wrapText="1"/>
      <protection locked="0"/>
    </xf>
    <xf numFmtId="0" fontId="0" fillId="17" borderId="16" xfId="0" applyFill="1" applyBorder="1" applyAlignment="1" applyProtection="1">
      <alignment horizontal="left" vertical="top" wrapText="1"/>
      <protection locked="0"/>
    </xf>
    <xf numFmtId="0" fontId="0" fillId="17" borderId="11" xfId="0" applyFill="1" applyBorder="1" applyAlignment="1" applyProtection="1">
      <alignment horizontal="left" vertical="top" wrapText="1"/>
      <protection locked="0"/>
    </xf>
    <xf numFmtId="0" fontId="0" fillId="17" borderId="27" xfId="0" applyFill="1" applyBorder="1" applyAlignment="1" applyProtection="1">
      <alignment horizontal="left" vertical="top" wrapText="1"/>
      <protection locked="0"/>
    </xf>
    <xf numFmtId="0" fontId="0" fillId="0" borderId="10" xfId="0" applyBorder="1" applyAlignment="1">
      <alignment horizontal="left" wrapText="1"/>
    </xf>
    <xf numFmtId="0" fontId="77" fillId="8" borderId="29" xfId="0" applyFont="1" applyFill="1" applyBorder="1" applyAlignment="1">
      <alignment horizontal="left"/>
    </xf>
    <xf numFmtId="0" fontId="77" fillId="8" borderId="7" xfId="0" applyFont="1" applyFill="1" applyBorder="1" applyAlignment="1">
      <alignment horizontal="left"/>
    </xf>
    <xf numFmtId="0" fontId="77" fillId="8" borderId="30" xfId="0" applyFont="1" applyFill="1" applyBorder="1" applyAlignment="1">
      <alignment horizontal="left"/>
    </xf>
    <xf numFmtId="0" fontId="0" fillId="0" borderId="28" xfId="0" applyBorder="1" applyAlignment="1">
      <alignment horizontal="left"/>
    </xf>
    <xf numFmtId="0" fontId="0" fillId="0" borderId="10" xfId="0" applyBorder="1" applyAlignment="1">
      <alignment horizontal="left"/>
    </xf>
    <xf numFmtId="0" fontId="0" fillId="0" borderId="17" xfId="0" applyBorder="1" applyAlignment="1">
      <alignment horizontal="center"/>
    </xf>
    <xf numFmtId="0" fontId="0" fillId="0" borderId="8" xfId="0" applyBorder="1" applyAlignment="1">
      <alignment horizontal="center"/>
    </xf>
    <xf numFmtId="0" fontId="0" fillId="0" borderId="18" xfId="0" applyBorder="1" applyAlignment="1">
      <alignment horizontal="center"/>
    </xf>
  </cellXfs>
  <cellStyles count="480">
    <cellStyle name="$/RMB" xfId="1" xr:uid="{00000000-0005-0000-0000-000000000000}"/>
    <cellStyle name="$/RMB 0.00" xfId="2" xr:uid="{00000000-0005-0000-0000-000001000000}"/>
    <cellStyle name="$/RMB 0.00 2" xfId="3" xr:uid="{00000000-0005-0000-0000-000002000000}"/>
    <cellStyle name="$/RMB 0.0000" xfId="4" xr:uid="{00000000-0005-0000-0000-000003000000}"/>
    <cellStyle name="$/RMB 0.0000 2" xfId="5" xr:uid="{00000000-0005-0000-0000-000004000000}"/>
    <cellStyle name="$/RMB 2" xfId="6" xr:uid="{00000000-0005-0000-0000-000005000000}"/>
    <cellStyle name="$/RMB 3" xfId="7" xr:uid="{00000000-0005-0000-0000-000006000000}"/>
    <cellStyle name="$/RMB 4" xfId="8" xr:uid="{00000000-0005-0000-0000-000007000000}"/>
    <cellStyle name="$/RMB 5" xfId="9" xr:uid="{00000000-0005-0000-0000-000008000000}"/>
    <cellStyle name="$/RMB 6" xfId="10" xr:uid="{00000000-0005-0000-0000-000009000000}"/>
    <cellStyle name="$HK" xfId="11" xr:uid="{00000000-0005-0000-0000-00000A000000}"/>
    <cellStyle name="$HK 0.000" xfId="12" xr:uid="{00000000-0005-0000-0000-00000B000000}"/>
    <cellStyle name="$HK 0.000 2" xfId="13" xr:uid="{00000000-0005-0000-0000-00000C000000}"/>
    <cellStyle name="$HK 2" xfId="14" xr:uid="{00000000-0005-0000-0000-00000D000000}"/>
    <cellStyle name="$HK 3" xfId="15" xr:uid="{00000000-0005-0000-0000-00000E000000}"/>
    <cellStyle name="$HK 4" xfId="16" xr:uid="{00000000-0005-0000-0000-00000F000000}"/>
    <cellStyle name="$HK 5" xfId="17" xr:uid="{00000000-0005-0000-0000-000010000000}"/>
    <cellStyle name="$HK 6" xfId="18" xr:uid="{00000000-0005-0000-0000-000011000000}"/>
    <cellStyle name="*MB Hardwired" xfId="19" xr:uid="{00000000-0005-0000-0000-000012000000}"/>
    <cellStyle name="*MB Input Table Calc" xfId="20" xr:uid="{00000000-0005-0000-0000-000013000000}"/>
    <cellStyle name="*MB Normal" xfId="21" xr:uid="{00000000-0005-0000-0000-000014000000}"/>
    <cellStyle name="*MB Placeholder" xfId="22" xr:uid="{00000000-0005-0000-0000-000015000000}"/>
    <cellStyle name="?? [0]_VERA" xfId="23" xr:uid="{00000000-0005-0000-0000-000016000000}"/>
    <cellStyle name="?????_VERA" xfId="24" xr:uid="{00000000-0005-0000-0000-000017000000}"/>
    <cellStyle name="??_VERA" xfId="25" xr:uid="{00000000-0005-0000-0000-000018000000}"/>
    <cellStyle name="_02a.  Appendix A to Protocol- Offer Form_0225_Final" xfId="26" xr:uid="{00000000-0005-0000-0000-000019000000}"/>
    <cellStyle name="_02b   Appendix B to Protocol - Developer Experience_0225_Final" xfId="27" xr:uid="{00000000-0005-0000-0000-00001A000000}"/>
    <cellStyle name="_Appendix I.1_WatsonvilleMaster_GenFacilityInfo_NonAsAvailable_0612_v4" xfId="28" xr:uid="{00000000-0005-0000-0000-00001B000000}"/>
    <cellStyle name="_AppendixI1_GenFacilityInfo_NonAsAvailable_0707" xfId="29" xr:uid="{00000000-0005-0000-0000-00001C000000}"/>
    <cellStyle name="_CalPeak Model 5.24.06 - Final Equity Case v1" xfId="30" xr:uid="{00000000-0005-0000-0000-00001D000000}"/>
    <cellStyle name="_CalPeak Pro Forma v33" xfId="31" xr:uid="{00000000-0005-0000-0000-00001E000000}"/>
    <cellStyle name="_x0010_“+ˆÉ•?pý¤" xfId="32" xr:uid="{00000000-0005-0000-0000-00001F000000}"/>
    <cellStyle name="_x0010_“+ˆÉ•?pý¤ 2" xfId="33" xr:uid="{00000000-0005-0000-0000-000020000000}"/>
    <cellStyle name="0" xfId="34" xr:uid="{00000000-0005-0000-0000-000021000000}"/>
    <cellStyle name="0 2" xfId="35" xr:uid="{00000000-0005-0000-0000-000022000000}"/>
    <cellStyle name="0_dimon" xfId="36" xr:uid="{00000000-0005-0000-0000-000023000000}"/>
    <cellStyle name="0_dimon 2" xfId="37" xr:uid="{00000000-0005-0000-0000-000024000000}"/>
    <cellStyle name="0_dimon_1" xfId="38" xr:uid="{00000000-0005-0000-0000-000025000000}"/>
    <cellStyle name="0_dimon_1 2" xfId="39" xr:uid="{00000000-0005-0000-0000-000026000000}"/>
    <cellStyle name="0_Price Forecast" xfId="40" xr:uid="{00000000-0005-0000-0000-000027000000}"/>
    <cellStyle name="0_Price Forecast 2" xfId="41" xr:uid="{00000000-0005-0000-0000-000028000000}"/>
    <cellStyle name="A_green" xfId="42" xr:uid="{00000000-0005-0000-0000-000029000000}"/>
    <cellStyle name="A_green 2" xfId="43" xr:uid="{00000000-0005-0000-0000-00002A000000}"/>
    <cellStyle name="A_green_NCSC1003" xfId="44" xr:uid="{00000000-0005-0000-0000-00002B000000}"/>
    <cellStyle name="A_green_NCSC1003 2" xfId="45" xr:uid="{00000000-0005-0000-0000-00002C000000}"/>
    <cellStyle name="Actual Date" xfId="46" xr:uid="{00000000-0005-0000-0000-00002D000000}"/>
    <cellStyle name="Actual Date 2" xfId="47" xr:uid="{00000000-0005-0000-0000-00002E000000}"/>
    <cellStyle name="Actual Date 3" xfId="48" xr:uid="{00000000-0005-0000-0000-00002F000000}"/>
    <cellStyle name="basic" xfId="49" xr:uid="{00000000-0005-0000-0000-000031000000}"/>
    <cellStyle name="Black" xfId="50" xr:uid="{00000000-0005-0000-0000-000032000000}"/>
    <cellStyle name="bli - Style6" xfId="51" xr:uid="{00000000-0005-0000-0000-000033000000}"/>
    <cellStyle name="bli - Style6 2" xfId="52" xr:uid="{00000000-0005-0000-0000-000034000000}"/>
    <cellStyle name="Blue" xfId="53" xr:uid="{00000000-0005-0000-0000-000035000000}"/>
    <cellStyle name="Blue 2" xfId="54" xr:uid="{00000000-0005-0000-0000-000036000000}"/>
    <cellStyle name="Calc Currency (0)" xfId="55" xr:uid="{00000000-0005-0000-0000-000037000000}"/>
    <cellStyle name="Cents" xfId="56" xr:uid="{00000000-0005-0000-0000-000038000000}"/>
    <cellStyle name="Comma" xfId="479" builtinId="3"/>
    <cellStyle name="Comma  - Style1" xfId="57" xr:uid="{00000000-0005-0000-0000-00003A000000}"/>
    <cellStyle name="Comma  - Style2" xfId="58" xr:uid="{00000000-0005-0000-0000-00003B000000}"/>
    <cellStyle name="Comma  - Style3" xfId="59" xr:uid="{00000000-0005-0000-0000-00003C000000}"/>
    <cellStyle name="Comma  - Style4" xfId="60" xr:uid="{00000000-0005-0000-0000-00003D000000}"/>
    <cellStyle name="Comma  - Style5" xfId="61" xr:uid="{00000000-0005-0000-0000-00003E000000}"/>
    <cellStyle name="Comma  - Style6" xfId="62" xr:uid="{00000000-0005-0000-0000-00003F000000}"/>
    <cellStyle name="Comma  - Style7" xfId="63" xr:uid="{00000000-0005-0000-0000-000040000000}"/>
    <cellStyle name="Comma  - Style8" xfId="64" xr:uid="{00000000-0005-0000-0000-000041000000}"/>
    <cellStyle name="Comma [00]" xfId="65" xr:uid="{00000000-0005-0000-0000-000042000000}"/>
    <cellStyle name="Comma 2" xfId="66" xr:uid="{00000000-0005-0000-0000-000043000000}"/>
    <cellStyle name="Comma 3" xfId="67" xr:uid="{00000000-0005-0000-0000-000044000000}"/>
    <cellStyle name="Comma0" xfId="68" xr:uid="{00000000-0005-0000-0000-000045000000}"/>
    <cellStyle name="Comma0 - Style5" xfId="69" xr:uid="{00000000-0005-0000-0000-000046000000}"/>
    <cellStyle name="Comma0 - Style5 2" xfId="70" xr:uid="{00000000-0005-0000-0000-000047000000}"/>
    <cellStyle name="Comma0 10" xfId="71" xr:uid="{00000000-0005-0000-0000-000048000000}"/>
    <cellStyle name="Comma0 11" xfId="72" xr:uid="{00000000-0005-0000-0000-000049000000}"/>
    <cellStyle name="Comma0 12" xfId="73" xr:uid="{00000000-0005-0000-0000-00004A000000}"/>
    <cellStyle name="Comma0 13" xfId="74" xr:uid="{00000000-0005-0000-0000-00004B000000}"/>
    <cellStyle name="Comma0 2" xfId="75" xr:uid="{00000000-0005-0000-0000-00004C000000}"/>
    <cellStyle name="Comma0 3" xfId="76" xr:uid="{00000000-0005-0000-0000-00004D000000}"/>
    <cellStyle name="Comma0 4" xfId="77" xr:uid="{00000000-0005-0000-0000-00004E000000}"/>
    <cellStyle name="Comma0 5" xfId="78" xr:uid="{00000000-0005-0000-0000-00004F000000}"/>
    <cellStyle name="Comma0 6" xfId="79" xr:uid="{00000000-0005-0000-0000-000050000000}"/>
    <cellStyle name="Comma0 7" xfId="80" xr:uid="{00000000-0005-0000-0000-000051000000}"/>
    <cellStyle name="Comma0 8" xfId="81" xr:uid="{00000000-0005-0000-0000-000052000000}"/>
    <cellStyle name="Comma0 9" xfId="82" xr:uid="{00000000-0005-0000-0000-000053000000}"/>
    <cellStyle name="Comma0_79CA8M.Salton_SolarP_1d11R" xfId="83" xr:uid="{00000000-0005-0000-0000-000054000000}"/>
    <cellStyle name="Comma1 - Style1" xfId="84" xr:uid="{00000000-0005-0000-0000-000055000000}"/>
    <cellStyle name="Comma1 - Style1 2" xfId="85" xr:uid="{00000000-0005-0000-0000-000056000000}"/>
    <cellStyle name="Copied" xfId="86" xr:uid="{00000000-0005-0000-0000-000057000000}"/>
    <cellStyle name="Currency" xfId="478" builtinId="4"/>
    <cellStyle name="Currency [$0]" xfId="87" xr:uid="{00000000-0005-0000-0000-000059000000}"/>
    <cellStyle name="Currency [£0]" xfId="88" xr:uid="{00000000-0005-0000-0000-00005A000000}"/>
    <cellStyle name="Currency [00]" xfId="89" xr:uid="{00000000-0005-0000-0000-00005B000000}"/>
    <cellStyle name="Currency 2" xfId="90" xr:uid="{00000000-0005-0000-0000-00005C000000}"/>
    <cellStyle name="Currency 3" xfId="91" xr:uid="{00000000-0005-0000-0000-00005D000000}"/>
    <cellStyle name="Currency 3 2" xfId="92" xr:uid="{00000000-0005-0000-0000-00005E000000}"/>
    <cellStyle name="Currency 3 3" xfId="93" xr:uid="{00000000-0005-0000-0000-00005F000000}"/>
    <cellStyle name="Currency 4" xfId="94" xr:uid="{00000000-0005-0000-0000-000060000000}"/>
    <cellStyle name="Currency 5" xfId="95" xr:uid="{00000000-0005-0000-0000-000061000000}"/>
    <cellStyle name="Currency 6" xfId="96" xr:uid="{00000000-0005-0000-0000-000062000000}"/>
    <cellStyle name="Currency 7" xfId="97" xr:uid="{00000000-0005-0000-0000-000063000000}"/>
    <cellStyle name="Currency0" xfId="98" xr:uid="{00000000-0005-0000-0000-000064000000}"/>
    <cellStyle name="Currency0 2" xfId="99" xr:uid="{00000000-0005-0000-0000-000065000000}"/>
    <cellStyle name="Date" xfId="100" xr:uid="{00000000-0005-0000-0000-000066000000}"/>
    <cellStyle name="Dezimal [0]_Compiling Utility Macros" xfId="101" xr:uid="{00000000-0005-0000-0000-000067000000}"/>
    <cellStyle name="Dezimal_Compiling Utility Macros" xfId="102" xr:uid="{00000000-0005-0000-0000-000068000000}"/>
    <cellStyle name="Dollars &amp; Cents" xfId="103" xr:uid="{00000000-0005-0000-0000-000069000000}"/>
    <cellStyle name="Edge" xfId="104" xr:uid="{00000000-0005-0000-0000-00006A000000}"/>
    <cellStyle name="Entered" xfId="105" xr:uid="{00000000-0005-0000-0000-00006B000000}"/>
    <cellStyle name="Euro" xfId="106" xr:uid="{00000000-0005-0000-0000-00006C000000}"/>
    <cellStyle name="EY House" xfId="107" xr:uid="{00000000-0005-0000-0000-00006D000000}"/>
    <cellStyle name="EY House 2" xfId="108" xr:uid="{00000000-0005-0000-0000-00006E000000}"/>
    <cellStyle name="F2" xfId="109" xr:uid="{00000000-0005-0000-0000-00006F000000}"/>
    <cellStyle name="F2 2" xfId="110" xr:uid="{00000000-0005-0000-0000-000070000000}"/>
    <cellStyle name="F3" xfId="111" xr:uid="{00000000-0005-0000-0000-000071000000}"/>
    <cellStyle name="F3 2" xfId="112" xr:uid="{00000000-0005-0000-0000-000072000000}"/>
    <cellStyle name="F4" xfId="113" xr:uid="{00000000-0005-0000-0000-000073000000}"/>
    <cellStyle name="F4 2" xfId="114" xr:uid="{00000000-0005-0000-0000-000074000000}"/>
    <cellStyle name="F5" xfId="115" xr:uid="{00000000-0005-0000-0000-000075000000}"/>
    <cellStyle name="F5 2" xfId="116" xr:uid="{00000000-0005-0000-0000-000076000000}"/>
    <cellStyle name="F6" xfId="117" xr:uid="{00000000-0005-0000-0000-000077000000}"/>
    <cellStyle name="F6 2" xfId="118" xr:uid="{00000000-0005-0000-0000-000078000000}"/>
    <cellStyle name="F7" xfId="119" xr:uid="{00000000-0005-0000-0000-000079000000}"/>
    <cellStyle name="F7 2" xfId="120" xr:uid="{00000000-0005-0000-0000-00007A000000}"/>
    <cellStyle name="F8" xfId="121" xr:uid="{00000000-0005-0000-0000-00007B000000}"/>
    <cellStyle name="F8 2" xfId="122" xr:uid="{00000000-0005-0000-0000-00007C000000}"/>
    <cellStyle name="Fixed" xfId="123" xr:uid="{00000000-0005-0000-0000-00007D000000}"/>
    <cellStyle name="Fixed 2" xfId="124" xr:uid="{00000000-0005-0000-0000-00007E000000}"/>
    <cellStyle name="fred" xfId="125" xr:uid="{00000000-0005-0000-0000-00007F000000}"/>
    <cellStyle name="Fred%" xfId="126" xr:uid="{00000000-0005-0000-0000-000080000000}"/>
    <cellStyle name="Green" xfId="127" xr:uid="{00000000-0005-0000-0000-000081000000}"/>
    <cellStyle name="Grey" xfId="128" xr:uid="{00000000-0005-0000-0000-000082000000}"/>
    <cellStyle name="Grey 2" xfId="129" xr:uid="{00000000-0005-0000-0000-000083000000}"/>
    <cellStyle name="HEADER" xfId="130" xr:uid="{00000000-0005-0000-0000-000084000000}"/>
    <cellStyle name="HEADER 2" xfId="131" xr:uid="{00000000-0005-0000-0000-000085000000}"/>
    <cellStyle name="Header1" xfId="132" xr:uid="{00000000-0005-0000-0000-000086000000}"/>
    <cellStyle name="Header2" xfId="133" xr:uid="{00000000-0005-0000-0000-000087000000}"/>
    <cellStyle name="HEADING" xfId="134" xr:uid="{00000000-0005-0000-0000-000088000000}"/>
    <cellStyle name="Heading 1 2" xfId="135" xr:uid="{00000000-0005-0000-0000-000089000000}"/>
    <cellStyle name="Heading 1 3" xfId="136" xr:uid="{00000000-0005-0000-0000-00008A000000}"/>
    <cellStyle name="Heading 2 2" xfId="137" xr:uid="{00000000-0005-0000-0000-00008B000000}"/>
    <cellStyle name="Heading 2 3" xfId="138" xr:uid="{00000000-0005-0000-0000-00008C000000}"/>
    <cellStyle name="HEADING 5" xfId="139" xr:uid="{00000000-0005-0000-0000-00008D000000}"/>
    <cellStyle name="HEADING 6" xfId="140" xr:uid="{00000000-0005-0000-0000-00008E000000}"/>
    <cellStyle name="HEADING 7" xfId="141" xr:uid="{00000000-0005-0000-0000-00008F000000}"/>
    <cellStyle name="HEADING 8" xfId="142" xr:uid="{00000000-0005-0000-0000-000090000000}"/>
    <cellStyle name="HEADING 9" xfId="143" xr:uid="{00000000-0005-0000-0000-000091000000}"/>
    <cellStyle name="Heading1" xfId="144" xr:uid="{00000000-0005-0000-0000-000092000000}"/>
    <cellStyle name="Heading1 2" xfId="145" xr:uid="{00000000-0005-0000-0000-000093000000}"/>
    <cellStyle name="Heading2" xfId="146" xr:uid="{00000000-0005-0000-0000-000094000000}"/>
    <cellStyle name="Heading2 2" xfId="147" xr:uid="{00000000-0005-0000-0000-000095000000}"/>
    <cellStyle name="HeadlineStyle" xfId="148" xr:uid="{00000000-0005-0000-0000-000096000000}"/>
    <cellStyle name="HeadlineStyle 2" xfId="149" xr:uid="{00000000-0005-0000-0000-000097000000}"/>
    <cellStyle name="HeadlineStyleJustified" xfId="150" xr:uid="{00000000-0005-0000-0000-000098000000}"/>
    <cellStyle name="HeadlineStyleJustified 2" xfId="151" xr:uid="{00000000-0005-0000-0000-000099000000}"/>
    <cellStyle name="HIGHLIGHT" xfId="152" xr:uid="{00000000-0005-0000-0000-00009A000000}"/>
    <cellStyle name="HIGHLIGHT 2" xfId="153" xr:uid="{00000000-0005-0000-0000-00009B000000}"/>
    <cellStyle name="Hyperlink 2" xfId="154" xr:uid="{00000000-0005-0000-0000-00009C000000}"/>
    <cellStyle name="Hyperlink 2 2" xfId="155" xr:uid="{00000000-0005-0000-0000-00009D000000}"/>
    <cellStyle name="Hyperlink 2 2 2" xfId="156" xr:uid="{00000000-0005-0000-0000-00009E000000}"/>
    <cellStyle name="Hyperlink 2 3" xfId="157" xr:uid="{00000000-0005-0000-0000-00009F000000}"/>
    <cellStyle name="Hyperlink 3" xfId="158" xr:uid="{00000000-0005-0000-0000-0000A0000000}"/>
    <cellStyle name="Hyperlink 3 2" xfId="159" xr:uid="{00000000-0005-0000-0000-0000A1000000}"/>
    <cellStyle name="Hyperlink 4" xfId="160" xr:uid="{00000000-0005-0000-0000-0000A2000000}"/>
    <cellStyle name="Input [yellow]" xfId="161" xr:uid="{00000000-0005-0000-0000-0000A3000000}"/>
    <cellStyle name="Input [yellow] 2" xfId="162" xr:uid="{00000000-0005-0000-0000-0000A4000000}"/>
    <cellStyle name="LeapYears" xfId="163" xr:uid="{00000000-0005-0000-0000-0000A5000000}"/>
    <cellStyle name="Maintenance" xfId="164" xr:uid="{00000000-0005-0000-0000-0000A6000000}"/>
    <cellStyle name="Milliers [0]_Open&amp;Close" xfId="165" xr:uid="{00000000-0005-0000-0000-0000A7000000}"/>
    <cellStyle name="Milliers_Open&amp;Close" xfId="166" xr:uid="{00000000-0005-0000-0000-0000A8000000}"/>
    <cellStyle name="Monétaire [0]_Open&amp;Close" xfId="167" xr:uid="{00000000-0005-0000-0000-0000A9000000}"/>
    <cellStyle name="Monétaire_Open&amp;Close" xfId="168" xr:uid="{00000000-0005-0000-0000-0000AA000000}"/>
    <cellStyle name="NIS" xfId="169" xr:uid="{00000000-0005-0000-0000-0000AB000000}"/>
    <cellStyle name="NIS 2" xfId="170" xr:uid="{00000000-0005-0000-0000-0000AC000000}"/>
    <cellStyle name="no dec" xfId="171" xr:uid="{00000000-0005-0000-0000-0000AD000000}"/>
    <cellStyle name="Normal" xfId="0" builtinId="0"/>
    <cellStyle name="Normal - Style1" xfId="172" xr:uid="{00000000-0005-0000-0000-0000AF000000}"/>
    <cellStyle name="Normal - Style1 2" xfId="173" xr:uid="{00000000-0005-0000-0000-0000B0000000}"/>
    <cellStyle name="Normal - Style1 3" xfId="174" xr:uid="{00000000-0005-0000-0000-0000B1000000}"/>
    <cellStyle name="Normal - Style2" xfId="175" xr:uid="{00000000-0005-0000-0000-0000B2000000}"/>
    <cellStyle name="Normal - Style3" xfId="176" xr:uid="{00000000-0005-0000-0000-0000B3000000}"/>
    <cellStyle name="Normal - Style4" xfId="177" xr:uid="{00000000-0005-0000-0000-0000B4000000}"/>
    <cellStyle name="Normal - Style5" xfId="178" xr:uid="{00000000-0005-0000-0000-0000B5000000}"/>
    <cellStyle name="Normal - Style6" xfId="179" xr:uid="{00000000-0005-0000-0000-0000B6000000}"/>
    <cellStyle name="Normal - Style7" xfId="180" xr:uid="{00000000-0005-0000-0000-0000B7000000}"/>
    <cellStyle name="Normal - Style8" xfId="181" xr:uid="{00000000-0005-0000-0000-0000B8000000}"/>
    <cellStyle name="Normal 10" xfId="182" xr:uid="{00000000-0005-0000-0000-0000B9000000}"/>
    <cellStyle name="Normal 100" xfId="183" xr:uid="{00000000-0005-0000-0000-0000BA000000}"/>
    <cellStyle name="Normal 101" xfId="184" xr:uid="{00000000-0005-0000-0000-0000BB000000}"/>
    <cellStyle name="Normal 102" xfId="185" xr:uid="{00000000-0005-0000-0000-0000BC000000}"/>
    <cellStyle name="Normal 103" xfId="186" xr:uid="{00000000-0005-0000-0000-0000BD000000}"/>
    <cellStyle name="Normal 104" xfId="187" xr:uid="{00000000-0005-0000-0000-0000BE000000}"/>
    <cellStyle name="Normal 105" xfId="188" xr:uid="{00000000-0005-0000-0000-0000BF000000}"/>
    <cellStyle name="Normal 106" xfId="189" xr:uid="{00000000-0005-0000-0000-0000C0000000}"/>
    <cellStyle name="Normal 107" xfId="190" xr:uid="{00000000-0005-0000-0000-0000C1000000}"/>
    <cellStyle name="Normal 108" xfId="191" xr:uid="{00000000-0005-0000-0000-0000C2000000}"/>
    <cellStyle name="Normal 109" xfId="192" xr:uid="{00000000-0005-0000-0000-0000C3000000}"/>
    <cellStyle name="Normal 11" xfId="193" xr:uid="{00000000-0005-0000-0000-0000C4000000}"/>
    <cellStyle name="Normal 110" xfId="194" xr:uid="{00000000-0005-0000-0000-0000C5000000}"/>
    <cellStyle name="Normal 111" xfId="195" xr:uid="{00000000-0005-0000-0000-0000C6000000}"/>
    <cellStyle name="Normal 112" xfId="196" xr:uid="{00000000-0005-0000-0000-0000C7000000}"/>
    <cellStyle name="Normal 113" xfId="197" xr:uid="{00000000-0005-0000-0000-0000C8000000}"/>
    <cellStyle name="Normal 114" xfId="198" xr:uid="{00000000-0005-0000-0000-0000C9000000}"/>
    <cellStyle name="Normal 115" xfId="199" xr:uid="{00000000-0005-0000-0000-0000CA000000}"/>
    <cellStyle name="Normal 116" xfId="200" xr:uid="{00000000-0005-0000-0000-0000CB000000}"/>
    <cellStyle name="Normal 117" xfId="201" xr:uid="{00000000-0005-0000-0000-0000CC000000}"/>
    <cellStyle name="Normal 118" xfId="202" xr:uid="{00000000-0005-0000-0000-0000CD000000}"/>
    <cellStyle name="Normal 119" xfId="203" xr:uid="{00000000-0005-0000-0000-0000CE000000}"/>
    <cellStyle name="Normal 12" xfId="204" xr:uid="{00000000-0005-0000-0000-0000CF000000}"/>
    <cellStyle name="Normal 120" xfId="205" xr:uid="{00000000-0005-0000-0000-0000D0000000}"/>
    <cellStyle name="Normal 121" xfId="206" xr:uid="{00000000-0005-0000-0000-0000D1000000}"/>
    <cellStyle name="Normal 122" xfId="207" xr:uid="{00000000-0005-0000-0000-0000D2000000}"/>
    <cellStyle name="Normal 123" xfId="208" xr:uid="{00000000-0005-0000-0000-0000D3000000}"/>
    <cellStyle name="Normal 124" xfId="209" xr:uid="{00000000-0005-0000-0000-0000D4000000}"/>
    <cellStyle name="Normal 125" xfId="210" xr:uid="{00000000-0005-0000-0000-0000D5000000}"/>
    <cellStyle name="Normal 126" xfId="211" xr:uid="{00000000-0005-0000-0000-0000D6000000}"/>
    <cellStyle name="Normal 127" xfId="212" xr:uid="{00000000-0005-0000-0000-0000D7000000}"/>
    <cellStyle name="Normal 128" xfId="213" xr:uid="{00000000-0005-0000-0000-0000D8000000}"/>
    <cellStyle name="Normal 129" xfId="214" xr:uid="{00000000-0005-0000-0000-0000D9000000}"/>
    <cellStyle name="Normal 13" xfId="215" xr:uid="{00000000-0005-0000-0000-0000DA000000}"/>
    <cellStyle name="Normal 130" xfId="216" xr:uid="{00000000-0005-0000-0000-0000DB000000}"/>
    <cellStyle name="Normal 131" xfId="217" xr:uid="{00000000-0005-0000-0000-0000DC000000}"/>
    <cellStyle name="Normal 132" xfId="218" xr:uid="{00000000-0005-0000-0000-0000DD000000}"/>
    <cellStyle name="Normal 133" xfId="219" xr:uid="{00000000-0005-0000-0000-0000DE000000}"/>
    <cellStyle name="Normal 134" xfId="220" xr:uid="{00000000-0005-0000-0000-0000DF000000}"/>
    <cellStyle name="Normal 135" xfId="221" xr:uid="{00000000-0005-0000-0000-0000E0000000}"/>
    <cellStyle name="Normal 136" xfId="222" xr:uid="{00000000-0005-0000-0000-0000E1000000}"/>
    <cellStyle name="Normal 137" xfId="223" xr:uid="{00000000-0005-0000-0000-0000E2000000}"/>
    <cellStyle name="Normal 138" xfId="224" xr:uid="{00000000-0005-0000-0000-0000E3000000}"/>
    <cellStyle name="Normal 139" xfId="225" xr:uid="{00000000-0005-0000-0000-0000E4000000}"/>
    <cellStyle name="Normal 14" xfId="226" xr:uid="{00000000-0005-0000-0000-0000E5000000}"/>
    <cellStyle name="Normal 140" xfId="227" xr:uid="{00000000-0005-0000-0000-0000E6000000}"/>
    <cellStyle name="Normal 141" xfId="228" xr:uid="{00000000-0005-0000-0000-0000E7000000}"/>
    <cellStyle name="Normal 142" xfId="229" xr:uid="{00000000-0005-0000-0000-0000E8000000}"/>
    <cellStyle name="Normal 143" xfId="230" xr:uid="{00000000-0005-0000-0000-0000E9000000}"/>
    <cellStyle name="Normal 144" xfId="231" xr:uid="{00000000-0005-0000-0000-0000EA000000}"/>
    <cellStyle name="Normal 145" xfId="232" xr:uid="{00000000-0005-0000-0000-0000EB000000}"/>
    <cellStyle name="Normal 146" xfId="233" xr:uid="{00000000-0005-0000-0000-0000EC000000}"/>
    <cellStyle name="Normal 147" xfId="234" xr:uid="{00000000-0005-0000-0000-0000ED000000}"/>
    <cellStyle name="Normal 148" xfId="235" xr:uid="{00000000-0005-0000-0000-0000EE000000}"/>
    <cellStyle name="Normal 149" xfId="236" xr:uid="{00000000-0005-0000-0000-0000EF000000}"/>
    <cellStyle name="Normal 15" xfId="237" xr:uid="{00000000-0005-0000-0000-0000F0000000}"/>
    <cellStyle name="Normal 150" xfId="238" xr:uid="{00000000-0005-0000-0000-0000F1000000}"/>
    <cellStyle name="Normal 151" xfId="239" xr:uid="{00000000-0005-0000-0000-0000F2000000}"/>
    <cellStyle name="Normal 152" xfId="240" xr:uid="{00000000-0005-0000-0000-0000F3000000}"/>
    <cellStyle name="Normal 153" xfId="241" xr:uid="{00000000-0005-0000-0000-0000F4000000}"/>
    <cellStyle name="Normal 154" xfId="242" xr:uid="{00000000-0005-0000-0000-0000F5000000}"/>
    <cellStyle name="Normal 155" xfId="243" xr:uid="{00000000-0005-0000-0000-0000F6000000}"/>
    <cellStyle name="Normal 156" xfId="244" xr:uid="{00000000-0005-0000-0000-0000F7000000}"/>
    <cellStyle name="Normal 157" xfId="245" xr:uid="{00000000-0005-0000-0000-0000F8000000}"/>
    <cellStyle name="Normal 158" xfId="246" xr:uid="{00000000-0005-0000-0000-0000F9000000}"/>
    <cellStyle name="Normal 159" xfId="247" xr:uid="{00000000-0005-0000-0000-0000FA000000}"/>
    <cellStyle name="Normal 16" xfId="248" xr:uid="{00000000-0005-0000-0000-0000FB000000}"/>
    <cellStyle name="Normal 160" xfId="249" xr:uid="{00000000-0005-0000-0000-0000FC000000}"/>
    <cellStyle name="Normal 161" xfId="250" xr:uid="{00000000-0005-0000-0000-0000FD000000}"/>
    <cellStyle name="Normal 162" xfId="251" xr:uid="{00000000-0005-0000-0000-0000FE000000}"/>
    <cellStyle name="Normal 163" xfId="252" xr:uid="{00000000-0005-0000-0000-0000FF000000}"/>
    <cellStyle name="Normal 164" xfId="253" xr:uid="{00000000-0005-0000-0000-000000010000}"/>
    <cellStyle name="Normal 165" xfId="254" xr:uid="{00000000-0005-0000-0000-000001010000}"/>
    <cellStyle name="Normal 166" xfId="255" xr:uid="{00000000-0005-0000-0000-000002010000}"/>
    <cellStyle name="Normal 167" xfId="256" xr:uid="{00000000-0005-0000-0000-000003010000}"/>
    <cellStyle name="Normal 168" xfId="257" xr:uid="{00000000-0005-0000-0000-000004010000}"/>
    <cellStyle name="Normal 169" xfId="258" xr:uid="{00000000-0005-0000-0000-000005010000}"/>
    <cellStyle name="Normal 17" xfId="259" xr:uid="{00000000-0005-0000-0000-000006010000}"/>
    <cellStyle name="Normal 170" xfId="260" xr:uid="{00000000-0005-0000-0000-000007010000}"/>
    <cellStyle name="Normal 171" xfId="261" xr:uid="{00000000-0005-0000-0000-000008010000}"/>
    <cellStyle name="Normal 172" xfId="262" xr:uid="{00000000-0005-0000-0000-000009010000}"/>
    <cellStyle name="Normal 173" xfId="263" xr:uid="{00000000-0005-0000-0000-00000A010000}"/>
    <cellStyle name="Normal 174" xfId="264" xr:uid="{00000000-0005-0000-0000-00000B010000}"/>
    <cellStyle name="Normal 175" xfId="265" xr:uid="{00000000-0005-0000-0000-00000C010000}"/>
    <cellStyle name="Normal 176" xfId="266" xr:uid="{00000000-0005-0000-0000-00000D010000}"/>
    <cellStyle name="Normal 177" xfId="267" xr:uid="{00000000-0005-0000-0000-00000E010000}"/>
    <cellStyle name="Normal 178" xfId="268" xr:uid="{00000000-0005-0000-0000-00000F010000}"/>
    <cellStyle name="Normal 179" xfId="269" xr:uid="{00000000-0005-0000-0000-000010010000}"/>
    <cellStyle name="Normal 18" xfId="270" xr:uid="{00000000-0005-0000-0000-000011010000}"/>
    <cellStyle name="Normal 19" xfId="271" xr:uid="{00000000-0005-0000-0000-000012010000}"/>
    <cellStyle name="Normal 2" xfId="272" xr:uid="{00000000-0005-0000-0000-000013010000}"/>
    <cellStyle name="Normal 2 2" xfId="273" xr:uid="{00000000-0005-0000-0000-000014010000}"/>
    <cellStyle name="Normal 2 2 2" xfId="274" xr:uid="{00000000-0005-0000-0000-000015010000}"/>
    <cellStyle name="Normal 2 2 3" xfId="275" xr:uid="{00000000-0005-0000-0000-000016010000}"/>
    <cellStyle name="Normal 2 3" xfId="276" xr:uid="{00000000-0005-0000-0000-000017010000}"/>
    <cellStyle name="Normal 2 3 2" xfId="277" xr:uid="{00000000-0005-0000-0000-000018010000}"/>
    <cellStyle name="Normal 2 4" xfId="278" xr:uid="{00000000-0005-0000-0000-000019010000}"/>
    <cellStyle name="Normal 2 5" xfId="279" xr:uid="{00000000-0005-0000-0000-00001A010000}"/>
    <cellStyle name="Normal 2 6" xfId="280" xr:uid="{00000000-0005-0000-0000-00001B010000}"/>
    <cellStyle name="Normal 20" xfId="281" xr:uid="{00000000-0005-0000-0000-00001C010000}"/>
    <cellStyle name="Normal 21" xfId="282" xr:uid="{00000000-0005-0000-0000-00001D010000}"/>
    <cellStyle name="Normal 22" xfId="283" xr:uid="{00000000-0005-0000-0000-00001E010000}"/>
    <cellStyle name="Normal 23" xfId="284" xr:uid="{00000000-0005-0000-0000-00001F010000}"/>
    <cellStyle name="Normal 24" xfId="285" xr:uid="{00000000-0005-0000-0000-000020010000}"/>
    <cellStyle name="Normal 25" xfId="286" xr:uid="{00000000-0005-0000-0000-000021010000}"/>
    <cellStyle name="Normal 26" xfId="287" xr:uid="{00000000-0005-0000-0000-000022010000}"/>
    <cellStyle name="Normal 27" xfId="288" xr:uid="{00000000-0005-0000-0000-000023010000}"/>
    <cellStyle name="Normal 28" xfId="289" xr:uid="{00000000-0005-0000-0000-000024010000}"/>
    <cellStyle name="Normal 29" xfId="290" xr:uid="{00000000-0005-0000-0000-000025010000}"/>
    <cellStyle name="Normal 3" xfId="291" xr:uid="{00000000-0005-0000-0000-000026010000}"/>
    <cellStyle name="Normal 3 2" xfId="292" xr:uid="{00000000-0005-0000-0000-000027010000}"/>
    <cellStyle name="Normal 3 2 2" xfId="293" xr:uid="{00000000-0005-0000-0000-000028010000}"/>
    <cellStyle name="Normal 3 3" xfId="294" xr:uid="{00000000-0005-0000-0000-000029010000}"/>
    <cellStyle name="Normal 3 4" xfId="295" xr:uid="{00000000-0005-0000-0000-00002A010000}"/>
    <cellStyle name="Normal 30" xfId="296" xr:uid="{00000000-0005-0000-0000-00002B010000}"/>
    <cellStyle name="Normal 31" xfId="297" xr:uid="{00000000-0005-0000-0000-00002C010000}"/>
    <cellStyle name="Normal 32" xfId="298" xr:uid="{00000000-0005-0000-0000-00002D010000}"/>
    <cellStyle name="Normal 33" xfId="299" xr:uid="{00000000-0005-0000-0000-00002E010000}"/>
    <cellStyle name="Normal 34" xfId="300" xr:uid="{00000000-0005-0000-0000-00002F010000}"/>
    <cellStyle name="Normal 35" xfId="301" xr:uid="{00000000-0005-0000-0000-000030010000}"/>
    <cellStyle name="Normal 36" xfId="302" xr:uid="{00000000-0005-0000-0000-000031010000}"/>
    <cellStyle name="Normal 37" xfId="303" xr:uid="{00000000-0005-0000-0000-000032010000}"/>
    <cellStyle name="Normal 38" xfId="304" xr:uid="{00000000-0005-0000-0000-000033010000}"/>
    <cellStyle name="Normal 39" xfId="305" xr:uid="{00000000-0005-0000-0000-000034010000}"/>
    <cellStyle name="Normal 4" xfId="306" xr:uid="{00000000-0005-0000-0000-000035010000}"/>
    <cellStyle name="Normal 4 2" xfId="307" xr:uid="{00000000-0005-0000-0000-000036010000}"/>
    <cellStyle name="Normal 4 3" xfId="308" xr:uid="{00000000-0005-0000-0000-000037010000}"/>
    <cellStyle name="Normal 40" xfId="309" xr:uid="{00000000-0005-0000-0000-000038010000}"/>
    <cellStyle name="Normal 41" xfId="310" xr:uid="{00000000-0005-0000-0000-000039010000}"/>
    <cellStyle name="Normal 42" xfId="311" xr:uid="{00000000-0005-0000-0000-00003A010000}"/>
    <cellStyle name="Normal 43" xfId="312" xr:uid="{00000000-0005-0000-0000-00003B010000}"/>
    <cellStyle name="Normal 44" xfId="313" xr:uid="{00000000-0005-0000-0000-00003C010000}"/>
    <cellStyle name="Normal 45" xfId="314" xr:uid="{00000000-0005-0000-0000-00003D010000}"/>
    <cellStyle name="Normal 46" xfId="315" xr:uid="{00000000-0005-0000-0000-00003E010000}"/>
    <cellStyle name="Normal 47" xfId="316" xr:uid="{00000000-0005-0000-0000-00003F010000}"/>
    <cellStyle name="Normal 48" xfId="317" xr:uid="{00000000-0005-0000-0000-000040010000}"/>
    <cellStyle name="Normal 49" xfId="318" xr:uid="{00000000-0005-0000-0000-000041010000}"/>
    <cellStyle name="Normal 5" xfId="319" xr:uid="{00000000-0005-0000-0000-000042010000}"/>
    <cellStyle name="Normal 5 2" xfId="320" xr:uid="{00000000-0005-0000-0000-000043010000}"/>
    <cellStyle name="Normal 5 3" xfId="321" xr:uid="{00000000-0005-0000-0000-000044010000}"/>
    <cellStyle name="Normal 50" xfId="322" xr:uid="{00000000-0005-0000-0000-000045010000}"/>
    <cellStyle name="Normal 51" xfId="323" xr:uid="{00000000-0005-0000-0000-000046010000}"/>
    <cellStyle name="Normal 52" xfId="324" xr:uid="{00000000-0005-0000-0000-000047010000}"/>
    <cellStyle name="Normal 53" xfId="325" xr:uid="{00000000-0005-0000-0000-000048010000}"/>
    <cellStyle name="Normal 54" xfId="326" xr:uid="{00000000-0005-0000-0000-000049010000}"/>
    <cellStyle name="Normal 55" xfId="327" xr:uid="{00000000-0005-0000-0000-00004A010000}"/>
    <cellStyle name="Normal 56" xfId="328" xr:uid="{00000000-0005-0000-0000-00004B010000}"/>
    <cellStyle name="Normal 57" xfId="329" xr:uid="{00000000-0005-0000-0000-00004C010000}"/>
    <cellStyle name="Normal 58" xfId="330" xr:uid="{00000000-0005-0000-0000-00004D010000}"/>
    <cellStyle name="Normal 59" xfId="331" xr:uid="{00000000-0005-0000-0000-00004E010000}"/>
    <cellStyle name="Normal 6" xfId="332" xr:uid="{00000000-0005-0000-0000-00004F010000}"/>
    <cellStyle name="Normal 6 2" xfId="333" xr:uid="{00000000-0005-0000-0000-000050010000}"/>
    <cellStyle name="Normal 6 3" xfId="334" xr:uid="{00000000-0005-0000-0000-000051010000}"/>
    <cellStyle name="Normal 60" xfId="335" xr:uid="{00000000-0005-0000-0000-000052010000}"/>
    <cellStyle name="Normal 61" xfId="336" xr:uid="{00000000-0005-0000-0000-000053010000}"/>
    <cellStyle name="Normal 62" xfId="337" xr:uid="{00000000-0005-0000-0000-000054010000}"/>
    <cellStyle name="Normal 63" xfId="338" xr:uid="{00000000-0005-0000-0000-000055010000}"/>
    <cellStyle name="Normal 64" xfId="339" xr:uid="{00000000-0005-0000-0000-000056010000}"/>
    <cellStyle name="Normal 65" xfId="340" xr:uid="{00000000-0005-0000-0000-000057010000}"/>
    <cellStyle name="Normal 66" xfId="341" xr:uid="{00000000-0005-0000-0000-000058010000}"/>
    <cellStyle name="Normal 67" xfId="342" xr:uid="{00000000-0005-0000-0000-000059010000}"/>
    <cellStyle name="Normal 68" xfId="343" xr:uid="{00000000-0005-0000-0000-00005A010000}"/>
    <cellStyle name="Normal 69" xfId="344" xr:uid="{00000000-0005-0000-0000-00005B010000}"/>
    <cellStyle name="Normal 7" xfId="345" xr:uid="{00000000-0005-0000-0000-00005C010000}"/>
    <cellStyle name="Normal 7 2" xfId="346" xr:uid="{00000000-0005-0000-0000-00005D010000}"/>
    <cellStyle name="Normal 7 2 2" xfId="347" xr:uid="{00000000-0005-0000-0000-00005E010000}"/>
    <cellStyle name="Normal 70" xfId="348" xr:uid="{00000000-0005-0000-0000-00005F010000}"/>
    <cellStyle name="Normal 71" xfId="349" xr:uid="{00000000-0005-0000-0000-000060010000}"/>
    <cellStyle name="Normal 72" xfId="350" xr:uid="{00000000-0005-0000-0000-000061010000}"/>
    <cellStyle name="Normal 73" xfId="351" xr:uid="{00000000-0005-0000-0000-000062010000}"/>
    <cellStyle name="Normal 74" xfId="352" xr:uid="{00000000-0005-0000-0000-000063010000}"/>
    <cellStyle name="Normal 75" xfId="353" xr:uid="{00000000-0005-0000-0000-000064010000}"/>
    <cellStyle name="Normal 76" xfId="354" xr:uid="{00000000-0005-0000-0000-000065010000}"/>
    <cellStyle name="Normal 77" xfId="355" xr:uid="{00000000-0005-0000-0000-000066010000}"/>
    <cellStyle name="Normal 78" xfId="356" xr:uid="{00000000-0005-0000-0000-000067010000}"/>
    <cellStyle name="Normal 79" xfId="357" xr:uid="{00000000-0005-0000-0000-000068010000}"/>
    <cellStyle name="Normal 8" xfId="358" xr:uid="{00000000-0005-0000-0000-000069010000}"/>
    <cellStyle name="Normal 8 2" xfId="359" xr:uid="{00000000-0005-0000-0000-00006A010000}"/>
    <cellStyle name="Normal 80" xfId="360" xr:uid="{00000000-0005-0000-0000-00006B010000}"/>
    <cellStyle name="Normal 81" xfId="361" xr:uid="{00000000-0005-0000-0000-00006C010000}"/>
    <cellStyle name="Normal 82" xfId="362" xr:uid="{00000000-0005-0000-0000-00006D010000}"/>
    <cellStyle name="Normal 83" xfId="363" xr:uid="{00000000-0005-0000-0000-00006E010000}"/>
    <cellStyle name="Normal 84" xfId="364" xr:uid="{00000000-0005-0000-0000-00006F010000}"/>
    <cellStyle name="Normal 85" xfId="365" xr:uid="{00000000-0005-0000-0000-000070010000}"/>
    <cellStyle name="Normal 86" xfId="366" xr:uid="{00000000-0005-0000-0000-000071010000}"/>
    <cellStyle name="Normal 87" xfId="367" xr:uid="{00000000-0005-0000-0000-000072010000}"/>
    <cellStyle name="Normal 88" xfId="368" xr:uid="{00000000-0005-0000-0000-000073010000}"/>
    <cellStyle name="Normal 89" xfId="369" xr:uid="{00000000-0005-0000-0000-000074010000}"/>
    <cellStyle name="Normal 9" xfId="370" xr:uid="{00000000-0005-0000-0000-000075010000}"/>
    <cellStyle name="Normal 90" xfId="371" xr:uid="{00000000-0005-0000-0000-000076010000}"/>
    <cellStyle name="Normal 91" xfId="372" xr:uid="{00000000-0005-0000-0000-000077010000}"/>
    <cellStyle name="Normal 92" xfId="373" xr:uid="{00000000-0005-0000-0000-000078010000}"/>
    <cellStyle name="Normal 93" xfId="374" xr:uid="{00000000-0005-0000-0000-000079010000}"/>
    <cellStyle name="Normal 94" xfId="375" xr:uid="{00000000-0005-0000-0000-00007A010000}"/>
    <cellStyle name="Normal 95" xfId="376" xr:uid="{00000000-0005-0000-0000-00007B010000}"/>
    <cellStyle name="Normal 96" xfId="377" xr:uid="{00000000-0005-0000-0000-00007C010000}"/>
    <cellStyle name="Normal 97" xfId="378" xr:uid="{00000000-0005-0000-0000-00007D010000}"/>
    <cellStyle name="Normal 98" xfId="379" xr:uid="{00000000-0005-0000-0000-00007E010000}"/>
    <cellStyle name="Normal 99" xfId="380" xr:uid="{00000000-0005-0000-0000-00007F010000}"/>
    <cellStyle name="Note 2" xfId="381" xr:uid="{00000000-0005-0000-0000-000081010000}"/>
    <cellStyle name="pb_page_heading_LS" xfId="382" xr:uid="{00000000-0005-0000-0000-000082010000}"/>
    <cellStyle name="Percen - Style2" xfId="383" xr:uid="{00000000-0005-0000-0000-000083010000}"/>
    <cellStyle name="Percen - Style2 2" xfId="384" xr:uid="{00000000-0005-0000-0000-000084010000}"/>
    <cellStyle name="Percent [0%]" xfId="385" xr:uid="{00000000-0005-0000-0000-000085010000}"/>
    <cellStyle name="Percent [0.00%]" xfId="386" xr:uid="{00000000-0005-0000-0000-000086010000}"/>
    <cellStyle name="Percent [2]" xfId="387" xr:uid="{00000000-0005-0000-0000-000087010000}"/>
    <cellStyle name="Percent [2] 2" xfId="388" xr:uid="{00000000-0005-0000-0000-000088010000}"/>
    <cellStyle name="Percent 0%" xfId="389" xr:uid="{00000000-0005-0000-0000-000089010000}"/>
    <cellStyle name="Percent 10" xfId="390" xr:uid="{00000000-0005-0000-0000-00008A010000}"/>
    <cellStyle name="Percent 11" xfId="391" xr:uid="{00000000-0005-0000-0000-00008B010000}"/>
    <cellStyle name="Percent 12" xfId="392" xr:uid="{00000000-0005-0000-0000-00008C010000}"/>
    <cellStyle name="Percent 13" xfId="393" xr:uid="{00000000-0005-0000-0000-00008D010000}"/>
    <cellStyle name="Percent 14" xfId="394" xr:uid="{00000000-0005-0000-0000-00008E010000}"/>
    <cellStyle name="Percent 15" xfId="395" xr:uid="{00000000-0005-0000-0000-00008F010000}"/>
    <cellStyle name="Percent 16" xfId="396" xr:uid="{00000000-0005-0000-0000-000090010000}"/>
    <cellStyle name="Percent 17" xfId="397" xr:uid="{00000000-0005-0000-0000-000091010000}"/>
    <cellStyle name="Percent 18" xfId="398" xr:uid="{00000000-0005-0000-0000-000092010000}"/>
    <cellStyle name="Percent 2" xfId="399" xr:uid="{00000000-0005-0000-0000-000093010000}"/>
    <cellStyle name="Percent 2 2" xfId="400" xr:uid="{00000000-0005-0000-0000-000094010000}"/>
    <cellStyle name="Percent 2 3" xfId="401" xr:uid="{00000000-0005-0000-0000-000095010000}"/>
    <cellStyle name="Percent 3" xfId="402" xr:uid="{00000000-0005-0000-0000-000096010000}"/>
    <cellStyle name="Percent 3 2" xfId="403" xr:uid="{00000000-0005-0000-0000-000097010000}"/>
    <cellStyle name="Percent 4" xfId="404" xr:uid="{00000000-0005-0000-0000-000098010000}"/>
    <cellStyle name="Percent 5" xfId="405" xr:uid="{00000000-0005-0000-0000-000099010000}"/>
    <cellStyle name="Percent 6" xfId="406" xr:uid="{00000000-0005-0000-0000-00009A010000}"/>
    <cellStyle name="Percent 7" xfId="407" xr:uid="{00000000-0005-0000-0000-00009B010000}"/>
    <cellStyle name="Percent 8" xfId="408" xr:uid="{00000000-0005-0000-0000-00009C010000}"/>
    <cellStyle name="Percent 9" xfId="409" xr:uid="{00000000-0005-0000-0000-00009D010000}"/>
    <cellStyle name="Pink" xfId="410" xr:uid="{00000000-0005-0000-0000-00009E010000}"/>
    <cellStyle name="Red" xfId="411" xr:uid="{00000000-0005-0000-0000-00009F010000}"/>
    <cellStyle name="Remote" xfId="412" xr:uid="{00000000-0005-0000-0000-0000A0010000}"/>
    <cellStyle name="Revenue" xfId="413" xr:uid="{00000000-0005-0000-0000-0000A1010000}"/>
    <cellStyle name="RevList" xfId="414" xr:uid="{00000000-0005-0000-0000-0000A2010000}"/>
    <cellStyle name="RMB" xfId="415" xr:uid="{00000000-0005-0000-0000-0000A3010000}"/>
    <cellStyle name="Rmb [0]" xfId="416" xr:uid="{00000000-0005-0000-0000-0000A4010000}"/>
    <cellStyle name="Rmb [0] 2" xfId="417" xr:uid="{00000000-0005-0000-0000-0000A5010000}"/>
    <cellStyle name="RMB 0.00" xfId="418" xr:uid="{00000000-0005-0000-0000-0000A6010000}"/>
    <cellStyle name="RMB 0.00 2" xfId="419" xr:uid="{00000000-0005-0000-0000-0000A7010000}"/>
    <cellStyle name="RMB 2" xfId="420" xr:uid="{00000000-0005-0000-0000-0000A8010000}"/>
    <cellStyle name="RMB 3" xfId="421" xr:uid="{00000000-0005-0000-0000-0000A9010000}"/>
    <cellStyle name="RMB 4" xfId="422" xr:uid="{00000000-0005-0000-0000-0000AA010000}"/>
    <cellStyle name="RMB 5" xfId="423" xr:uid="{00000000-0005-0000-0000-0000AB010000}"/>
    <cellStyle name="RMB 6" xfId="424" xr:uid="{00000000-0005-0000-0000-0000AC010000}"/>
    <cellStyle name="Special" xfId="425" xr:uid="{00000000-0005-0000-0000-0000AD010000}"/>
    <cellStyle name="Standard_Anpassen der Amortisation" xfId="426" xr:uid="{00000000-0005-0000-0000-0000AE010000}"/>
    <cellStyle name="Style 1" xfId="427" xr:uid="{00000000-0005-0000-0000-0000AF010000}"/>
    <cellStyle name="Style 1 2" xfId="428" xr:uid="{00000000-0005-0000-0000-0000B0010000}"/>
    <cellStyle name="Style 21" xfId="429" xr:uid="{00000000-0005-0000-0000-0000B1010000}"/>
    <cellStyle name="Style 21 2" xfId="430" xr:uid="{00000000-0005-0000-0000-0000B2010000}"/>
    <cellStyle name="Style 22" xfId="431" xr:uid="{00000000-0005-0000-0000-0000B3010000}"/>
    <cellStyle name="Style 22 2" xfId="432" xr:uid="{00000000-0005-0000-0000-0000B4010000}"/>
    <cellStyle name="Style 23" xfId="433" xr:uid="{00000000-0005-0000-0000-0000B5010000}"/>
    <cellStyle name="Style 23 2" xfId="434" xr:uid="{00000000-0005-0000-0000-0000B6010000}"/>
    <cellStyle name="Style 24" xfId="435" xr:uid="{00000000-0005-0000-0000-0000B7010000}"/>
    <cellStyle name="Style 24 2" xfId="436" xr:uid="{00000000-0005-0000-0000-0000B8010000}"/>
    <cellStyle name="Style 25" xfId="437" xr:uid="{00000000-0005-0000-0000-0000B9010000}"/>
    <cellStyle name="Style 25 2" xfId="438" xr:uid="{00000000-0005-0000-0000-0000BA010000}"/>
    <cellStyle name="Style 26" xfId="439" xr:uid="{00000000-0005-0000-0000-0000BB010000}"/>
    <cellStyle name="Style 26 2" xfId="440" xr:uid="{00000000-0005-0000-0000-0000BC010000}"/>
    <cellStyle name="Style 27" xfId="441" xr:uid="{00000000-0005-0000-0000-0000BD010000}"/>
    <cellStyle name="Style 27 2" xfId="442" xr:uid="{00000000-0005-0000-0000-0000BE010000}"/>
    <cellStyle name="Style 28" xfId="443" xr:uid="{00000000-0005-0000-0000-0000BF010000}"/>
    <cellStyle name="Style 28 2" xfId="444" xr:uid="{00000000-0005-0000-0000-0000C0010000}"/>
    <cellStyle name="Style 29" xfId="445" xr:uid="{00000000-0005-0000-0000-0000C1010000}"/>
    <cellStyle name="Style 29 2" xfId="446" xr:uid="{00000000-0005-0000-0000-0000C2010000}"/>
    <cellStyle name="Style 30" xfId="447" xr:uid="{00000000-0005-0000-0000-0000C3010000}"/>
    <cellStyle name="Style 30 2" xfId="448" xr:uid="{00000000-0005-0000-0000-0000C4010000}"/>
    <cellStyle name="Style 31" xfId="449" xr:uid="{00000000-0005-0000-0000-0000C5010000}"/>
    <cellStyle name="Style 31 2" xfId="450" xr:uid="{00000000-0005-0000-0000-0000C6010000}"/>
    <cellStyle name="Style 32" xfId="451" xr:uid="{00000000-0005-0000-0000-0000C7010000}"/>
    <cellStyle name="Style 32 2" xfId="452" xr:uid="{00000000-0005-0000-0000-0000C8010000}"/>
    <cellStyle name="Style 33" xfId="453" xr:uid="{00000000-0005-0000-0000-0000C9010000}"/>
    <cellStyle name="Style 33 2" xfId="454" xr:uid="{00000000-0005-0000-0000-0000CA010000}"/>
    <cellStyle name="Style 34" xfId="455" xr:uid="{00000000-0005-0000-0000-0000CB010000}"/>
    <cellStyle name="Style 35" xfId="456" xr:uid="{00000000-0005-0000-0000-0000CC010000}"/>
    <cellStyle name="Style 36" xfId="457" xr:uid="{00000000-0005-0000-0000-0000CD010000}"/>
    <cellStyle name="Style 39" xfId="458" xr:uid="{00000000-0005-0000-0000-0000CE010000}"/>
    <cellStyle name="Style 39 2" xfId="459" xr:uid="{00000000-0005-0000-0000-0000CF010000}"/>
    <cellStyle name="STYLE1" xfId="460" xr:uid="{00000000-0005-0000-0000-0000D0010000}"/>
    <cellStyle name="STYLE1 2" xfId="461" xr:uid="{00000000-0005-0000-0000-0000D1010000}"/>
    <cellStyle name="STYLE2" xfId="462" xr:uid="{00000000-0005-0000-0000-0000D2010000}"/>
    <cellStyle name="STYLE2 2" xfId="463" xr:uid="{00000000-0005-0000-0000-0000D3010000}"/>
    <cellStyle name="Subtotal" xfId="464" xr:uid="{00000000-0005-0000-0000-0000D4010000}"/>
    <cellStyle name="test a style" xfId="465" xr:uid="{00000000-0005-0000-0000-0000D5010000}"/>
    <cellStyle name="Times New Roman" xfId="466" xr:uid="{00000000-0005-0000-0000-0000D6010000}"/>
    <cellStyle name="Total 2" xfId="467" xr:uid="{00000000-0005-0000-0000-0000D7010000}"/>
    <cellStyle name="Total 3" xfId="468" xr:uid="{00000000-0005-0000-0000-0000D8010000}"/>
    <cellStyle name="Unprot" xfId="469" xr:uid="{00000000-0005-0000-0000-0000D9010000}"/>
    <cellStyle name="Unprot 2" xfId="470" xr:uid="{00000000-0005-0000-0000-0000DA010000}"/>
    <cellStyle name="Unprot$" xfId="471" xr:uid="{00000000-0005-0000-0000-0000DB010000}"/>
    <cellStyle name="Unprot$ 2" xfId="472" xr:uid="{00000000-0005-0000-0000-0000DC010000}"/>
    <cellStyle name="Unprotect" xfId="473" xr:uid="{00000000-0005-0000-0000-0000DD010000}"/>
    <cellStyle name="Value" xfId="474" xr:uid="{00000000-0005-0000-0000-0000DE010000}"/>
    <cellStyle name="Währung [0]_Compiling Utility Macros" xfId="475" xr:uid="{00000000-0005-0000-0000-0000DF010000}"/>
    <cellStyle name="Währung_Compiling Utility Macros" xfId="476" xr:uid="{00000000-0005-0000-0000-0000E0010000}"/>
    <cellStyle name="Yellow" xfId="477" xr:uid="{00000000-0005-0000-0000-0000E1010000}"/>
  </cellStyles>
  <dxfs count="0"/>
  <tableStyles count="0" defaultTableStyle="TableStyleMedium2" defaultPivotStyle="PivotStyleLight16"/>
  <colors>
    <mruColors>
      <color rgb="FFCCFFCC"/>
      <color rgb="FF00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olfe\AppData\Local\Temp\Temp1_EE%20RFO%20E3%20Calculator.zip\EE%20RFO%20E3%20Calcul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put"/>
      <sheetName val="Output"/>
      <sheetName val="Output by Measure"/>
      <sheetName val="Calcs"/>
      <sheetName val="GasCalcs"/>
      <sheetName val="1stStart"/>
      <sheetName val="1stEnd"/>
      <sheetName val="2ndStart"/>
      <sheetName val="2ndEnd"/>
      <sheetName val="Loads"/>
      <sheetName val="Export"/>
      <sheetName val="CostG"/>
      <sheetName val="CostE"/>
      <sheetName val="Rates"/>
      <sheetName val="PolicyManual"/>
      <sheetName val="Notes"/>
    </sheetNames>
    <sheetDataSet>
      <sheetData sheetId="0" refreshError="1"/>
      <sheetData sheetId="1"/>
      <sheetData sheetId="2" refreshError="1"/>
      <sheetData sheetId="3" refreshError="1"/>
      <sheetData sheetId="4">
        <row r="3">
          <cell r="C3">
            <v>7.3599999999999999E-2</v>
          </cell>
        </row>
        <row r="4">
          <cell r="C4">
            <v>0</v>
          </cell>
        </row>
        <row r="7">
          <cell r="C7">
            <v>800</v>
          </cell>
        </row>
        <row r="8">
          <cell r="AE8">
            <v>4</v>
          </cell>
        </row>
        <row r="9">
          <cell r="AE9">
            <v>1.84E-2</v>
          </cell>
        </row>
      </sheetData>
      <sheetData sheetId="5" refreshError="1"/>
      <sheetData sheetId="6" refreshError="1"/>
      <sheetData sheetId="7" refreshError="1"/>
      <sheetData sheetId="8" refreshError="1"/>
      <sheetData sheetId="9" refreshError="1"/>
      <sheetData sheetId="10" refreshError="1"/>
      <sheetData sheetId="11" refreshError="1"/>
      <sheetData sheetId="12">
        <row r="37">
          <cell r="D37" t="str">
            <v>Large Boilers (&gt;100 MMBtu/hr Heat Input):Uncontrolled</v>
          </cell>
        </row>
      </sheetData>
      <sheetData sheetId="13" refreshError="1"/>
      <sheetData sheetId="14">
        <row r="4">
          <cell r="A4" t="str">
            <v>Residential</v>
          </cell>
        </row>
      </sheetData>
      <sheetData sheetId="15">
        <row r="9">
          <cell r="Y9" t="str">
            <v>NONRESIDENTIAL MEASURES:</v>
          </cell>
        </row>
      </sheetData>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7"/>
  <sheetViews>
    <sheetView tabSelected="1" zoomScale="85" zoomScaleNormal="85" workbookViewId="0">
      <selection activeCell="B17" sqref="B17"/>
    </sheetView>
  </sheetViews>
  <sheetFormatPr defaultColWidth="0" defaultRowHeight="15" zeroHeight="1"/>
  <cols>
    <col min="1" max="1" width="4.140625" customWidth="1"/>
    <col min="2" max="2" width="21.7109375" customWidth="1"/>
    <col min="3" max="3" width="18.5703125" customWidth="1"/>
    <col min="4" max="5" width="9.140625" customWidth="1"/>
    <col min="6" max="6" width="17.42578125" customWidth="1"/>
    <col min="7" max="7" width="4.5703125" customWidth="1"/>
    <col min="8" max="10" width="9.140625" customWidth="1"/>
    <col min="11" max="11" width="3.5703125" customWidth="1"/>
    <col min="12" max="12" width="9.140625" customWidth="1"/>
    <col min="13" max="13" width="0" hidden="1" customWidth="1"/>
    <col min="14" max="16384" width="9.140625" hidden="1"/>
  </cols>
  <sheetData>
    <row r="1" spans="2:13">
      <c r="J1" s="9" t="s">
        <v>0</v>
      </c>
    </row>
    <row r="2" spans="2:13"/>
    <row r="3" spans="2:13" ht="28.5">
      <c r="B3" s="3" t="s">
        <v>1</v>
      </c>
      <c r="F3" s="1"/>
    </row>
    <row r="4" spans="2:13" ht="15.75">
      <c r="B4" s="7" t="s">
        <v>105</v>
      </c>
    </row>
    <row r="5" spans="2:13"/>
    <row r="6" spans="2:13"/>
    <row r="7" spans="2:13">
      <c r="B7" s="62" t="s">
        <v>106</v>
      </c>
      <c r="C7" s="63"/>
      <c r="D7" s="63"/>
      <c r="E7" s="63"/>
      <c r="F7" s="63"/>
      <c r="G7" s="63"/>
      <c r="H7" s="63"/>
      <c r="I7" s="63"/>
      <c r="J7" s="64"/>
    </row>
    <row r="8" spans="2:13">
      <c r="B8" s="65"/>
      <c r="C8" s="66"/>
      <c r="D8" s="66"/>
      <c r="E8" s="66"/>
      <c r="F8" s="66"/>
      <c r="G8" s="66"/>
      <c r="H8" s="66"/>
      <c r="I8" s="66"/>
      <c r="J8" s="67"/>
    </row>
    <row r="9" spans="2:13">
      <c r="B9" s="65"/>
      <c r="C9" s="66"/>
      <c r="D9" s="66"/>
      <c r="E9" s="66"/>
      <c r="F9" s="66"/>
      <c r="G9" s="66"/>
      <c r="H9" s="66"/>
      <c r="I9" s="66"/>
      <c r="J9" s="67"/>
    </row>
    <row r="10" spans="2:13">
      <c r="B10" s="65"/>
      <c r="C10" s="66"/>
      <c r="D10" s="66"/>
      <c r="E10" s="66"/>
      <c r="F10" s="66"/>
      <c r="G10" s="66"/>
      <c r="H10" s="66"/>
      <c r="I10" s="66"/>
      <c r="J10" s="67"/>
    </row>
    <row r="11" spans="2:13">
      <c r="B11" s="68"/>
      <c r="C11" s="69"/>
      <c r="D11" s="69"/>
      <c r="E11" s="69"/>
      <c r="F11" s="69"/>
      <c r="G11" s="69"/>
      <c r="H11" s="69"/>
      <c r="I11" s="69"/>
      <c r="J11" s="70"/>
    </row>
    <row r="12" spans="2:13"/>
    <row r="13" spans="2:13" ht="15" customHeight="1">
      <c r="B13" s="2"/>
    </row>
    <row r="14" spans="2:13" ht="15.75" thickBot="1">
      <c r="B14" s="2" t="s">
        <v>2</v>
      </c>
      <c r="M14" s="15" t="s">
        <v>3</v>
      </c>
    </row>
    <row r="15" spans="2:13" ht="16.5" thickTop="1" thickBot="1">
      <c r="B15" s="10" t="s">
        <v>4</v>
      </c>
    </row>
    <row r="16" spans="2:13" ht="16.5" thickTop="1" thickBot="1">
      <c r="B16" s="11" t="s">
        <v>5</v>
      </c>
    </row>
    <row r="17" spans="2:2" ht="16.5" thickTop="1" thickBot="1">
      <c r="B17" s="13" t="s">
        <v>6</v>
      </c>
    </row>
    <row r="18" spans="2:2" ht="15.75" thickTop="1">
      <c r="B18" s="18" t="s">
        <v>7</v>
      </c>
    </row>
    <row r="19" spans="2:2"/>
    <row r="20" spans="2:2">
      <c r="B20" s="21" t="s">
        <v>8</v>
      </c>
    </row>
    <row r="21" spans="2:2">
      <c r="B21" s="22" t="s">
        <v>9</v>
      </c>
    </row>
    <row r="22" spans="2:2">
      <c r="B22" s="22" t="s">
        <v>10</v>
      </c>
    </row>
    <row r="23" spans="2:2">
      <c r="B23" s="22" t="s">
        <v>11</v>
      </c>
    </row>
    <row r="24" spans="2:2">
      <c r="B24" s="22" t="s">
        <v>12</v>
      </c>
    </row>
    <row r="25" spans="2:2"/>
    <row r="26" spans="2:2"/>
    <row r="27" spans="2:2"/>
  </sheetData>
  <sheetProtection algorithmName="SHA-512" hashValue="7ci3AZiT+j7yENVApM0AZwQQW44jKI4sBuAb50P16zxdK0AhjU+CtLtCo34UCCnMTbyhmrWMei50hvysTFGq4w==" saltValue="w5vo+w4Sme1ifQ2OzGWX4Q==" spinCount="100000" sheet="1" formatCells="0" formatColumns="0" formatRows="0" insertColumns="0" insertRows="0" insertHyperlinks="0" deleteColumns="0" deleteRows="0" sort="0" autoFilter="0" pivotTables="0"/>
  <mergeCells count="1">
    <mergeCell ref="B7:J11"/>
  </mergeCells>
  <phoneticPr fontId="70" type="noConversion"/>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85" zoomScaleNormal="85" workbookViewId="0">
      <selection activeCell="K17" sqref="K17"/>
    </sheetView>
  </sheetViews>
  <sheetFormatPr defaultColWidth="0" defaultRowHeight="15" zeroHeight="1"/>
  <cols>
    <col min="1" max="1" width="3" customWidth="1"/>
    <col min="2" max="2" width="65.140625" customWidth="1"/>
    <col min="3" max="3" width="6.85546875" customWidth="1"/>
    <col min="4" max="4" width="4.7109375" customWidth="1"/>
    <col min="5" max="7" width="9.140625" customWidth="1"/>
    <col min="8" max="8" width="3.7109375" customWidth="1"/>
    <col min="9" max="9" width="9.140625" customWidth="1"/>
    <col min="10" max="10" width="3.85546875" customWidth="1"/>
    <col min="11" max="11" width="29.85546875" customWidth="1"/>
    <col min="12" max="12" width="23" customWidth="1"/>
    <col min="13" max="14" width="9.140625" customWidth="1"/>
    <col min="15" max="16384" width="9.140625" hidden="1"/>
  </cols>
  <sheetData>
    <row r="1" spans="2:12">
      <c r="G1" s="9" t="s">
        <v>13</v>
      </c>
    </row>
    <row r="2" spans="2:12"/>
    <row r="3" spans="2:12" ht="28.5">
      <c r="B3" s="3" t="str">
        <f>'1. Instructions'!B3</f>
        <v>Energy Efficiency Products Offer Form</v>
      </c>
      <c r="F3" s="1"/>
    </row>
    <row r="4" spans="2:12" ht="15.75">
      <c r="B4" s="7" t="str">
        <f>'1. Instructions'!B4</f>
        <v>2021-2023 IRP Reliability RFO - Energy Efficiency</v>
      </c>
    </row>
    <row r="5" spans="2:12"/>
    <row r="6" spans="2:12">
      <c r="C6" s="6"/>
      <c r="D6" s="6"/>
    </row>
    <row r="7" spans="2:12">
      <c r="B7" s="8" t="s">
        <v>14</v>
      </c>
      <c r="C7" s="5"/>
      <c r="D7" s="5"/>
      <c r="E7" s="5"/>
      <c r="F7" s="5"/>
      <c r="G7" s="5"/>
    </row>
    <row r="8" spans="2:12"/>
    <row r="9" spans="2:12">
      <c r="B9" s="2" t="s">
        <v>15</v>
      </c>
      <c r="K9" s="15" t="s">
        <v>16</v>
      </c>
      <c r="L9" s="15" t="s">
        <v>17</v>
      </c>
    </row>
    <row r="10" spans="2:12">
      <c r="B10" t="s">
        <v>18</v>
      </c>
      <c r="C10" s="74"/>
      <c r="D10" s="75"/>
      <c r="E10" s="75"/>
      <c r="F10" s="75"/>
      <c r="G10" s="75"/>
      <c r="H10" s="16"/>
      <c r="K10" s="17" t="s">
        <v>19</v>
      </c>
      <c r="L10" s="17" t="s">
        <v>20</v>
      </c>
    </row>
    <row r="11" spans="2:12">
      <c r="B11" t="s">
        <v>21</v>
      </c>
      <c r="C11" s="74"/>
      <c r="D11" s="75"/>
      <c r="E11" s="75"/>
      <c r="F11" s="75"/>
      <c r="G11" s="75"/>
      <c r="H11" s="16"/>
      <c r="K11" s="17" t="s">
        <v>22</v>
      </c>
      <c r="L11" s="17" t="s">
        <v>23</v>
      </c>
    </row>
    <row r="12" spans="2:12">
      <c r="B12" t="s">
        <v>24</v>
      </c>
      <c r="C12" s="74"/>
      <c r="D12" s="75"/>
      <c r="E12" s="75"/>
      <c r="F12" s="75"/>
      <c r="G12" s="75"/>
      <c r="H12" s="16"/>
      <c r="K12" s="17" t="s">
        <v>25</v>
      </c>
      <c r="L12" s="17" t="s">
        <v>26</v>
      </c>
    </row>
    <row r="13" spans="2:12">
      <c r="B13" t="s">
        <v>27</v>
      </c>
      <c r="C13" s="74"/>
      <c r="D13" s="75"/>
      <c r="E13" s="75"/>
      <c r="F13" s="75"/>
      <c r="G13" s="75"/>
      <c r="H13" s="16"/>
      <c r="K13" s="17" t="s">
        <v>28</v>
      </c>
      <c r="L13" s="17" t="s">
        <v>29</v>
      </c>
    </row>
    <row r="14" spans="2:12">
      <c r="B14" t="s">
        <v>30</v>
      </c>
      <c r="C14" s="74"/>
      <c r="D14" s="75"/>
      <c r="E14" s="75"/>
      <c r="F14" s="75"/>
      <c r="G14" s="75"/>
      <c r="H14" s="16"/>
      <c r="K14" s="17" t="s">
        <v>31</v>
      </c>
      <c r="L14" s="17" t="s">
        <v>32</v>
      </c>
    </row>
    <row r="15" spans="2:12">
      <c r="K15" s="17" t="s">
        <v>33</v>
      </c>
      <c r="L15" s="17" t="s">
        <v>33</v>
      </c>
    </row>
    <row r="16" spans="2:12">
      <c r="B16" s="2" t="s">
        <v>34</v>
      </c>
    </row>
    <row r="17" spans="2:9">
      <c r="B17" t="s">
        <v>18</v>
      </c>
      <c r="C17" s="74"/>
      <c r="D17" s="75"/>
      <c r="E17" s="75"/>
      <c r="F17" s="75"/>
      <c r="G17" s="76"/>
      <c r="H17" s="16"/>
    </row>
    <row r="18" spans="2:9">
      <c r="B18" t="s">
        <v>21</v>
      </c>
      <c r="C18" s="74"/>
      <c r="D18" s="75"/>
      <c r="E18" s="75"/>
      <c r="F18" s="75"/>
      <c r="G18" s="76"/>
      <c r="H18" s="16"/>
    </row>
    <row r="19" spans="2:9">
      <c r="B19" t="s">
        <v>24</v>
      </c>
      <c r="C19" s="74"/>
      <c r="D19" s="75"/>
      <c r="E19" s="75"/>
      <c r="F19" s="75"/>
      <c r="G19" s="76"/>
      <c r="H19" s="16"/>
    </row>
    <row r="20" spans="2:9">
      <c r="B20" t="s">
        <v>27</v>
      </c>
      <c r="C20" s="74"/>
      <c r="D20" s="75"/>
      <c r="E20" s="75"/>
      <c r="F20" s="75"/>
      <c r="G20" s="76"/>
      <c r="H20" s="16"/>
    </row>
    <row r="21" spans="2:9">
      <c r="B21" t="s">
        <v>30</v>
      </c>
      <c r="C21" s="74"/>
      <c r="D21" s="75"/>
      <c r="E21" s="75"/>
      <c r="F21" s="75"/>
      <c r="G21" s="76"/>
      <c r="H21" s="16"/>
    </row>
    <row r="22" spans="2:9"/>
    <row r="23" spans="2:9">
      <c r="B23" s="2" t="s">
        <v>35</v>
      </c>
    </row>
    <row r="24" spans="2:9">
      <c r="B24" t="s">
        <v>36</v>
      </c>
      <c r="C24" s="74"/>
      <c r="D24" s="75"/>
      <c r="E24" s="75"/>
      <c r="F24" s="75"/>
      <c r="G24" s="76"/>
      <c r="H24" s="16"/>
    </row>
    <row r="25" spans="2:9">
      <c r="B25" t="s">
        <v>37</v>
      </c>
      <c r="C25" s="74"/>
      <c r="D25" s="75"/>
      <c r="E25" s="75"/>
      <c r="F25" s="75"/>
      <c r="G25" s="76"/>
      <c r="H25" s="16"/>
    </row>
    <row r="26" spans="2:9">
      <c r="B26" t="s">
        <v>38</v>
      </c>
      <c r="C26" s="74"/>
      <c r="D26" s="75"/>
      <c r="E26" s="75"/>
      <c r="F26" s="75"/>
      <c r="G26" s="76"/>
      <c r="H26" s="16"/>
    </row>
    <row r="27" spans="2:9">
      <c r="B27" t="s">
        <v>39</v>
      </c>
      <c r="C27" s="74"/>
      <c r="D27" s="75"/>
      <c r="E27" s="75"/>
      <c r="F27" s="75"/>
      <c r="G27" s="76"/>
      <c r="H27" s="16"/>
    </row>
    <row r="28" spans="2:9">
      <c r="B28" t="s">
        <v>40</v>
      </c>
      <c r="C28" s="74"/>
      <c r="D28" s="75"/>
      <c r="E28" s="75"/>
      <c r="F28" s="75"/>
      <c r="G28" s="76"/>
      <c r="H28" s="16"/>
    </row>
    <row r="29" spans="2:9"/>
    <row r="30" spans="2:9">
      <c r="B30" s="8" t="s">
        <v>41</v>
      </c>
      <c r="C30" s="5"/>
      <c r="D30" s="5"/>
      <c r="E30" s="5"/>
      <c r="F30" s="5"/>
      <c r="G30" s="5"/>
    </row>
    <row r="31" spans="2:9">
      <c r="B31" s="12" t="s">
        <v>42</v>
      </c>
      <c r="C31" s="71"/>
      <c r="D31" s="72"/>
      <c r="E31" s="72"/>
      <c r="F31" s="72"/>
      <c r="G31" s="73"/>
      <c r="H31" s="16"/>
      <c r="I31" s="20" t="s">
        <v>43</v>
      </c>
    </row>
    <row r="32" spans="2:9">
      <c r="B32" s="12" t="s">
        <v>44</v>
      </c>
      <c r="C32" s="71"/>
      <c r="D32" s="72"/>
      <c r="E32" s="72"/>
      <c r="F32" s="72"/>
      <c r="G32" s="73"/>
      <c r="H32" s="16"/>
      <c r="I32" s="20" t="s">
        <v>45</v>
      </c>
    </row>
    <row r="33" spans="2:8">
      <c r="B33" s="12" t="s">
        <v>46</v>
      </c>
      <c r="C33" s="71"/>
      <c r="D33" s="72"/>
      <c r="E33" s="72"/>
      <c r="F33" s="72"/>
      <c r="G33" s="73"/>
      <c r="H33" s="16"/>
    </row>
    <row r="34" spans="2:8"/>
    <row r="35" spans="2:8"/>
    <row r="36" spans="2:8"/>
    <row r="37" spans="2:8"/>
    <row r="38" spans="2:8"/>
    <row r="39" spans="2:8"/>
    <row r="40" spans="2:8"/>
    <row r="41" spans="2:8"/>
    <row r="42" spans="2:8"/>
    <row r="43" spans="2:8"/>
    <row r="44" spans="2:8"/>
    <row r="45" spans="2:8"/>
    <row r="46" spans="2:8"/>
    <row r="47" spans="2:8"/>
    <row r="48" spans="2:8"/>
    <row r="49"/>
    <row r="50"/>
    <row r="51"/>
    <row r="52"/>
    <row r="53"/>
  </sheetData>
  <sheetProtection algorithmName="SHA-512" hashValue="kD5LS1/g+qDl9nVxTFz3tZEValSKAsPNSziyihtDwHFV1W9dPCbeT35U35JkmUPIslVrPt+eh2/uSfH7WpmV7g==" saltValue="o8T6XB6LioACznSHb22uGA==" spinCount="100000" sheet="1" scenarios="1" deleteColumns="0" deleteRows="0"/>
  <mergeCells count="18">
    <mergeCell ref="C25:G25"/>
    <mergeCell ref="C26:G26"/>
    <mergeCell ref="C33:G33"/>
    <mergeCell ref="C32:G32"/>
    <mergeCell ref="C20:G20"/>
    <mergeCell ref="C10:G10"/>
    <mergeCell ref="C11:G11"/>
    <mergeCell ref="C12:G12"/>
    <mergeCell ref="C31:G31"/>
    <mergeCell ref="C13:G13"/>
    <mergeCell ref="C17:G17"/>
    <mergeCell ref="C27:G27"/>
    <mergeCell ref="C14:G14"/>
    <mergeCell ref="C18:G18"/>
    <mergeCell ref="C19:G19"/>
    <mergeCell ref="C28:G28"/>
    <mergeCell ref="C21:G21"/>
    <mergeCell ref="C24:G24"/>
  </mergeCells>
  <phoneticPr fontId="70" type="noConversion"/>
  <dataValidations count="1">
    <dataValidation type="list" allowBlank="1" showInputMessage="1" showErrorMessage="1" sqref="C31:G33" xr:uid="{00000000-0002-0000-0100-000000000000}">
      <formula1>$I$31:$I$32</formula1>
    </dataValidation>
  </dataValidations>
  <pageMargins left="0.7" right="0.7" top="0.75" bottom="0.75" header="0.3" footer="0.3"/>
  <pageSetup scale="8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41"/>
  <sheetViews>
    <sheetView zoomScale="85" zoomScaleNormal="85" workbookViewId="0">
      <selection activeCell="B19" sqref="B19:G38"/>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7" width="9.140625" customWidth="1"/>
    <col min="8" max="8" width="3.7109375" style="14" customWidth="1"/>
    <col min="9" max="9" width="9.140625" style="14" customWidth="1"/>
    <col min="10" max="10" width="3.85546875" style="14" customWidth="1"/>
    <col min="11" max="11" width="9.140625" style="14" hidden="1" customWidth="1"/>
    <col min="12" max="12" width="11.42578125" style="14" hidden="1" customWidth="1"/>
    <col min="13" max="17" width="0" style="14" hidden="1" customWidth="1"/>
    <col min="18" max="16384" width="9.140625" hidden="1"/>
  </cols>
  <sheetData>
    <row r="1" spans="2:7">
      <c r="G1" s="9" t="s">
        <v>47</v>
      </c>
    </row>
    <row r="2" spans="2:7"/>
    <row r="3" spans="2:7" ht="28.5">
      <c r="B3" s="3" t="str">
        <f>'1. Instructions'!B3</f>
        <v>Energy Efficiency Products Offer Form</v>
      </c>
      <c r="F3" s="1"/>
    </row>
    <row r="4" spans="2:7" ht="15.75">
      <c r="B4" s="7" t="str">
        <f>'1. Instructions'!B4</f>
        <v>2021-2023 IRP Reliability RFO - Energy Efficiency</v>
      </c>
    </row>
    <row r="5" spans="2:7"/>
    <row r="6" spans="2:7">
      <c r="C6" s="6"/>
      <c r="D6" s="6"/>
    </row>
    <row r="7" spans="2:7">
      <c r="B7" s="78" t="s">
        <v>48</v>
      </c>
      <c r="C7" s="78"/>
      <c r="D7" s="78"/>
      <c r="E7" s="78"/>
      <c r="F7" s="78"/>
      <c r="G7" s="78"/>
    </row>
    <row r="8" spans="2:7"/>
    <row r="9" spans="2:7">
      <c r="B9" s="24" t="s">
        <v>49</v>
      </c>
      <c r="C9" s="79"/>
      <c r="D9" s="80"/>
      <c r="E9" s="81"/>
    </row>
    <row r="10" spans="2:7">
      <c r="B10" s="24" t="s">
        <v>50</v>
      </c>
      <c r="C10" s="79"/>
      <c r="D10" s="80"/>
      <c r="E10" s="81"/>
      <c r="F10" s="14"/>
      <c r="G10" s="14"/>
    </row>
    <row r="11" spans="2:7">
      <c r="B11" s="24" t="s">
        <v>51</v>
      </c>
      <c r="C11" s="79"/>
      <c r="D11" s="80"/>
      <c r="E11" s="81"/>
      <c r="F11" s="14"/>
      <c r="G11" s="20" t="s">
        <v>52</v>
      </c>
    </row>
    <row r="12" spans="2:7">
      <c r="B12" s="24" t="s">
        <v>53</v>
      </c>
      <c r="C12" s="82"/>
      <c r="D12" s="83"/>
      <c r="E12" s="84"/>
      <c r="F12" s="14"/>
      <c r="G12" s="20" t="s">
        <v>54</v>
      </c>
    </row>
    <row r="13" spans="2:7" ht="34.5" customHeight="1">
      <c r="B13" s="28" t="s">
        <v>55</v>
      </c>
      <c r="C13" s="79"/>
      <c r="D13" s="80"/>
      <c r="E13" s="81"/>
      <c r="F13" s="14"/>
      <c r="G13" s="14"/>
    </row>
    <row r="14" spans="2:7">
      <c r="B14" s="25"/>
      <c r="C14" s="25"/>
      <c r="D14" s="25"/>
      <c r="E14" s="25"/>
      <c r="F14" s="14"/>
      <c r="G14" s="14"/>
    </row>
    <row r="15" spans="2:7">
      <c r="B15" s="25"/>
      <c r="C15" s="25"/>
      <c r="D15" s="25"/>
      <c r="E15" s="25"/>
      <c r="F15" s="14"/>
      <c r="G15" s="14"/>
    </row>
    <row r="16" spans="2:7">
      <c r="B16" s="25"/>
      <c r="C16" s="25"/>
      <c r="D16" s="25"/>
      <c r="E16" s="25"/>
      <c r="F16" s="14"/>
      <c r="G16" s="14"/>
    </row>
    <row r="17" spans="2:14"/>
    <row r="18" spans="2:14">
      <c r="B18" s="19" t="s">
        <v>56</v>
      </c>
      <c r="N18" s="15" t="s">
        <v>57</v>
      </c>
    </row>
    <row r="19" spans="2:14">
      <c r="B19" s="77"/>
      <c r="C19" s="77"/>
      <c r="D19" s="77"/>
      <c r="E19" s="77"/>
      <c r="F19" s="77"/>
      <c r="G19" s="77"/>
      <c r="N19" s="15"/>
    </row>
    <row r="20" spans="2:14">
      <c r="B20" s="77"/>
      <c r="C20" s="77"/>
      <c r="D20" s="77"/>
      <c r="E20" s="77"/>
      <c r="F20" s="77"/>
      <c r="G20" s="77"/>
      <c r="N20" s="15"/>
    </row>
    <row r="21" spans="2:14">
      <c r="B21" s="77"/>
      <c r="C21" s="77"/>
      <c r="D21" s="77"/>
      <c r="E21" s="77"/>
      <c r="F21" s="77"/>
      <c r="G21" s="77"/>
      <c r="N21" s="15"/>
    </row>
    <row r="22" spans="2:14">
      <c r="B22" s="77"/>
      <c r="C22" s="77"/>
      <c r="D22" s="77"/>
      <c r="E22" s="77"/>
      <c r="F22" s="77"/>
      <c r="G22" s="77"/>
      <c r="N22" s="15"/>
    </row>
    <row r="23" spans="2:14">
      <c r="B23" s="77"/>
      <c r="C23" s="77"/>
      <c r="D23" s="77"/>
      <c r="E23" s="77"/>
      <c r="F23" s="77"/>
      <c r="G23" s="77"/>
      <c r="N23" s="15"/>
    </row>
    <row r="24" spans="2:14">
      <c r="B24" s="77"/>
      <c r="C24" s="77"/>
      <c r="D24" s="77"/>
      <c r="E24" s="77"/>
      <c r="F24" s="77"/>
      <c r="G24" s="77"/>
      <c r="N24" s="15"/>
    </row>
    <row r="25" spans="2:14">
      <c r="B25" s="77"/>
      <c r="C25" s="77"/>
      <c r="D25" s="77"/>
      <c r="E25" s="77"/>
      <c r="F25" s="77"/>
      <c r="G25" s="77"/>
      <c r="N25" s="15"/>
    </row>
    <row r="26" spans="2:14">
      <c r="B26" s="77"/>
      <c r="C26" s="77"/>
      <c r="D26" s="77"/>
      <c r="E26" s="77"/>
      <c r="F26" s="77"/>
      <c r="G26" s="77"/>
      <c r="N26" s="15"/>
    </row>
    <row r="27" spans="2:14">
      <c r="B27" s="77"/>
      <c r="C27" s="77"/>
      <c r="D27" s="77"/>
      <c r="E27" s="77"/>
      <c r="F27" s="77"/>
      <c r="G27" s="77"/>
      <c r="N27" s="15"/>
    </row>
    <row r="28" spans="2:14">
      <c r="B28" s="77"/>
      <c r="C28" s="77"/>
      <c r="D28" s="77"/>
      <c r="E28" s="77"/>
      <c r="F28" s="77"/>
      <c r="G28" s="77"/>
      <c r="N28" s="15" t="s">
        <v>58</v>
      </c>
    </row>
    <row r="29" spans="2:14">
      <c r="B29" s="77"/>
      <c r="C29" s="77"/>
      <c r="D29" s="77"/>
      <c r="E29" s="77"/>
      <c r="F29" s="77"/>
      <c r="G29" s="77"/>
    </row>
    <row r="30" spans="2:14">
      <c r="B30" s="77"/>
      <c r="C30" s="77"/>
      <c r="D30" s="77"/>
      <c r="E30" s="77"/>
      <c r="F30" s="77"/>
      <c r="G30" s="77"/>
      <c r="K30" s="20"/>
    </row>
    <row r="31" spans="2:14">
      <c r="B31" s="77"/>
      <c r="C31" s="77"/>
      <c r="D31" s="77"/>
      <c r="E31" s="77"/>
      <c r="F31" s="77"/>
      <c r="G31" s="77"/>
      <c r="K31" s="20"/>
    </row>
    <row r="32" spans="2:14">
      <c r="B32" s="77"/>
      <c r="C32" s="77"/>
      <c r="D32" s="77"/>
      <c r="E32" s="77"/>
      <c r="F32" s="77"/>
      <c r="G32" s="77"/>
      <c r="K32" s="20"/>
    </row>
    <row r="33" spans="2:11">
      <c r="B33" s="77"/>
      <c r="C33" s="77"/>
      <c r="D33" s="77"/>
      <c r="E33" s="77"/>
      <c r="F33" s="77"/>
      <c r="G33" s="77"/>
      <c r="K33" s="20"/>
    </row>
    <row r="34" spans="2:11">
      <c r="B34" s="77"/>
      <c r="C34" s="77"/>
      <c r="D34" s="77"/>
      <c r="E34" s="77"/>
      <c r="F34" s="77"/>
      <c r="G34" s="77"/>
      <c r="K34" s="20"/>
    </row>
    <row r="35" spans="2:11">
      <c r="B35" s="77"/>
      <c r="C35" s="77"/>
      <c r="D35" s="77"/>
      <c r="E35" s="77"/>
      <c r="F35" s="77"/>
      <c r="G35" s="77"/>
      <c r="K35" s="20"/>
    </row>
    <row r="36" spans="2:11">
      <c r="B36" s="77"/>
      <c r="C36" s="77"/>
      <c r="D36" s="77"/>
      <c r="E36" s="77"/>
      <c r="F36" s="77"/>
      <c r="G36" s="77"/>
      <c r="K36" s="20"/>
    </row>
    <row r="37" spans="2:11">
      <c r="B37" s="77"/>
      <c r="C37" s="77"/>
      <c r="D37" s="77"/>
      <c r="E37" s="77"/>
      <c r="F37" s="77"/>
      <c r="G37" s="77"/>
    </row>
    <row r="38" spans="2:11">
      <c r="B38" s="77"/>
      <c r="C38" s="77"/>
      <c r="D38" s="77"/>
      <c r="E38" s="77"/>
      <c r="F38" s="77"/>
      <c r="G38" s="77"/>
    </row>
    <row r="39" spans="2:11">
      <c r="B39" s="4"/>
    </row>
    <row r="40" spans="2:11">
      <c r="B40" s="4"/>
    </row>
    <row r="41" spans="2:11">
      <c r="B41" s="4"/>
    </row>
  </sheetData>
  <sheetProtection algorithmName="SHA-512" hashValue="TLvURiFC01ifvfA1nT2CEe/0hjRga/ndMQXGauJc+eqisOpG26ZnwDzEzc2CD09thX2Scs9YMruYC9alHeGFuw==" saltValue="Af3wJg2SPRN6KFD0ru+Zeg==" spinCount="100000" sheet="1" objects="1" scenarios="1" insertColumns="0" insertRows="0" insertHyperlinks="0" deleteColumns="0" deleteRows="0"/>
  <mergeCells count="7">
    <mergeCell ref="B19:G38"/>
    <mergeCell ref="B7:G7"/>
    <mergeCell ref="C9:E9"/>
    <mergeCell ref="C10:E10"/>
    <mergeCell ref="C11:E11"/>
    <mergeCell ref="C12:E12"/>
    <mergeCell ref="C13:E13"/>
  </mergeCells>
  <phoneticPr fontId="70" type="noConversion"/>
  <dataValidations xWindow="648" yWindow="355" count="6">
    <dataValidation allowBlank="1" showInputMessage="1" showErrorMessage="1" prompt="Street Name, or Common name proposed by Bidder" sqref="C9:E9" xr:uid="{00000000-0002-0000-0200-000000000000}"/>
    <dataValidation allowBlank="1" showInputMessage="1" showErrorMessage="1" prompt="Commerical, Residential, Industrial, etc._x000a_" sqref="C10:E10" xr:uid="{00000000-0002-0000-0200-000001000000}"/>
    <dataValidation allowBlank="1" showInputMessage="1" showErrorMessage="1" prompt="If applicable, single-family, office-building, etc." sqref="C11:E11" xr:uid="{00000000-0002-0000-0200-000002000000}"/>
    <dataValidation allowBlank="1" showInputMessage="1" showErrorMessage="1" prompt="Include Primary Measures (or Activities if Non-Resource)" sqref="B19:G38" xr:uid="{00000000-0002-0000-0200-000003000000}"/>
    <dataValidation allowBlank="1" showInputMessage="1" showErrorMessage="1" prompt="List and express as a % of total savings" sqref="C13:E13" xr:uid="{00000000-0002-0000-0200-000004000000}"/>
    <dataValidation type="list" allowBlank="1" showInputMessage="1" showErrorMessage="1" prompt="A resource generates energy to offset usage. A non-resource reduces usage." sqref="C12:E12" xr:uid="{00000000-0002-0000-0200-000005000000}">
      <formula1>$G$11:$G$12</formula1>
    </dataValidation>
  </dataValidations>
  <pageMargins left="0.7" right="0.7" top="0.75" bottom="0.75" header="0.3" footer="0.3"/>
  <pageSetup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399"/>
  <sheetViews>
    <sheetView zoomScale="85" zoomScaleNormal="85" workbookViewId="0">
      <selection activeCell="F19" sqref="F19"/>
    </sheetView>
  </sheetViews>
  <sheetFormatPr defaultColWidth="0" defaultRowHeight="15" zeroHeight="1"/>
  <cols>
    <col min="1" max="1" width="9.140625" customWidth="1"/>
    <col min="2" max="2" width="13.28515625" customWidth="1"/>
    <col min="3" max="3" width="12.140625" customWidth="1"/>
    <col min="4" max="4" width="9.140625" customWidth="1"/>
    <col min="5" max="5" width="15.42578125" customWidth="1"/>
    <col min="6" max="6" width="24" customWidth="1"/>
    <col min="7" max="7" width="21.28515625" customWidth="1"/>
    <col min="8" max="52" width="9.140625" customWidth="1"/>
    <col min="53" max="16384" width="9.140625" hidden="1"/>
  </cols>
  <sheetData>
    <row r="1" spans="2:17">
      <c r="Q1" s="9" t="s">
        <v>59</v>
      </c>
    </row>
    <row r="2" spans="2:17"/>
    <row r="3" spans="2:17" ht="28.5">
      <c r="B3" s="3" t="str">
        <f>'1. Instructions'!B3</f>
        <v>Energy Efficiency Products Offer Form</v>
      </c>
      <c r="F3" s="1"/>
    </row>
    <row r="4" spans="2:17" ht="15.75">
      <c r="B4" s="7" t="str">
        <f>'1. Instructions'!B4</f>
        <v>2021-2023 IRP Reliability RFO - Energy Efficiency</v>
      </c>
    </row>
    <row r="5" spans="2:17"/>
    <row r="6" spans="2:17">
      <c r="B6" s="4"/>
    </row>
    <row r="7" spans="2:17" ht="18.75">
      <c r="B7" s="85" t="s">
        <v>60</v>
      </c>
      <c r="C7" s="85"/>
      <c r="D7" s="85"/>
      <c r="E7" s="85"/>
      <c r="F7" s="85"/>
      <c r="G7" s="85"/>
      <c r="H7" s="85"/>
      <c r="I7" s="85"/>
      <c r="J7" s="85"/>
      <c r="K7" s="85"/>
      <c r="L7" s="85"/>
      <c r="M7" s="85"/>
      <c r="N7" s="85"/>
      <c r="O7" s="85"/>
      <c r="P7" s="85"/>
      <c r="Q7" s="85"/>
    </row>
    <row r="8" spans="2:17">
      <c r="B8" s="102" t="s">
        <v>61</v>
      </c>
      <c r="C8" s="102"/>
      <c r="D8" s="102"/>
      <c r="E8" s="102"/>
      <c r="F8" s="52"/>
    </row>
    <row r="9" spans="2:17">
      <c r="B9" s="103" t="s">
        <v>62</v>
      </c>
      <c r="C9" s="103"/>
      <c r="D9" s="103"/>
      <c r="E9" s="103"/>
      <c r="F9" s="23"/>
    </row>
    <row r="10" spans="2:17">
      <c r="B10" s="103" t="s">
        <v>63</v>
      </c>
      <c r="C10" s="103"/>
      <c r="D10" s="103"/>
      <c r="E10" s="103"/>
      <c r="F10" s="29">
        <f>(F9-F8)/365</f>
        <v>0</v>
      </c>
    </row>
    <row r="11" spans="2:17">
      <c r="B11" s="60"/>
      <c r="C11" s="60"/>
      <c r="D11" s="60"/>
      <c r="E11" s="60"/>
      <c r="F11" s="60"/>
    </row>
    <row r="12" spans="2:17">
      <c r="E12" s="104" t="s">
        <v>64</v>
      </c>
      <c r="F12" s="105"/>
      <c r="G12" s="106"/>
    </row>
    <row r="13" spans="2:17" ht="75">
      <c r="B13" s="53" t="s">
        <v>65</v>
      </c>
      <c r="C13" s="54" t="s">
        <v>66</v>
      </c>
      <c r="D13" s="55" t="s">
        <v>67</v>
      </c>
      <c r="E13" s="55" t="s">
        <v>68</v>
      </c>
      <c r="F13" s="55" t="s">
        <v>69</v>
      </c>
      <c r="G13" s="55" t="s">
        <v>70</v>
      </c>
      <c r="I13" s="98" t="s">
        <v>71</v>
      </c>
      <c r="J13" s="98"/>
      <c r="K13" s="98"/>
      <c r="L13" s="98"/>
      <c r="M13" s="98"/>
      <c r="N13" s="98"/>
      <c r="O13" s="98"/>
      <c r="P13" s="98"/>
      <c r="Q13" s="98"/>
    </row>
    <row r="14" spans="2:17">
      <c r="B14" s="53">
        <v>1</v>
      </c>
      <c r="C14" s="56"/>
      <c r="D14" s="57"/>
      <c r="E14" s="57"/>
      <c r="F14" s="57"/>
      <c r="G14" s="61">
        <f>IF(ISERROR(F14-E14),"",F14-E14)</f>
        <v>0</v>
      </c>
      <c r="I14" s="89"/>
      <c r="J14" s="90"/>
      <c r="K14" s="90"/>
      <c r="L14" s="90"/>
      <c r="M14" s="90"/>
      <c r="N14" s="90"/>
      <c r="O14" s="90"/>
      <c r="P14" s="90"/>
      <c r="Q14" s="91"/>
    </row>
    <row r="15" spans="2:17">
      <c r="B15" s="53">
        <v>2</v>
      </c>
      <c r="C15" s="56"/>
      <c r="D15" s="57"/>
      <c r="E15" s="57"/>
      <c r="F15" s="57"/>
      <c r="G15" s="61">
        <f t="shared" ref="G15:G33" si="0">IF(ISERROR(F15-E15),"",F15-E15)</f>
        <v>0</v>
      </c>
      <c r="I15" s="92"/>
      <c r="J15" s="93"/>
      <c r="K15" s="93"/>
      <c r="L15" s="93"/>
      <c r="M15" s="93"/>
      <c r="N15" s="93"/>
      <c r="O15" s="93"/>
      <c r="P15" s="93"/>
      <c r="Q15" s="94"/>
    </row>
    <row r="16" spans="2:17">
      <c r="B16" s="53">
        <v>3</v>
      </c>
      <c r="C16" s="56"/>
      <c r="D16" s="57"/>
      <c r="E16" s="57"/>
      <c r="F16" s="57"/>
      <c r="G16" s="61">
        <f t="shared" si="0"/>
        <v>0</v>
      </c>
      <c r="I16" s="92"/>
      <c r="J16" s="93"/>
      <c r="K16" s="93"/>
      <c r="L16" s="93"/>
      <c r="M16" s="93"/>
      <c r="N16" s="93"/>
      <c r="O16" s="93"/>
      <c r="P16" s="93"/>
      <c r="Q16" s="94"/>
    </row>
    <row r="17" spans="2:17">
      <c r="B17" s="53">
        <v>4</v>
      </c>
      <c r="C17" s="56"/>
      <c r="D17" s="57"/>
      <c r="E17" s="57"/>
      <c r="F17" s="57"/>
      <c r="G17" s="61">
        <f t="shared" si="0"/>
        <v>0</v>
      </c>
      <c r="I17" s="92"/>
      <c r="J17" s="93"/>
      <c r="K17" s="93"/>
      <c r="L17" s="93"/>
      <c r="M17" s="93"/>
      <c r="N17" s="93"/>
      <c r="O17" s="93"/>
      <c r="P17" s="93"/>
      <c r="Q17" s="94"/>
    </row>
    <row r="18" spans="2:17">
      <c r="B18" s="53">
        <v>5</v>
      </c>
      <c r="C18" s="56"/>
      <c r="D18" s="57"/>
      <c r="E18" s="57"/>
      <c r="F18" s="57"/>
      <c r="G18" s="61">
        <f t="shared" si="0"/>
        <v>0</v>
      </c>
      <c r="I18" s="92"/>
      <c r="J18" s="93"/>
      <c r="K18" s="93"/>
      <c r="L18" s="93"/>
      <c r="M18" s="93"/>
      <c r="N18" s="93"/>
      <c r="O18" s="93"/>
      <c r="P18" s="93"/>
      <c r="Q18" s="94"/>
    </row>
    <row r="19" spans="2:17">
      <c r="B19" s="53">
        <v>6</v>
      </c>
      <c r="C19" s="56"/>
      <c r="D19" s="57"/>
      <c r="E19" s="57"/>
      <c r="F19" s="57"/>
      <c r="G19" s="61">
        <f t="shared" si="0"/>
        <v>0</v>
      </c>
      <c r="I19" s="92"/>
      <c r="J19" s="93"/>
      <c r="K19" s="93"/>
      <c r="L19" s="93"/>
      <c r="M19" s="93"/>
      <c r="N19" s="93"/>
      <c r="O19" s="93"/>
      <c r="P19" s="93"/>
      <c r="Q19" s="94"/>
    </row>
    <row r="20" spans="2:17">
      <c r="B20" s="53">
        <v>7</v>
      </c>
      <c r="C20" s="56"/>
      <c r="D20" s="57"/>
      <c r="E20" s="57"/>
      <c r="F20" s="57"/>
      <c r="G20" s="61">
        <f t="shared" si="0"/>
        <v>0</v>
      </c>
      <c r="I20" s="92"/>
      <c r="J20" s="93"/>
      <c r="K20" s="93"/>
      <c r="L20" s="93"/>
      <c r="M20" s="93"/>
      <c r="N20" s="93"/>
      <c r="O20" s="93"/>
      <c r="P20" s="93"/>
      <c r="Q20" s="94"/>
    </row>
    <row r="21" spans="2:17">
      <c r="B21" s="53">
        <v>8</v>
      </c>
      <c r="C21" s="56"/>
      <c r="D21" s="57"/>
      <c r="E21" s="57"/>
      <c r="F21" s="57"/>
      <c r="G21" s="61">
        <f t="shared" si="0"/>
        <v>0</v>
      </c>
      <c r="I21" s="92"/>
      <c r="J21" s="93"/>
      <c r="K21" s="93"/>
      <c r="L21" s="93"/>
      <c r="M21" s="93"/>
      <c r="N21" s="93"/>
      <c r="O21" s="93"/>
      <c r="P21" s="93"/>
      <c r="Q21" s="94"/>
    </row>
    <row r="22" spans="2:17">
      <c r="B22" s="53">
        <v>9</v>
      </c>
      <c r="C22" s="56"/>
      <c r="D22" s="57"/>
      <c r="E22" s="57"/>
      <c r="F22" s="57"/>
      <c r="G22" s="61">
        <f t="shared" si="0"/>
        <v>0</v>
      </c>
      <c r="I22" s="92"/>
      <c r="J22" s="93"/>
      <c r="K22" s="93"/>
      <c r="L22" s="93"/>
      <c r="M22" s="93"/>
      <c r="N22" s="93"/>
      <c r="O22" s="93"/>
      <c r="P22" s="93"/>
      <c r="Q22" s="94"/>
    </row>
    <row r="23" spans="2:17">
      <c r="B23" s="53">
        <v>10</v>
      </c>
      <c r="C23" s="56"/>
      <c r="D23" s="57"/>
      <c r="E23" s="57"/>
      <c r="F23" s="57"/>
      <c r="G23" s="61">
        <f t="shared" si="0"/>
        <v>0</v>
      </c>
      <c r="I23" s="92"/>
      <c r="J23" s="93"/>
      <c r="K23" s="93"/>
      <c r="L23" s="93"/>
      <c r="M23" s="93"/>
      <c r="N23" s="93"/>
      <c r="O23" s="93"/>
      <c r="P23" s="93"/>
      <c r="Q23" s="94"/>
    </row>
    <row r="24" spans="2:17">
      <c r="B24" s="53">
        <v>11</v>
      </c>
      <c r="C24" s="56"/>
      <c r="D24" s="57"/>
      <c r="E24" s="57"/>
      <c r="F24" s="57"/>
      <c r="G24" s="61">
        <f t="shared" si="0"/>
        <v>0</v>
      </c>
      <c r="I24" s="92"/>
      <c r="J24" s="93"/>
      <c r="K24" s="93"/>
      <c r="L24" s="93"/>
      <c r="M24" s="93"/>
      <c r="N24" s="93"/>
      <c r="O24" s="93"/>
      <c r="P24" s="93"/>
      <c r="Q24" s="94"/>
    </row>
    <row r="25" spans="2:17">
      <c r="B25" s="53">
        <v>12</v>
      </c>
      <c r="C25" s="56"/>
      <c r="D25" s="57"/>
      <c r="E25" s="57"/>
      <c r="F25" s="57"/>
      <c r="G25" s="61">
        <f t="shared" si="0"/>
        <v>0</v>
      </c>
      <c r="I25" s="92"/>
      <c r="J25" s="93"/>
      <c r="K25" s="93"/>
      <c r="L25" s="93"/>
      <c r="M25" s="93"/>
      <c r="N25" s="93"/>
      <c r="O25" s="93"/>
      <c r="P25" s="93"/>
      <c r="Q25" s="94"/>
    </row>
    <row r="26" spans="2:17">
      <c r="B26" s="53">
        <v>13</v>
      </c>
      <c r="C26" s="56"/>
      <c r="D26" s="57"/>
      <c r="E26" s="57"/>
      <c r="F26" s="57"/>
      <c r="G26" s="61">
        <f t="shared" si="0"/>
        <v>0</v>
      </c>
      <c r="I26" s="92"/>
      <c r="J26" s="93"/>
      <c r="K26" s="93"/>
      <c r="L26" s="93"/>
      <c r="M26" s="93"/>
      <c r="N26" s="93"/>
      <c r="O26" s="93"/>
      <c r="P26" s="93"/>
      <c r="Q26" s="94"/>
    </row>
    <row r="27" spans="2:17">
      <c r="B27" s="53">
        <v>14</v>
      </c>
      <c r="C27" s="56"/>
      <c r="D27" s="57"/>
      <c r="E27" s="57"/>
      <c r="F27" s="57"/>
      <c r="G27" s="61">
        <f t="shared" si="0"/>
        <v>0</v>
      </c>
      <c r="I27" s="92"/>
      <c r="J27" s="93"/>
      <c r="K27" s="93"/>
      <c r="L27" s="93"/>
      <c r="M27" s="93"/>
      <c r="N27" s="93"/>
      <c r="O27" s="93"/>
      <c r="P27" s="93"/>
      <c r="Q27" s="94"/>
    </row>
    <row r="28" spans="2:17">
      <c r="B28" s="53">
        <v>15</v>
      </c>
      <c r="C28" s="56"/>
      <c r="D28" s="57"/>
      <c r="E28" s="57"/>
      <c r="F28" s="57"/>
      <c r="G28" s="61">
        <f t="shared" si="0"/>
        <v>0</v>
      </c>
      <c r="I28" s="92"/>
      <c r="J28" s="93"/>
      <c r="K28" s="93"/>
      <c r="L28" s="93"/>
      <c r="M28" s="93"/>
      <c r="N28" s="93"/>
      <c r="O28" s="93"/>
      <c r="P28" s="93"/>
      <c r="Q28" s="94"/>
    </row>
    <row r="29" spans="2:17">
      <c r="B29" s="53">
        <v>16</v>
      </c>
      <c r="C29" s="56"/>
      <c r="D29" s="57"/>
      <c r="E29" s="57"/>
      <c r="F29" s="57"/>
      <c r="G29" s="61">
        <f t="shared" si="0"/>
        <v>0</v>
      </c>
      <c r="I29" s="92"/>
      <c r="J29" s="93"/>
      <c r="K29" s="93"/>
      <c r="L29" s="93"/>
      <c r="M29" s="93"/>
      <c r="N29" s="93"/>
      <c r="O29" s="93"/>
      <c r="P29" s="93"/>
      <c r="Q29" s="94"/>
    </row>
    <row r="30" spans="2:17">
      <c r="B30" s="53">
        <v>17</v>
      </c>
      <c r="C30" s="56"/>
      <c r="D30" s="57"/>
      <c r="E30" s="57"/>
      <c r="F30" s="57"/>
      <c r="G30" s="61">
        <f t="shared" si="0"/>
        <v>0</v>
      </c>
      <c r="I30" s="92"/>
      <c r="J30" s="93"/>
      <c r="K30" s="93"/>
      <c r="L30" s="93"/>
      <c r="M30" s="93"/>
      <c r="N30" s="93"/>
      <c r="O30" s="93"/>
      <c r="P30" s="93"/>
      <c r="Q30" s="94"/>
    </row>
    <row r="31" spans="2:17">
      <c r="B31" s="53">
        <v>18</v>
      </c>
      <c r="C31" s="56"/>
      <c r="D31" s="57"/>
      <c r="E31" s="57"/>
      <c r="F31" s="57"/>
      <c r="G31" s="61">
        <f t="shared" si="0"/>
        <v>0</v>
      </c>
      <c r="I31" s="92"/>
      <c r="J31" s="93"/>
      <c r="K31" s="93"/>
      <c r="L31" s="93"/>
      <c r="M31" s="93"/>
      <c r="N31" s="93"/>
      <c r="O31" s="93"/>
      <c r="P31" s="93"/>
      <c r="Q31" s="94"/>
    </row>
    <row r="32" spans="2:17">
      <c r="B32" s="53">
        <v>19</v>
      </c>
      <c r="C32" s="56"/>
      <c r="D32" s="57"/>
      <c r="E32" s="57"/>
      <c r="F32" s="57"/>
      <c r="G32" s="61">
        <f t="shared" si="0"/>
        <v>0</v>
      </c>
      <c r="I32" s="92"/>
      <c r="J32" s="93"/>
      <c r="K32" s="93"/>
      <c r="L32" s="93"/>
      <c r="M32" s="93"/>
      <c r="N32" s="93"/>
      <c r="O32" s="93"/>
      <c r="P32" s="93"/>
      <c r="Q32" s="94"/>
    </row>
    <row r="33" spans="2:17">
      <c r="B33" s="53">
        <v>20</v>
      </c>
      <c r="C33" s="56"/>
      <c r="D33" s="57"/>
      <c r="E33" s="57"/>
      <c r="F33" s="57"/>
      <c r="G33" s="61">
        <f t="shared" si="0"/>
        <v>0</v>
      </c>
      <c r="I33" s="95"/>
      <c r="J33" s="96"/>
      <c r="K33" s="96"/>
      <c r="L33" s="96"/>
      <c r="M33" s="96"/>
      <c r="N33" s="96"/>
      <c r="O33" s="96"/>
      <c r="P33" s="96"/>
      <c r="Q33" s="97"/>
    </row>
    <row r="34" spans="2:17">
      <c r="D34" t="s">
        <v>72</v>
      </c>
    </row>
    <row r="35" spans="2:17">
      <c r="D35" t="s">
        <v>73</v>
      </c>
    </row>
    <row r="36" spans="2:17"/>
    <row r="37" spans="2:17" ht="18.75">
      <c r="B37" s="85" t="s">
        <v>8</v>
      </c>
      <c r="C37" s="85"/>
      <c r="D37" s="85"/>
      <c r="E37" s="85"/>
      <c r="F37" s="85"/>
      <c r="G37" s="85"/>
      <c r="H37" s="85"/>
      <c r="I37" s="85"/>
      <c r="J37" s="85"/>
      <c r="K37" s="85"/>
      <c r="L37" s="85"/>
      <c r="M37" s="85"/>
      <c r="N37" s="85"/>
      <c r="O37" s="85"/>
      <c r="P37" s="85"/>
      <c r="Q37" s="85"/>
    </row>
    <row r="38" spans="2:17" ht="15" customHeight="1">
      <c r="B38" s="86" t="s">
        <v>74</v>
      </c>
      <c r="C38" s="86"/>
      <c r="D38" s="86"/>
      <c r="E38" s="86"/>
      <c r="F38" s="86"/>
      <c r="G38" s="86"/>
      <c r="H38" s="86"/>
      <c r="I38" s="86"/>
      <c r="J38" s="86"/>
      <c r="K38" s="86"/>
      <c r="L38" s="86"/>
      <c r="M38" s="86"/>
      <c r="N38" s="86"/>
      <c r="O38" s="86"/>
      <c r="P38" s="86"/>
      <c r="Q38" s="86"/>
    </row>
    <row r="39" spans="2:17" ht="15" customHeight="1">
      <c r="B39" s="86"/>
      <c r="C39" s="86"/>
      <c r="D39" s="86"/>
      <c r="E39" s="86"/>
      <c r="F39" s="86"/>
      <c r="G39" s="86"/>
      <c r="H39" s="86"/>
      <c r="I39" s="86"/>
      <c r="J39" s="86"/>
      <c r="K39" s="86"/>
      <c r="L39" s="86"/>
      <c r="M39" s="86"/>
      <c r="N39" s="86"/>
      <c r="O39" s="86"/>
      <c r="P39" s="86"/>
      <c r="Q39" s="86"/>
    </row>
    <row r="40" spans="2:17" ht="18.75" customHeight="1">
      <c r="B40" s="86"/>
      <c r="C40" s="86"/>
      <c r="D40" s="86"/>
      <c r="E40" s="86"/>
      <c r="F40" s="86"/>
      <c r="G40" s="86"/>
      <c r="H40" s="86"/>
      <c r="I40" s="86"/>
      <c r="J40" s="86"/>
      <c r="K40" s="86"/>
      <c r="L40" s="86"/>
      <c r="M40" s="86"/>
      <c r="N40" s="86"/>
      <c r="O40" s="86"/>
      <c r="P40" s="86"/>
      <c r="Q40" s="86"/>
    </row>
    <row r="41" spans="2:17" ht="15.75" thickBot="1">
      <c r="B41" s="87">
        <v>0</v>
      </c>
      <c r="C41" s="87"/>
      <c r="D41" s="88"/>
      <c r="E41" s="88"/>
      <c r="F41" s="30"/>
      <c r="G41" s="30"/>
      <c r="H41" s="30"/>
      <c r="I41" s="30"/>
      <c r="J41" s="30"/>
      <c r="K41" s="30"/>
      <c r="L41" s="30"/>
      <c r="M41" s="30"/>
      <c r="N41" s="30"/>
      <c r="O41" s="30"/>
      <c r="P41" s="30"/>
      <c r="Q41" s="30"/>
    </row>
    <row r="42" spans="2:17" ht="19.5" thickBot="1">
      <c r="B42" s="99" t="s">
        <v>75</v>
      </c>
      <c r="C42" s="100"/>
      <c r="D42" s="100"/>
      <c r="E42" s="100"/>
      <c r="F42" s="100"/>
      <c r="G42" s="100"/>
      <c r="H42" s="100"/>
      <c r="I42" s="100"/>
      <c r="J42" s="100"/>
      <c r="K42" s="100"/>
      <c r="L42" s="100"/>
      <c r="M42" s="100"/>
      <c r="N42" s="100"/>
      <c r="O42" s="100"/>
      <c r="P42" s="100"/>
      <c r="Q42" s="101"/>
    </row>
    <row r="43" spans="2:17" ht="39.75" thickBot="1">
      <c r="B43" s="41" t="s">
        <v>76</v>
      </c>
      <c r="C43" s="58" t="s">
        <v>77</v>
      </c>
      <c r="D43" s="58" t="s">
        <v>78</v>
      </c>
      <c r="E43" s="59" t="s">
        <v>79</v>
      </c>
      <c r="F43" s="41" t="s">
        <v>80</v>
      </c>
      <c r="G43" s="50" t="s">
        <v>81</v>
      </c>
      <c r="H43" s="50" t="s">
        <v>82</v>
      </c>
      <c r="I43" s="50" t="s">
        <v>83</v>
      </c>
      <c r="J43" s="50" t="s">
        <v>84</v>
      </c>
      <c r="K43" s="50" t="s">
        <v>85</v>
      </c>
      <c r="L43" s="50" t="s">
        <v>86</v>
      </c>
      <c r="M43" s="50" t="s">
        <v>87</v>
      </c>
      <c r="N43" s="50" t="s">
        <v>88</v>
      </c>
      <c r="O43" s="50" t="s">
        <v>89</v>
      </c>
      <c r="P43" s="50" t="s">
        <v>90</v>
      </c>
      <c r="Q43" s="51" t="s">
        <v>91</v>
      </c>
    </row>
    <row r="44" spans="2:17">
      <c r="B44" s="46" t="s">
        <v>92</v>
      </c>
      <c r="C44" s="47">
        <v>0</v>
      </c>
      <c r="D44" s="48">
        <v>1</v>
      </c>
      <c r="E44" s="49">
        <v>1</v>
      </c>
      <c r="F44" s="26"/>
      <c r="G44" s="26"/>
      <c r="H44" s="26"/>
      <c r="I44" s="26"/>
      <c r="J44" s="26"/>
      <c r="K44" s="26"/>
      <c r="L44" s="26"/>
      <c r="M44" s="26"/>
      <c r="N44" s="26"/>
      <c r="O44" s="26"/>
      <c r="P44" s="26"/>
      <c r="Q44" s="26"/>
    </row>
    <row r="45" spans="2:17">
      <c r="B45" s="42" t="s">
        <v>92</v>
      </c>
      <c r="C45" s="43">
        <f t="shared" ref="C45:C108" si="1">C44+(1/24)</f>
        <v>4.1666666666666664E-2</v>
      </c>
      <c r="D45" s="44">
        <v>2</v>
      </c>
      <c r="E45" s="45">
        <f t="shared" ref="E45:E108" si="2">E44+1</f>
        <v>2</v>
      </c>
      <c r="F45" s="27"/>
      <c r="G45" s="27"/>
      <c r="H45" s="27"/>
      <c r="I45" s="27"/>
      <c r="J45" s="27"/>
      <c r="K45" s="27"/>
      <c r="L45" s="27"/>
      <c r="M45" s="27"/>
      <c r="N45" s="27"/>
      <c r="O45" s="27"/>
      <c r="P45" s="27"/>
      <c r="Q45" s="27"/>
    </row>
    <row r="46" spans="2:17">
      <c r="B46" s="42" t="s">
        <v>92</v>
      </c>
      <c r="C46" s="43">
        <f t="shared" si="1"/>
        <v>8.3333333333333329E-2</v>
      </c>
      <c r="D46" s="44">
        <v>3</v>
      </c>
      <c r="E46" s="45">
        <f t="shared" si="2"/>
        <v>3</v>
      </c>
      <c r="F46" s="27"/>
      <c r="G46" s="27"/>
      <c r="H46" s="27"/>
      <c r="I46" s="27"/>
      <c r="J46" s="27"/>
      <c r="K46" s="27"/>
      <c r="L46" s="27"/>
      <c r="M46" s="27"/>
      <c r="N46" s="27"/>
      <c r="O46" s="27"/>
      <c r="P46" s="27"/>
      <c r="Q46" s="27"/>
    </row>
    <row r="47" spans="2:17">
      <c r="B47" s="42" t="s">
        <v>92</v>
      </c>
      <c r="C47" s="43">
        <f t="shared" si="1"/>
        <v>0.125</v>
      </c>
      <c r="D47" s="44">
        <v>4</v>
      </c>
      <c r="E47" s="45">
        <f t="shared" si="2"/>
        <v>4</v>
      </c>
      <c r="F47" s="27"/>
      <c r="G47" s="27"/>
      <c r="H47" s="27"/>
      <c r="I47" s="27"/>
      <c r="J47" s="27"/>
      <c r="K47" s="27"/>
      <c r="L47" s="27"/>
      <c r="M47" s="27"/>
      <c r="N47" s="27"/>
      <c r="O47" s="27"/>
      <c r="P47" s="27"/>
      <c r="Q47" s="27"/>
    </row>
    <row r="48" spans="2:17">
      <c r="B48" s="42" t="s">
        <v>92</v>
      </c>
      <c r="C48" s="43">
        <f t="shared" si="1"/>
        <v>0.16666666666666666</v>
      </c>
      <c r="D48" s="44">
        <v>5</v>
      </c>
      <c r="E48" s="45">
        <f t="shared" si="2"/>
        <v>5</v>
      </c>
      <c r="F48" s="27"/>
      <c r="G48" s="27"/>
      <c r="H48" s="27"/>
      <c r="I48" s="27"/>
      <c r="J48" s="27"/>
      <c r="K48" s="27"/>
      <c r="L48" s="27"/>
      <c r="M48" s="27"/>
      <c r="N48" s="27"/>
      <c r="O48" s="27"/>
      <c r="P48" s="27"/>
      <c r="Q48" s="27"/>
    </row>
    <row r="49" spans="2:17">
      <c r="B49" s="42" t="s">
        <v>92</v>
      </c>
      <c r="C49" s="43">
        <f t="shared" si="1"/>
        <v>0.20833333333333331</v>
      </c>
      <c r="D49" s="44">
        <v>6</v>
      </c>
      <c r="E49" s="45">
        <f t="shared" si="2"/>
        <v>6</v>
      </c>
      <c r="F49" s="27"/>
      <c r="G49" s="27"/>
      <c r="H49" s="27"/>
      <c r="I49" s="27"/>
      <c r="J49" s="27"/>
      <c r="K49" s="27"/>
      <c r="L49" s="27"/>
      <c r="M49" s="27"/>
      <c r="N49" s="27"/>
      <c r="O49" s="27"/>
      <c r="P49" s="27"/>
      <c r="Q49" s="27"/>
    </row>
    <row r="50" spans="2:17">
      <c r="B50" s="42" t="s">
        <v>92</v>
      </c>
      <c r="C50" s="43">
        <f t="shared" si="1"/>
        <v>0.24999999999999997</v>
      </c>
      <c r="D50" s="44">
        <v>7</v>
      </c>
      <c r="E50" s="45">
        <f t="shared" si="2"/>
        <v>7</v>
      </c>
      <c r="F50" s="27"/>
      <c r="G50" s="27"/>
      <c r="H50" s="27"/>
      <c r="I50" s="27"/>
      <c r="J50" s="27"/>
      <c r="K50" s="27"/>
      <c r="L50" s="27"/>
      <c r="M50" s="27"/>
      <c r="N50" s="27"/>
      <c r="O50" s="27"/>
      <c r="P50" s="27"/>
      <c r="Q50" s="27"/>
    </row>
    <row r="51" spans="2:17">
      <c r="B51" s="42" t="s">
        <v>92</v>
      </c>
      <c r="C51" s="43">
        <f t="shared" si="1"/>
        <v>0.29166666666666663</v>
      </c>
      <c r="D51" s="44">
        <v>8</v>
      </c>
      <c r="E51" s="45">
        <f t="shared" si="2"/>
        <v>8</v>
      </c>
      <c r="F51" s="27"/>
      <c r="G51" s="27"/>
      <c r="H51" s="27"/>
      <c r="I51" s="27"/>
      <c r="J51" s="27"/>
      <c r="K51" s="27"/>
      <c r="L51" s="27"/>
      <c r="M51" s="27"/>
      <c r="N51" s="27"/>
      <c r="O51" s="27"/>
      <c r="P51" s="27"/>
      <c r="Q51" s="27"/>
    </row>
    <row r="52" spans="2:17">
      <c r="B52" s="42" t="s">
        <v>92</v>
      </c>
      <c r="C52" s="43">
        <f t="shared" si="1"/>
        <v>0.33333333333333331</v>
      </c>
      <c r="D52" s="44">
        <v>9</v>
      </c>
      <c r="E52" s="45">
        <f t="shared" si="2"/>
        <v>9</v>
      </c>
      <c r="F52" s="27"/>
      <c r="G52" s="27"/>
      <c r="H52" s="27"/>
      <c r="I52" s="27"/>
      <c r="J52" s="27"/>
      <c r="K52" s="27"/>
      <c r="L52" s="27"/>
      <c r="M52" s="27"/>
      <c r="N52" s="27"/>
      <c r="O52" s="27"/>
      <c r="P52" s="27"/>
      <c r="Q52" s="27"/>
    </row>
    <row r="53" spans="2:17">
      <c r="B53" s="42" t="s">
        <v>92</v>
      </c>
      <c r="C53" s="43">
        <f t="shared" si="1"/>
        <v>0.375</v>
      </c>
      <c r="D53" s="44">
        <v>10</v>
      </c>
      <c r="E53" s="45">
        <f t="shared" si="2"/>
        <v>10</v>
      </c>
      <c r="F53" s="27"/>
      <c r="G53" s="27"/>
      <c r="H53" s="27"/>
      <c r="I53" s="27"/>
      <c r="J53" s="27"/>
      <c r="K53" s="27"/>
      <c r="L53" s="27"/>
      <c r="M53" s="27"/>
      <c r="N53" s="27"/>
      <c r="O53" s="27"/>
      <c r="P53" s="27"/>
      <c r="Q53" s="27"/>
    </row>
    <row r="54" spans="2:17">
      <c r="B54" s="42" t="s">
        <v>92</v>
      </c>
      <c r="C54" s="43">
        <f t="shared" si="1"/>
        <v>0.41666666666666669</v>
      </c>
      <c r="D54" s="44">
        <v>11</v>
      </c>
      <c r="E54" s="45">
        <f t="shared" si="2"/>
        <v>11</v>
      </c>
      <c r="F54" s="27"/>
      <c r="G54" s="27"/>
      <c r="H54" s="27"/>
      <c r="I54" s="27"/>
      <c r="J54" s="27"/>
      <c r="K54" s="27"/>
      <c r="L54" s="27"/>
      <c r="M54" s="27"/>
      <c r="N54" s="27"/>
      <c r="O54" s="27"/>
      <c r="P54" s="27"/>
      <c r="Q54" s="27"/>
    </row>
    <row r="55" spans="2:17">
      <c r="B55" s="42" t="s">
        <v>92</v>
      </c>
      <c r="C55" s="43">
        <f t="shared" si="1"/>
        <v>0.45833333333333337</v>
      </c>
      <c r="D55" s="44">
        <v>12</v>
      </c>
      <c r="E55" s="45">
        <f t="shared" si="2"/>
        <v>12</v>
      </c>
      <c r="F55" s="27"/>
      <c r="G55" s="27"/>
      <c r="H55" s="27"/>
      <c r="I55" s="27"/>
      <c r="J55" s="27"/>
      <c r="K55" s="27"/>
      <c r="L55" s="27"/>
      <c r="M55" s="27"/>
      <c r="N55" s="27"/>
      <c r="O55" s="27"/>
      <c r="P55" s="27"/>
      <c r="Q55" s="27"/>
    </row>
    <row r="56" spans="2:17">
      <c r="B56" s="42" t="s">
        <v>92</v>
      </c>
      <c r="C56" s="43">
        <f t="shared" si="1"/>
        <v>0.5</v>
      </c>
      <c r="D56" s="44">
        <v>13</v>
      </c>
      <c r="E56" s="45">
        <f t="shared" si="2"/>
        <v>13</v>
      </c>
      <c r="F56" s="27"/>
      <c r="G56" s="27"/>
      <c r="H56" s="27"/>
      <c r="I56" s="27"/>
      <c r="J56" s="27"/>
      <c r="K56" s="27"/>
      <c r="L56" s="27"/>
      <c r="M56" s="27"/>
      <c r="N56" s="27"/>
      <c r="O56" s="27"/>
      <c r="P56" s="27"/>
      <c r="Q56" s="27"/>
    </row>
    <row r="57" spans="2:17">
      <c r="B57" s="42" t="s">
        <v>92</v>
      </c>
      <c r="C57" s="43">
        <f t="shared" si="1"/>
        <v>0.54166666666666663</v>
      </c>
      <c r="D57" s="44">
        <v>14</v>
      </c>
      <c r="E57" s="45">
        <f t="shared" si="2"/>
        <v>14</v>
      </c>
      <c r="F57" s="27"/>
      <c r="G57" s="27"/>
      <c r="H57" s="27"/>
      <c r="I57" s="27"/>
      <c r="J57" s="27"/>
      <c r="K57" s="27"/>
      <c r="L57" s="27"/>
      <c r="M57" s="27"/>
      <c r="N57" s="27"/>
      <c r="O57" s="27"/>
      <c r="P57" s="27"/>
      <c r="Q57" s="27"/>
    </row>
    <row r="58" spans="2:17">
      <c r="B58" s="42" t="s">
        <v>92</v>
      </c>
      <c r="C58" s="43">
        <f t="shared" si="1"/>
        <v>0.58333333333333326</v>
      </c>
      <c r="D58" s="44">
        <v>15</v>
      </c>
      <c r="E58" s="45">
        <f t="shared" si="2"/>
        <v>15</v>
      </c>
      <c r="F58" s="27"/>
      <c r="G58" s="27"/>
      <c r="H58" s="27"/>
      <c r="I58" s="27"/>
      <c r="J58" s="27"/>
      <c r="K58" s="27"/>
      <c r="L58" s="27"/>
      <c r="M58" s="27"/>
      <c r="N58" s="27"/>
      <c r="O58" s="27"/>
      <c r="P58" s="27"/>
      <c r="Q58" s="27"/>
    </row>
    <row r="59" spans="2:17">
      <c r="B59" s="42" t="s">
        <v>92</v>
      </c>
      <c r="C59" s="43">
        <f t="shared" si="1"/>
        <v>0.62499999999999989</v>
      </c>
      <c r="D59" s="44">
        <v>16</v>
      </c>
      <c r="E59" s="45">
        <f t="shared" si="2"/>
        <v>16</v>
      </c>
      <c r="F59" s="27"/>
      <c r="G59" s="27"/>
      <c r="H59" s="27"/>
      <c r="I59" s="27"/>
      <c r="J59" s="27"/>
      <c r="K59" s="27"/>
      <c r="L59" s="27"/>
      <c r="M59" s="27"/>
      <c r="N59" s="27"/>
      <c r="O59" s="27"/>
      <c r="P59" s="27"/>
      <c r="Q59" s="27"/>
    </row>
    <row r="60" spans="2:17">
      <c r="B60" s="42" t="s">
        <v>92</v>
      </c>
      <c r="C60" s="43">
        <f t="shared" si="1"/>
        <v>0.66666666666666652</v>
      </c>
      <c r="D60" s="44">
        <v>17</v>
      </c>
      <c r="E60" s="45">
        <f t="shared" si="2"/>
        <v>17</v>
      </c>
      <c r="F60" s="27"/>
      <c r="G60" s="27"/>
      <c r="H60" s="27"/>
      <c r="I60" s="27"/>
      <c r="J60" s="27"/>
      <c r="K60" s="27"/>
      <c r="L60" s="27"/>
      <c r="M60" s="27"/>
      <c r="N60" s="27"/>
      <c r="O60" s="27"/>
      <c r="P60" s="27"/>
      <c r="Q60" s="27"/>
    </row>
    <row r="61" spans="2:17">
      <c r="B61" s="42" t="s">
        <v>92</v>
      </c>
      <c r="C61" s="43">
        <f t="shared" si="1"/>
        <v>0.70833333333333315</v>
      </c>
      <c r="D61" s="44">
        <v>18</v>
      </c>
      <c r="E61" s="45">
        <f t="shared" si="2"/>
        <v>18</v>
      </c>
      <c r="F61" s="27"/>
      <c r="G61" s="27"/>
      <c r="H61" s="27"/>
      <c r="I61" s="27"/>
      <c r="J61" s="27"/>
      <c r="K61" s="27"/>
      <c r="L61" s="27"/>
      <c r="M61" s="27"/>
      <c r="N61" s="27"/>
      <c r="O61" s="27"/>
      <c r="P61" s="27"/>
      <c r="Q61" s="27"/>
    </row>
    <row r="62" spans="2:17">
      <c r="B62" s="42" t="s">
        <v>92</v>
      </c>
      <c r="C62" s="43">
        <f t="shared" si="1"/>
        <v>0.74999999999999978</v>
      </c>
      <c r="D62" s="44">
        <v>19</v>
      </c>
      <c r="E62" s="45">
        <f t="shared" si="2"/>
        <v>19</v>
      </c>
      <c r="F62" s="27"/>
      <c r="G62" s="27"/>
      <c r="H62" s="27"/>
      <c r="I62" s="27"/>
      <c r="J62" s="27"/>
      <c r="K62" s="27"/>
      <c r="L62" s="27"/>
      <c r="M62" s="27"/>
      <c r="N62" s="27"/>
      <c r="O62" s="27"/>
      <c r="P62" s="27"/>
      <c r="Q62" s="27"/>
    </row>
    <row r="63" spans="2:17">
      <c r="B63" s="42" t="s">
        <v>92</v>
      </c>
      <c r="C63" s="43">
        <f t="shared" si="1"/>
        <v>0.79166666666666641</v>
      </c>
      <c r="D63" s="44">
        <v>20</v>
      </c>
      <c r="E63" s="45">
        <f t="shared" si="2"/>
        <v>20</v>
      </c>
      <c r="F63" s="27"/>
      <c r="G63" s="27"/>
      <c r="H63" s="27"/>
      <c r="I63" s="27"/>
      <c r="J63" s="27"/>
      <c r="K63" s="27"/>
      <c r="L63" s="27"/>
      <c r="M63" s="27"/>
      <c r="N63" s="27"/>
      <c r="O63" s="27"/>
      <c r="P63" s="27"/>
      <c r="Q63" s="27"/>
    </row>
    <row r="64" spans="2:17">
      <c r="B64" s="42" t="s">
        <v>92</v>
      </c>
      <c r="C64" s="43">
        <f t="shared" si="1"/>
        <v>0.83333333333333304</v>
      </c>
      <c r="D64" s="44">
        <v>21</v>
      </c>
      <c r="E64" s="45">
        <f t="shared" si="2"/>
        <v>21</v>
      </c>
      <c r="F64" s="27"/>
      <c r="G64" s="27"/>
      <c r="H64" s="27"/>
      <c r="I64" s="27"/>
      <c r="J64" s="27"/>
      <c r="K64" s="27"/>
      <c r="L64" s="27"/>
      <c r="M64" s="27"/>
      <c r="N64" s="27"/>
      <c r="O64" s="27"/>
      <c r="P64" s="27"/>
      <c r="Q64" s="27"/>
    </row>
    <row r="65" spans="2:17">
      <c r="B65" s="42" t="s">
        <v>92</v>
      </c>
      <c r="C65" s="43">
        <f t="shared" si="1"/>
        <v>0.87499999999999967</v>
      </c>
      <c r="D65" s="44">
        <v>22</v>
      </c>
      <c r="E65" s="45">
        <f t="shared" si="2"/>
        <v>22</v>
      </c>
      <c r="F65" s="27"/>
      <c r="G65" s="27"/>
      <c r="H65" s="27"/>
      <c r="I65" s="27"/>
      <c r="J65" s="27"/>
      <c r="K65" s="27"/>
      <c r="L65" s="27"/>
      <c r="M65" s="27"/>
      <c r="N65" s="27"/>
      <c r="O65" s="27"/>
      <c r="P65" s="27"/>
      <c r="Q65" s="27"/>
    </row>
    <row r="66" spans="2:17">
      <c r="B66" s="42" t="s">
        <v>92</v>
      </c>
      <c r="C66" s="43">
        <f t="shared" si="1"/>
        <v>0.9166666666666663</v>
      </c>
      <c r="D66" s="44">
        <v>23</v>
      </c>
      <c r="E66" s="45">
        <f t="shared" si="2"/>
        <v>23</v>
      </c>
      <c r="F66" s="27"/>
      <c r="G66" s="27"/>
      <c r="H66" s="27"/>
      <c r="I66" s="27"/>
      <c r="J66" s="27"/>
      <c r="K66" s="27"/>
      <c r="L66" s="27"/>
      <c r="M66" s="27"/>
      <c r="N66" s="27"/>
      <c r="O66" s="27"/>
      <c r="P66" s="27"/>
      <c r="Q66" s="27"/>
    </row>
    <row r="67" spans="2:17">
      <c r="B67" s="42" t="s">
        <v>92</v>
      </c>
      <c r="C67" s="43">
        <f t="shared" si="1"/>
        <v>0.95833333333333293</v>
      </c>
      <c r="D67" s="44">
        <v>24</v>
      </c>
      <c r="E67" s="45">
        <f t="shared" si="2"/>
        <v>24</v>
      </c>
      <c r="F67" s="27"/>
      <c r="G67" s="27"/>
      <c r="H67" s="27"/>
      <c r="I67" s="27"/>
      <c r="J67" s="27"/>
      <c r="K67" s="27"/>
      <c r="L67" s="27"/>
      <c r="M67" s="27"/>
      <c r="N67" s="27"/>
      <c r="O67" s="27"/>
      <c r="P67" s="27"/>
      <c r="Q67" s="27"/>
    </row>
    <row r="68" spans="2:17">
      <c r="B68" s="42" t="s">
        <v>93</v>
      </c>
      <c r="C68" s="43">
        <f t="shared" si="1"/>
        <v>0.99999999999999956</v>
      </c>
      <c r="D68" s="44">
        <v>1</v>
      </c>
      <c r="E68" s="45">
        <f t="shared" si="2"/>
        <v>25</v>
      </c>
      <c r="F68" s="27"/>
      <c r="G68" s="27"/>
      <c r="H68" s="27"/>
      <c r="I68" s="27"/>
      <c r="J68" s="27"/>
      <c r="K68" s="27"/>
      <c r="L68" s="27"/>
      <c r="M68" s="27"/>
      <c r="N68" s="27"/>
      <c r="O68" s="27"/>
      <c r="P68" s="27"/>
      <c r="Q68" s="27"/>
    </row>
    <row r="69" spans="2:17">
      <c r="B69" s="42" t="s">
        <v>93</v>
      </c>
      <c r="C69" s="43">
        <f t="shared" si="1"/>
        <v>1.0416666666666663</v>
      </c>
      <c r="D69" s="44">
        <v>2</v>
      </c>
      <c r="E69" s="45">
        <f t="shared" si="2"/>
        <v>26</v>
      </c>
      <c r="F69" s="27"/>
      <c r="G69" s="27"/>
      <c r="H69" s="27"/>
      <c r="I69" s="27"/>
      <c r="J69" s="27"/>
      <c r="K69" s="27"/>
      <c r="L69" s="27"/>
      <c r="M69" s="27"/>
      <c r="N69" s="27"/>
      <c r="O69" s="27"/>
      <c r="P69" s="27"/>
      <c r="Q69" s="27"/>
    </row>
    <row r="70" spans="2:17">
      <c r="B70" s="42" t="s">
        <v>93</v>
      </c>
      <c r="C70" s="43">
        <f t="shared" si="1"/>
        <v>1.083333333333333</v>
      </c>
      <c r="D70" s="44">
        <v>3</v>
      </c>
      <c r="E70" s="45">
        <f t="shared" si="2"/>
        <v>27</v>
      </c>
      <c r="F70" s="27"/>
      <c r="G70" s="27"/>
      <c r="H70" s="27"/>
      <c r="I70" s="27"/>
      <c r="J70" s="27"/>
      <c r="K70" s="27"/>
      <c r="L70" s="27"/>
      <c r="M70" s="27"/>
      <c r="N70" s="27"/>
      <c r="O70" s="27"/>
      <c r="P70" s="27"/>
      <c r="Q70" s="27"/>
    </row>
    <row r="71" spans="2:17">
      <c r="B71" s="42" t="s">
        <v>93</v>
      </c>
      <c r="C71" s="43">
        <f t="shared" si="1"/>
        <v>1.1249999999999998</v>
      </c>
      <c r="D71" s="44">
        <v>4</v>
      </c>
      <c r="E71" s="45">
        <f t="shared" si="2"/>
        <v>28</v>
      </c>
      <c r="F71" s="27"/>
      <c r="G71" s="27"/>
      <c r="H71" s="27"/>
      <c r="I71" s="27"/>
      <c r="J71" s="27"/>
      <c r="K71" s="27"/>
      <c r="L71" s="27"/>
      <c r="M71" s="27"/>
      <c r="N71" s="27"/>
      <c r="O71" s="27"/>
      <c r="P71" s="27"/>
      <c r="Q71" s="27"/>
    </row>
    <row r="72" spans="2:17">
      <c r="B72" s="42" t="s">
        <v>93</v>
      </c>
      <c r="C72" s="43">
        <f t="shared" si="1"/>
        <v>1.1666666666666665</v>
      </c>
      <c r="D72" s="44">
        <v>5</v>
      </c>
      <c r="E72" s="45">
        <f t="shared" si="2"/>
        <v>29</v>
      </c>
      <c r="F72" s="27"/>
      <c r="G72" s="27"/>
      <c r="H72" s="27"/>
      <c r="I72" s="27"/>
      <c r="J72" s="27"/>
      <c r="K72" s="27"/>
      <c r="L72" s="27"/>
      <c r="M72" s="27"/>
      <c r="N72" s="27"/>
      <c r="O72" s="27"/>
      <c r="P72" s="27"/>
      <c r="Q72" s="27"/>
    </row>
    <row r="73" spans="2:17">
      <c r="B73" s="42" t="s">
        <v>93</v>
      </c>
      <c r="C73" s="43">
        <f t="shared" si="1"/>
        <v>1.2083333333333333</v>
      </c>
      <c r="D73" s="44">
        <v>6</v>
      </c>
      <c r="E73" s="45">
        <f t="shared" si="2"/>
        <v>30</v>
      </c>
      <c r="F73" s="27"/>
      <c r="G73" s="27"/>
      <c r="H73" s="27"/>
      <c r="I73" s="27"/>
      <c r="J73" s="27"/>
      <c r="K73" s="27"/>
      <c r="L73" s="27"/>
      <c r="M73" s="27"/>
      <c r="N73" s="27"/>
      <c r="O73" s="27"/>
      <c r="P73" s="27"/>
      <c r="Q73" s="27"/>
    </row>
    <row r="74" spans="2:17">
      <c r="B74" s="42" t="s">
        <v>93</v>
      </c>
      <c r="C74" s="43">
        <f t="shared" si="1"/>
        <v>1.25</v>
      </c>
      <c r="D74" s="44">
        <v>7</v>
      </c>
      <c r="E74" s="45">
        <f t="shared" si="2"/>
        <v>31</v>
      </c>
      <c r="F74" s="27"/>
      <c r="G74" s="27"/>
      <c r="H74" s="27"/>
      <c r="I74" s="27"/>
      <c r="J74" s="27"/>
      <c r="K74" s="27"/>
      <c r="L74" s="27"/>
      <c r="M74" s="27"/>
      <c r="N74" s="27"/>
      <c r="O74" s="27"/>
      <c r="P74" s="27"/>
      <c r="Q74" s="27"/>
    </row>
    <row r="75" spans="2:17">
      <c r="B75" s="42" t="s">
        <v>93</v>
      </c>
      <c r="C75" s="43">
        <f t="shared" si="1"/>
        <v>1.2916666666666667</v>
      </c>
      <c r="D75" s="44">
        <v>8</v>
      </c>
      <c r="E75" s="45">
        <f t="shared" si="2"/>
        <v>32</v>
      </c>
      <c r="F75" s="27"/>
      <c r="G75" s="27"/>
      <c r="H75" s="27"/>
      <c r="I75" s="27"/>
      <c r="J75" s="27"/>
      <c r="K75" s="27"/>
      <c r="L75" s="27"/>
      <c r="M75" s="27"/>
      <c r="N75" s="27"/>
      <c r="O75" s="27"/>
      <c r="P75" s="27"/>
      <c r="Q75" s="27"/>
    </row>
    <row r="76" spans="2:17">
      <c r="B76" s="42" t="s">
        <v>93</v>
      </c>
      <c r="C76" s="43">
        <f t="shared" si="1"/>
        <v>1.3333333333333335</v>
      </c>
      <c r="D76" s="44">
        <v>9</v>
      </c>
      <c r="E76" s="45">
        <f t="shared" si="2"/>
        <v>33</v>
      </c>
      <c r="F76" s="27"/>
      <c r="G76" s="27"/>
      <c r="H76" s="27"/>
      <c r="I76" s="27"/>
      <c r="J76" s="27"/>
      <c r="K76" s="27"/>
      <c r="L76" s="27"/>
      <c r="M76" s="27"/>
      <c r="N76" s="27"/>
      <c r="O76" s="27"/>
      <c r="P76" s="27"/>
      <c r="Q76" s="27"/>
    </row>
    <row r="77" spans="2:17">
      <c r="B77" s="42" t="s">
        <v>93</v>
      </c>
      <c r="C77" s="43">
        <f t="shared" si="1"/>
        <v>1.3750000000000002</v>
      </c>
      <c r="D77" s="44">
        <v>10</v>
      </c>
      <c r="E77" s="45">
        <f t="shared" si="2"/>
        <v>34</v>
      </c>
      <c r="F77" s="27"/>
      <c r="G77" s="27"/>
      <c r="H77" s="27"/>
      <c r="I77" s="27"/>
      <c r="J77" s="27"/>
      <c r="K77" s="27"/>
      <c r="L77" s="27"/>
      <c r="M77" s="27"/>
      <c r="N77" s="27"/>
      <c r="O77" s="27"/>
      <c r="P77" s="27"/>
      <c r="Q77" s="27"/>
    </row>
    <row r="78" spans="2:17">
      <c r="B78" s="42" t="s">
        <v>93</v>
      </c>
      <c r="C78" s="43">
        <f t="shared" si="1"/>
        <v>1.416666666666667</v>
      </c>
      <c r="D78" s="44">
        <v>11</v>
      </c>
      <c r="E78" s="45">
        <f t="shared" si="2"/>
        <v>35</v>
      </c>
      <c r="F78" s="27"/>
      <c r="G78" s="27"/>
      <c r="H78" s="27"/>
      <c r="I78" s="27"/>
      <c r="J78" s="27"/>
      <c r="K78" s="27"/>
      <c r="L78" s="27"/>
      <c r="M78" s="27"/>
      <c r="N78" s="27"/>
      <c r="O78" s="27"/>
      <c r="P78" s="27"/>
      <c r="Q78" s="27"/>
    </row>
    <row r="79" spans="2:17">
      <c r="B79" s="42" t="s">
        <v>93</v>
      </c>
      <c r="C79" s="43">
        <f t="shared" si="1"/>
        <v>1.4583333333333337</v>
      </c>
      <c r="D79" s="44">
        <v>12</v>
      </c>
      <c r="E79" s="45">
        <f t="shared" si="2"/>
        <v>36</v>
      </c>
      <c r="F79" s="27"/>
      <c r="G79" s="27"/>
      <c r="H79" s="27"/>
      <c r="I79" s="27"/>
      <c r="J79" s="27"/>
      <c r="K79" s="27"/>
      <c r="L79" s="27"/>
      <c r="M79" s="27"/>
      <c r="N79" s="27"/>
      <c r="O79" s="27"/>
      <c r="P79" s="27"/>
      <c r="Q79" s="27"/>
    </row>
    <row r="80" spans="2:17">
      <c r="B80" s="42" t="s">
        <v>93</v>
      </c>
      <c r="C80" s="43">
        <f t="shared" si="1"/>
        <v>1.5000000000000004</v>
      </c>
      <c r="D80" s="44">
        <v>13</v>
      </c>
      <c r="E80" s="45">
        <f t="shared" si="2"/>
        <v>37</v>
      </c>
      <c r="F80" s="27"/>
      <c r="G80" s="27"/>
      <c r="H80" s="27"/>
      <c r="I80" s="27"/>
      <c r="J80" s="27"/>
      <c r="K80" s="27"/>
      <c r="L80" s="27"/>
      <c r="M80" s="27"/>
      <c r="N80" s="27"/>
      <c r="O80" s="27"/>
      <c r="P80" s="27"/>
      <c r="Q80" s="27"/>
    </row>
    <row r="81" spans="2:17">
      <c r="B81" s="42" t="s">
        <v>93</v>
      </c>
      <c r="C81" s="43">
        <f t="shared" si="1"/>
        <v>1.5416666666666672</v>
      </c>
      <c r="D81" s="44">
        <v>14</v>
      </c>
      <c r="E81" s="45">
        <f t="shared" si="2"/>
        <v>38</v>
      </c>
      <c r="F81" s="27"/>
      <c r="G81" s="27"/>
      <c r="H81" s="27"/>
      <c r="I81" s="27"/>
      <c r="J81" s="27"/>
      <c r="K81" s="27"/>
      <c r="L81" s="27"/>
      <c r="M81" s="27"/>
      <c r="N81" s="27"/>
      <c r="O81" s="27"/>
      <c r="P81" s="27"/>
      <c r="Q81" s="27"/>
    </row>
    <row r="82" spans="2:17">
      <c r="B82" s="42" t="s">
        <v>93</v>
      </c>
      <c r="C82" s="43">
        <f t="shared" si="1"/>
        <v>1.5833333333333339</v>
      </c>
      <c r="D82" s="44">
        <v>15</v>
      </c>
      <c r="E82" s="45">
        <f t="shared" si="2"/>
        <v>39</v>
      </c>
      <c r="F82" s="27"/>
      <c r="G82" s="27"/>
      <c r="H82" s="27"/>
      <c r="I82" s="27"/>
      <c r="J82" s="27"/>
      <c r="K82" s="27"/>
      <c r="L82" s="27"/>
      <c r="M82" s="27"/>
      <c r="N82" s="27"/>
      <c r="O82" s="27"/>
      <c r="P82" s="27"/>
      <c r="Q82" s="27"/>
    </row>
    <row r="83" spans="2:17">
      <c r="B83" s="42" t="s">
        <v>93</v>
      </c>
      <c r="C83" s="43">
        <f t="shared" si="1"/>
        <v>1.6250000000000007</v>
      </c>
      <c r="D83" s="44">
        <v>16</v>
      </c>
      <c r="E83" s="45">
        <f t="shared" si="2"/>
        <v>40</v>
      </c>
      <c r="F83" s="27"/>
      <c r="G83" s="27"/>
      <c r="H83" s="27"/>
      <c r="I83" s="27"/>
      <c r="J83" s="27"/>
      <c r="K83" s="27"/>
      <c r="L83" s="27"/>
      <c r="M83" s="27"/>
      <c r="N83" s="27"/>
      <c r="O83" s="27"/>
      <c r="P83" s="27"/>
      <c r="Q83" s="27"/>
    </row>
    <row r="84" spans="2:17">
      <c r="B84" s="42" t="s">
        <v>93</v>
      </c>
      <c r="C84" s="43">
        <f t="shared" si="1"/>
        <v>1.6666666666666674</v>
      </c>
      <c r="D84" s="44">
        <v>17</v>
      </c>
      <c r="E84" s="45">
        <f t="shared" si="2"/>
        <v>41</v>
      </c>
      <c r="F84" s="27"/>
      <c r="G84" s="27"/>
      <c r="H84" s="27"/>
      <c r="I84" s="27"/>
      <c r="J84" s="27"/>
      <c r="K84" s="27"/>
      <c r="L84" s="27"/>
      <c r="M84" s="27"/>
      <c r="N84" s="27"/>
      <c r="O84" s="27"/>
      <c r="P84" s="27"/>
      <c r="Q84" s="27"/>
    </row>
    <row r="85" spans="2:17">
      <c r="B85" s="42" t="s">
        <v>93</v>
      </c>
      <c r="C85" s="43">
        <f t="shared" si="1"/>
        <v>1.7083333333333341</v>
      </c>
      <c r="D85" s="44">
        <v>18</v>
      </c>
      <c r="E85" s="45">
        <f t="shared" si="2"/>
        <v>42</v>
      </c>
      <c r="F85" s="27"/>
      <c r="G85" s="27"/>
      <c r="H85" s="27"/>
      <c r="I85" s="27"/>
      <c r="J85" s="27"/>
      <c r="K85" s="27"/>
      <c r="L85" s="27"/>
      <c r="M85" s="27"/>
      <c r="N85" s="27"/>
      <c r="O85" s="27"/>
      <c r="P85" s="27"/>
      <c r="Q85" s="27"/>
    </row>
    <row r="86" spans="2:17">
      <c r="B86" s="42" t="s">
        <v>93</v>
      </c>
      <c r="C86" s="43">
        <f t="shared" si="1"/>
        <v>1.7500000000000009</v>
      </c>
      <c r="D86" s="44">
        <v>19</v>
      </c>
      <c r="E86" s="45">
        <f t="shared" si="2"/>
        <v>43</v>
      </c>
      <c r="F86" s="27"/>
      <c r="G86" s="27"/>
      <c r="H86" s="27"/>
      <c r="I86" s="27"/>
      <c r="J86" s="27"/>
      <c r="K86" s="27"/>
      <c r="L86" s="27"/>
      <c r="M86" s="27"/>
      <c r="N86" s="27"/>
      <c r="O86" s="27"/>
      <c r="P86" s="27"/>
      <c r="Q86" s="27"/>
    </row>
    <row r="87" spans="2:17">
      <c r="B87" s="42" t="s">
        <v>93</v>
      </c>
      <c r="C87" s="43">
        <f t="shared" si="1"/>
        <v>1.7916666666666676</v>
      </c>
      <c r="D87" s="44">
        <v>20</v>
      </c>
      <c r="E87" s="45">
        <f t="shared" si="2"/>
        <v>44</v>
      </c>
      <c r="F87" s="27"/>
      <c r="G87" s="27"/>
      <c r="H87" s="27"/>
      <c r="I87" s="27"/>
      <c r="J87" s="27"/>
      <c r="K87" s="27"/>
      <c r="L87" s="27"/>
      <c r="M87" s="27"/>
      <c r="N87" s="27"/>
      <c r="O87" s="27"/>
      <c r="P87" s="27"/>
      <c r="Q87" s="27"/>
    </row>
    <row r="88" spans="2:17">
      <c r="B88" s="42" t="s">
        <v>93</v>
      </c>
      <c r="C88" s="43">
        <f t="shared" si="1"/>
        <v>1.8333333333333344</v>
      </c>
      <c r="D88" s="44">
        <v>21</v>
      </c>
      <c r="E88" s="45">
        <f t="shared" si="2"/>
        <v>45</v>
      </c>
      <c r="F88" s="27"/>
      <c r="G88" s="27"/>
      <c r="H88" s="27"/>
      <c r="I88" s="27"/>
      <c r="J88" s="27"/>
      <c r="K88" s="27"/>
      <c r="L88" s="27"/>
      <c r="M88" s="27"/>
      <c r="N88" s="27"/>
      <c r="O88" s="27"/>
      <c r="P88" s="27"/>
      <c r="Q88" s="27"/>
    </row>
    <row r="89" spans="2:17">
      <c r="B89" s="42" t="s">
        <v>93</v>
      </c>
      <c r="C89" s="43">
        <f t="shared" si="1"/>
        <v>1.8750000000000011</v>
      </c>
      <c r="D89" s="44">
        <v>22</v>
      </c>
      <c r="E89" s="45">
        <f t="shared" si="2"/>
        <v>46</v>
      </c>
      <c r="F89" s="27"/>
      <c r="G89" s="27"/>
      <c r="H89" s="27"/>
      <c r="I89" s="27"/>
      <c r="J89" s="27"/>
      <c r="K89" s="27"/>
      <c r="L89" s="27"/>
      <c r="M89" s="27"/>
      <c r="N89" s="27"/>
      <c r="O89" s="27"/>
      <c r="P89" s="27"/>
      <c r="Q89" s="27"/>
    </row>
    <row r="90" spans="2:17">
      <c r="B90" s="42" t="s">
        <v>93</v>
      </c>
      <c r="C90" s="43">
        <f t="shared" si="1"/>
        <v>1.9166666666666679</v>
      </c>
      <c r="D90" s="44">
        <v>23</v>
      </c>
      <c r="E90" s="45">
        <f t="shared" si="2"/>
        <v>47</v>
      </c>
      <c r="F90" s="27"/>
      <c r="G90" s="27"/>
      <c r="H90" s="27"/>
      <c r="I90" s="27"/>
      <c r="J90" s="27"/>
      <c r="K90" s="27"/>
      <c r="L90" s="27"/>
      <c r="M90" s="27"/>
      <c r="N90" s="27"/>
      <c r="O90" s="27"/>
      <c r="P90" s="27"/>
      <c r="Q90" s="27"/>
    </row>
    <row r="91" spans="2:17">
      <c r="B91" s="42" t="s">
        <v>93</v>
      </c>
      <c r="C91" s="43">
        <f t="shared" si="1"/>
        <v>1.9583333333333346</v>
      </c>
      <c r="D91" s="44">
        <v>24</v>
      </c>
      <c r="E91" s="45">
        <f t="shared" si="2"/>
        <v>48</v>
      </c>
      <c r="F91" s="27"/>
      <c r="G91" s="27"/>
      <c r="H91" s="27"/>
      <c r="I91" s="27"/>
      <c r="J91" s="27"/>
      <c r="K91" s="27"/>
      <c r="L91" s="27"/>
      <c r="M91" s="27"/>
      <c r="N91" s="27"/>
      <c r="O91" s="27"/>
      <c r="P91" s="27"/>
      <c r="Q91" s="27"/>
    </row>
    <row r="92" spans="2:17">
      <c r="B92" s="42" t="s">
        <v>94</v>
      </c>
      <c r="C92" s="43">
        <f t="shared" si="1"/>
        <v>2.0000000000000013</v>
      </c>
      <c r="D92" s="44">
        <v>1</v>
      </c>
      <c r="E92" s="45">
        <f t="shared" si="2"/>
        <v>49</v>
      </c>
      <c r="F92" s="27"/>
      <c r="G92" s="27"/>
      <c r="H92" s="27"/>
      <c r="I92" s="27"/>
      <c r="J92" s="27"/>
      <c r="K92" s="27"/>
      <c r="L92" s="27"/>
      <c r="M92" s="27"/>
      <c r="N92" s="27"/>
      <c r="O92" s="27"/>
      <c r="P92" s="27"/>
      <c r="Q92" s="27"/>
    </row>
    <row r="93" spans="2:17">
      <c r="B93" s="42" t="s">
        <v>94</v>
      </c>
      <c r="C93" s="43">
        <f t="shared" si="1"/>
        <v>2.0416666666666679</v>
      </c>
      <c r="D93" s="44">
        <v>2</v>
      </c>
      <c r="E93" s="45">
        <f t="shared" si="2"/>
        <v>50</v>
      </c>
      <c r="F93" s="27"/>
      <c r="G93" s="27"/>
      <c r="H93" s="27"/>
      <c r="I93" s="27"/>
      <c r="J93" s="27"/>
      <c r="K93" s="27"/>
      <c r="L93" s="27"/>
      <c r="M93" s="27"/>
      <c r="N93" s="27"/>
      <c r="O93" s="27"/>
      <c r="P93" s="27"/>
      <c r="Q93" s="27"/>
    </row>
    <row r="94" spans="2:17">
      <c r="B94" s="42" t="s">
        <v>94</v>
      </c>
      <c r="C94" s="43">
        <f t="shared" si="1"/>
        <v>2.0833333333333344</v>
      </c>
      <c r="D94" s="44">
        <v>3</v>
      </c>
      <c r="E94" s="45">
        <f t="shared" si="2"/>
        <v>51</v>
      </c>
      <c r="F94" s="27"/>
      <c r="G94" s="27"/>
      <c r="H94" s="27"/>
      <c r="I94" s="27"/>
      <c r="J94" s="27"/>
      <c r="K94" s="27"/>
      <c r="L94" s="27"/>
      <c r="M94" s="27"/>
      <c r="N94" s="27"/>
      <c r="O94" s="27"/>
      <c r="P94" s="27"/>
      <c r="Q94" s="27"/>
    </row>
    <row r="95" spans="2:17">
      <c r="B95" s="42" t="s">
        <v>94</v>
      </c>
      <c r="C95" s="43">
        <f t="shared" si="1"/>
        <v>2.1250000000000009</v>
      </c>
      <c r="D95" s="44">
        <v>4</v>
      </c>
      <c r="E95" s="45">
        <f t="shared" si="2"/>
        <v>52</v>
      </c>
      <c r="F95" s="27"/>
      <c r="G95" s="27"/>
      <c r="H95" s="27"/>
      <c r="I95" s="27"/>
      <c r="J95" s="27"/>
      <c r="K95" s="27"/>
      <c r="L95" s="27"/>
      <c r="M95" s="27"/>
      <c r="N95" s="27"/>
      <c r="O95" s="27"/>
      <c r="P95" s="27"/>
      <c r="Q95" s="27"/>
    </row>
    <row r="96" spans="2:17">
      <c r="B96" s="42" t="s">
        <v>94</v>
      </c>
      <c r="C96" s="43">
        <f t="shared" si="1"/>
        <v>2.1666666666666674</v>
      </c>
      <c r="D96" s="44">
        <v>5</v>
      </c>
      <c r="E96" s="45">
        <f t="shared" si="2"/>
        <v>53</v>
      </c>
      <c r="F96" s="27"/>
      <c r="G96" s="27"/>
      <c r="H96" s="27"/>
      <c r="I96" s="27"/>
      <c r="J96" s="27"/>
      <c r="K96" s="27"/>
      <c r="L96" s="27"/>
      <c r="M96" s="27"/>
      <c r="N96" s="27"/>
      <c r="O96" s="27"/>
      <c r="P96" s="27"/>
      <c r="Q96" s="27"/>
    </row>
    <row r="97" spans="2:17">
      <c r="B97" s="42" t="s">
        <v>94</v>
      </c>
      <c r="C97" s="43">
        <f t="shared" si="1"/>
        <v>2.2083333333333339</v>
      </c>
      <c r="D97" s="44">
        <v>6</v>
      </c>
      <c r="E97" s="45">
        <f t="shared" si="2"/>
        <v>54</v>
      </c>
      <c r="F97" s="27"/>
      <c r="G97" s="27"/>
      <c r="H97" s="27"/>
      <c r="I97" s="27"/>
      <c r="J97" s="27"/>
      <c r="K97" s="27"/>
      <c r="L97" s="27"/>
      <c r="M97" s="27"/>
      <c r="N97" s="27"/>
      <c r="O97" s="27"/>
      <c r="P97" s="27"/>
      <c r="Q97" s="27"/>
    </row>
    <row r="98" spans="2:17">
      <c r="B98" s="42" t="s">
        <v>94</v>
      </c>
      <c r="C98" s="43">
        <f t="shared" si="1"/>
        <v>2.2500000000000004</v>
      </c>
      <c r="D98" s="44">
        <v>7</v>
      </c>
      <c r="E98" s="45">
        <f t="shared" si="2"/>
        <v>55</v>
      </c>
      <c r="F98" s="27"/>
      <c r="G98" s="27"/>
      <c r="H98" s="27"/>
      <c r="I98" s="27"/>
      <c r="J98" s="27"/>
      <c r="K98" s="27"/>
      <c r="L98" s="27"/>
      <c r="M98" s="27"/>
      <c r="N98" s="27"/>
      <c r="O98" s="27"/>
      <c r="P98" s="27"/>
      <c r="Q98" s="27"/>
    </row>
    <row r="99" spans="2:17">
      <c r="B99" s="42" t="s">
        <v>94</v>
      </c>
      <c r="C99" s="43">
        <f t="shared" si="1"/>
        <v>2.291666666666667</v>
      </c>
      <c r="D99" s="44">
        <v>8</v>
      </c>
      <c r="E99" s="45">
        <f t="shared" si="2"/>
        <v>56</v>
      </c>
      <c r="F99" s="27"/>
      <c r="G99" s="27"/>
      <c r="H99" s="27"/>
      <c r="I99" s="27"/>
      <c r="J99" s="27"/>
      <c r="K99" s="27"/>
      <c r="L99" s="27"/>
      <c r="M99" s="27"/>
      <c r="N99" s="27"/>
      <c r="O99" s="27"/>
      <c r="P99" s="27"/>
      <c r="Q99" s="27"/>
    </row>
    <row r="100" spans="2:17">
      <c r="B100" s="42" t="s">
        <v>94</v>
      </c>
      <c r="C100" s="43">
        <f t="shared" si="1"/>
        <v>2.3333333333333335</v>
      </c>
      <c r="D100" s="44">
        <v>9</v>
      </c>
      <c r="E100" s="45">
        <f t="shared" si="2"/>
        <v>57</v>
      </c>
      <c r="F100" s="27"/>
      <c r="G100" s="27"/>
      <c r="H100" s="27"/>
      <c r="I100" s="27"/>
      <c r="J100" s="27"/>
      <c r="K100" s="27"/>
      <c r="L100" s="27"/>
      <c r="M100" s="27"/>
      <c r="N100" s="27"/>
      <c r="O100" s="27"/>
      <c r="P100" s="27"/>
      <c r="Q100" s="27"/>
    </row>
    <row r="101" spans="2:17">
      <c r="B101" s="42" t="s">
        <v>94</v>
      </c>
      <c r="C101" s="43">
        <f t="shared" si="1"/>
        <v>2.375</v>
      </c>
      <c r="D101" s="44">
        <v>10</v>
      </c>
      <c r="E101" s="45">
        <f t="shared" si="2"/>
        <v>58</v>
      </c>
      <c r="F101" s="27"/>
      <c r="G101" s="27"/>
      <c r="H101" s="27"/>
      <c r="I101" s="27"/>
      <c r="J101" s="27"/>
      <c r="K101" s="27"/>
      <c r="L101" s="27"/>
      <c r="M101" s="27"/>
      <c r="N101" s="27"/>
      <c r="O101" s="27"/>
      <c r="P101" s="27"/>
      <c r="Q101" s="27"/>
    </row>
    <row r="102" spans="2:17">
      <c r="B102" s="42" t="s">
        <v>94</v>
      </c>
      <c r="C102" s="43">
        <f t="shared" si="1"/>
        <v>2.4166666666666665</v>
      </c>
      <c r="D102" s="44">
        <v>11</v>
      </c>
      <c r="E102" s="45">
        <f t="shared" si="2"/>
        <v>59</v>
      </c>
      <c r="F102" s="27"/>
      <c r="G102" s="27"/>
      <c r="H102" s="27"/>
      <c r="I102" s="27"/>
      <c r="J102" s="27"/>
      <c r="K102" s="27"/>
      <c r="L102" s="27"/>
      <c r="M102" s="27"/>
      <c r="N102" s="27"/>
      <c r="O102" s="27"/>
      <c r="P102" s="27"/>
      <c r="Q102" s="27"/>
    </row>
    <row r="103" spans="2:17">
      <c r="B103" s="42" t="s">
        <v>94</v>
      </c>
      <c r="C103" s="43">
        <f t="shared" si="1"/>
        <v>2.458333333333333</v>
      </c>
      <c r="D103" s="44">
        <v>12</v>
      </c>
      <c r="E103" s="45">
        <f t="shared" si="2"/>
        <v>60</v>
      </c>
      <c r="F103" s="27"/>
      <c r="G103" s="27"/>
      <c r="H103" s="27"/>
      <c r="I103" s="27"/>
      <c r="J103" s="27"/>
      <c r="K103" s="27"/>
      <c r="L103" s="27"/>
      <c r="M103" s="27"/>
      <c r="N103" s="27"/>
      <c r="O103" s="27"/>
      <c r="P103" s="27"/>
      <c r="Q103" s="27"/>
    </row>
    <row r="104" spans="2:17">
      <c r="B104" s="42" t="s">
        <v>94</v>
      </c>
      <c r="C104" s="43">
        <f t="shared" si="1"/>
        <v>2.4999999999999996</v>
      </c>
      <c r="D104" s="44">
        <v>13</v>
      </c>
      <c r="E104" s="45">
        <f t="shared" si="2"/>
        <v>61</v>
      </c>
      <c r="F104" s="27"/>
      <c r="G104" s="27"/>
      <c r="H104" s="27"/>
      <c r="I104" s="27"/>
      <c r="J104" s="27"/>
      <c r="K104" s="27"/>
      <c r="L104" s="27"/>
      <c r="M104" s="27"/>
      <c r="N104" s="27"/>
      <c r="O104" s="27"/>
      <c r="P104" s="27"/>
      <c r="Q104" s="27"/>
    </row>
    <row r="105" spans="2:17">
      <c r="B105" s="42" t="s">
        <v>94</v>
      </c>
      <c r="C105" s="43">
        <f t="shared" si="1"/>
        <v>2.5416666666666661</v>
      </c>
      <c r="D105" s="44">
        <v>14</v>
      </c>
      <c r="E105" s="45">
        <f t="shared" si="2"/>
        <v>62</v>
      </c>
      <c r="F105" s="27"/>
      <c r="G105" s="27"/>
      <c r="H105" s="27"/>
      <c r="I105" s="27"/>
      <c r="J105" s="27"/>
      <c r="K105" s="27"/>
      <c r="L105" s="27"/>
      <c r="M105" s="27"/>
      <c r="N105" s="27"/>
      <c r="O105" s="27"/>
      <c r="P105" s="27"/>
      <c r="Q105" s="27"/>
    </row>
    <row r="106" spans="2:17">
      <c r="B106" s="42" t="s">
        <v>94</v>
      </c>
      <c r="C106" s="43">
        <f t="shared" si="1"/>
        <v>2.5833333333333326</v>
      </c>
      <c r="D106" s="44">
        <v>15</v>
      </c>
      <c r="E106" s="45">
        <f t="shared" si="2"/>
        <v>63</v>
      </c>
      <c r="F106" s="27"/>
      <c r="G106" s="27"/>
      <c r="H106" s="27"/>
      <c r="I106" s="27"/>
      <c r="J106" s="27"/>
      <c r="K106" s="27"/>
      <c r="L106" s="27"/>
      <c r="M106" s="27"/>
      <c r="N106" s="27"/>
      <c r="O106" s="27"/>
      <c r="P106" s="27"/>
      <c r="Q106" s="27"/>
    </row>
    <row r="107" spans="2:17">
      <c r="B107" s="42" t="s">
        <v>94</v>
      </c>
      <c r="C107" s="43">
        <f t="shared" si="1"/>
        <v>2.6249999999999991</v>
      </c>
      <c r="D107" s="44">
        <v>16</v>
      </c>
      <c r="E107" s="45">
        <f t="shared" si="2"/>
        <v>64</v>
      </c>
      <c r="F107" s="27"/>
      <c r="G107" s="27"/>
      <c r="H107" s="27"/>
      <c r="I107" s="27"/>
      <c r="J107" s="27"/>
      <c r="K107" s="27"/>
      <c r="L107" s="27"/>
      <c r="M107" s="27"/>
      <c r="N107" s="27"/>
      <c r="O107" s="27"/>
      <c r="P107" s="27"/>
      <c r="Q107" s="27"/>
    </row>
    <row r="108" spans="2:17">
      <c r="B108" s="42" t="s">
        <v>94</v>
      </c>
      <c r="C108" s="43">
        <f t="shared" si="1"/>
        <v>2.6666666666666656</v>
      </c>
      <c r="D108" s="44">
        <v>17</v>
      </c>
      <c r="E108" s="45">
        <f t="shared" si="2"/>
        <v>65</v>
      </c>
      <c r="F108" s="27"/>
      <c r="G108" s="27"/>
      <c r="H108" s="27"/>
      <c r="I108" s="27"/>
      <c r="J108" s="27"/>
      <c r="K108" s="27"/>
      <c r="L108" s="27"/>
      <c r="M108" s="27"/>
      <c r="N108" s="27"/>
      <c r="O108" s="27"/>
      <c r="P108" s="27"/>
      <c r="Q108" s="27"/>
    </row>
    <row r="109" spans="2:17">
      <c r="B109" s="42" t="s">
        <v>94</v>
      </c>
      <c r="C109" s="43">
        <f t="shared" ref="C109:C172" si="3">C108+(1/24)</f>
        <v>2.7083333333333321</v>
      </c>
      <c r="D109" s="44">
        <v>18</v>
      </c>
      <c r="E109" s="45">
        <f t="shared" ref="E109:E172" si="4">E108+1</f>
        <v>66</v>
      </c>
      <c r="F109" s="27"/>
      <c r="G109" s="27"/>
      <c r="H109" s="27"/>
      <c r="I109" s="27"/>
      <c r="J109" s="27"/>
      <c r="K109" s="27"/>
      <c r="L109" s="27"/>
      <c r="M109" s="27"/>
      <c r="N109" s="27"/>
      <c r="O109" s="27"/>
      <c r="P109" s="27"/>
      <c r="Q109" s="27"/>
    </row>
    <row r="110" spans="2:17">
      <c r="B110" s="42" t="s">
        <v>94</v>
      </c>
      <c r="C110" s="43">
        <f t="shared" si="3"/>
        <v>2.7499999999999987</v>
      </c>
      <c r="D110" s="44">
        <v>19</v>
      </c>
      <c r="E110" s="45">
        <f t="shared" si="4"/>
        <v>67</v>
      </c>
      <c r="F110" s="27"/>
      <c r="G110" s="27"/>
      <c r="H110" s="27"/>
      <c r="I110" s="27"/>
      <c r="J110" s="27"/>
      <c r="K110" s="27"/>
      <c r="L110" s="27"/>
      <c r="M110" s="27"/>
      <c r="N110" s="27"/>
      <c r="O110" s="27"/>
      <c r="P110" s="27"/>
      <c r="Q110" s="27"/>
    </row>
    <row r="111" spans="2:17">
      <c r="B111" s="42" t="s">
        <v>94</v>
      </c>
      <c r="C111" s="43">
        <f t="shared" si="3"/>
        <v>2.7916666666666652</v>
      </c>
      <c r="D111" s="44">
        <v>20</v>
      </c>
      <c r="E111" s="45">
        <f t="shared" si="4"/>
        <v>68</v>
      </c>
      <c r="F111" s="27"/>
      <c r="G111" s="27"/>
      <c r="H111" s="27"/>
      <c r="I111" s="27"/>
      <c r="J111" s="27"/>
      <c r="K111" s="27"/>
      <c r="L111" s="27"/>
      <c r="M111" s="27"/>
      <c r="N111" s="27"/>
      <c r="O111" s="27"/>
      <c r="P111" s="27"/>
      <c r="Q111" s="27"/>
    </row>
    <row r="112" spans="2:17">
      <c r="B112" s="42" t="s">
        <v>94</v>
      </c>
      <c r="C112" s="43">
        <f t="shared" si="3"/>
        <v>2.8333333333333317</v>
      </c>
      <c r="D112" s="44">
        <v>21</v>
      </c>
      <c r="E112" s="45">
        <f t="shared" si="4"/>
        <v>69</v>
      </c>
      <c r="F112" s="27"/>
      <c r="G112" s="27"/>
      <c r="H112" s="27"/>
      <c r="I112" s="27"/>
      <c r="J112" s="27"/>
      <c r="K112" s="27"/>
      <c r="L112" s="27"/>
      <c r="M112" s="27"/>
      <c r="N112" s="27"/>
      <c r="O112" s="27"/>
      <c r="P112" s="27"/>
      <c r="Q112" s="27"/>
    </row>
    <row r="113" spans="2:17">
      <c r="B113" s="42" t="s">
        <v>94</v>
      </c>
      <c r="C113" s="43">
        <f t="shared" si="3"/>
        <v>2.8749999999999982</v>
      </c>
      <c r="D113" s="44">
        <v>22</v>
      </c>
      <c r="E113" s="45">
        <f t="shared" si="4"/>
        <v>70</v>
      </c>
      <c r="F113" s="27"/>
      <c r="G113" s="27"/>
      <c r="H113" s="27"/>
      <c r="I113" s="27"/>
      <c r="J113" s="27"/>
      <c r="K113" s="27"/>
      <c r="L113" s="27"/>
      <c r="M113" s="27"/>
      <c r="N113" s="27"/>
      <c r="O113" s="27"/>
      <c r="P113" s="27"/>
      <c r="Q113" s="27"/>
    </row>
    <row r="114" spans="2:17">
      <c r="B114" s="42" t="s">
        <v>94</v>
      </c>
      <c r="C114" s="43">
        <f t="shared" si="3"/>
        <v>2.9166666666666647</v>
      </c>
      <c r="D114" s="44">
        <v>23</v>
      </c>
      <c r="E114" s="45">
        <f t="shared" si="4"/>
        <v>71</v>
      </c>
      <c r="F114" s="27"/>
      <c r="G114" s="27"/>
      <c r="H114" s="27"/>
      <c r="I114" s="27"/>
      <c r="J114" s="27"/>
      <c r="K114" s="27"/>
      <c r="L114" s="27"/>
      <c r="M114" s="27"/>
      <c r="N114" s="27"/>
      <c r="O114" s="27"/>
      <c r="P114" s="27"/>
      <c r="Q114" s="27"/>
    </row>
    <row r="115" spans="2:17">
      <c r="B115" s="42" t="s">
        <v>94</v>
      </c>
      <c r="C115" s="43">
        <f t="shared" si="3"/>
        <v>2.9583333333333313</v>
      </c>
      <c r="D115" s="44">
        <v>24</v>
      </c>
      <c r="E115" s="45">
        <f t="shared" si="4"/>
        <v>72</v>
      </c>
      <c r="F115" s="27"/>
      <c r="G115" s="27"/>
      <c r="H115" s="27"/>
      <c r="I115" s="27"/>
      <c r="J115" s="27"/>
      <c r="K115" s="27"/>
      <c r="L115" s="27"/>
      <c r="M115" s="27"/>
      <c r="N115" s="27"/>
      <c r="O115" s="27"/>
      <c r="P115" s="27"/>
      <c r="Q115" s="27"/>
    </row>
    <row r="116" spans="2:17">
      <c r="B116" s="42" t="s">
        <v>95</v>
      </c>
      <c r="C116" s="43">
        <f t="shared" si="3"/>
        <v>2.9999999999999978</v>
      </c>
      <c r="D116" s="44">
        <v>1</v>
      </c>
      <c r="E116" s="45">
        <f t="shared" si="4"/>
        <v>73</v>
      </c>
      <c r="F116" s="27"/>
      <c r="G116" s="27"/>
      <c r="H116" s="27"/>
      <c r="I116" s="27"/>
      <c r="J116" s="27"/>
      <c r="K116" s="27"/>
      <c r="L116" s="27"/>
      <c r="M116" s="27"/>
      <c r="N116" s="27"/>
      <c r="O116" s="27"/>
      <c r="P116" s="27"/>
      <c r="Q116" s="27"/>
    </row>
    <row r="117" spans="2:17">
      <c r="B117" s="42" t="s">
        <v>95</v>
      </c>
      <c r="C117" s="43">
        <f t="shared" si="3"/>
        <v>3.0416666666666643</v>
      </c>
      <c r="D117" s="44">
        <v>2</v>
      </c>
      <c r="E117" s="45">
        <f t="shared" si="4"/>
        <v>74</v>
      </c>
      <c r="F117" s="27"/>
      <c r="G117" s="27"/>
      <c r="H117" s="27"/>
      <c r="I117" s="27"/>
      <c r="J117" s="27"/>
      <c r="K117" s="27"/>
      <c r="L117" s="27"/>
      <c r="M117" s="27"/>
      <c r="N117" s="27"/>
      <c r="O117" s="27"/>
      <c r="P117" s="27"/>
      <c r="Q117" s="27"/>
    </row>
    <row r="118" spans="2:17">
      <c r="B118" s="42" t="s">
        <v>95</v>
      </c>
      <c r="C118" s="43">
        <f t="shared" si="3"/>
        <v>3.0833333333333308</v>
      </c>
      <c r="D118" s="44">
        <v>3</v>
      </c>
      <c r="E118" s="45">
        <f t="shared" si="4"/>
        <v>75</v>
      </c>
      <c r="F118" s="27"/>
      <c r="G118" s="27"/>
      <c r="H118" s="27"/>
      <c r="I118" s="27"/>
      <c r="J118" s="27"/>
      <c r="K118" s="27"/>
      <c r="L118" s="27"/>
      <c r="M118" s="27"/>
      <c r="N118" s="27"/>
      <c r="O118" s="27"/>
      <c r="P118" s="27"/>
      <c r="Q118" s="27"/>
    </row>
    <row r="119" spans="2:17">
      <c r="B119" s="42" t="s">
        <v>95</v>
      </c>
      <c r="C119" s="43">
        <f t="shared" si="3"/>
        <v>3.1249999999999973</v>
      </c>
      <c r="D119" s="44">
        <v>4</v>
      </c>
      <c r="E119" s="45">
        <f t="shared" si="4"/>
        <v>76</v>
      </c>
      <c r="F119" s="27"/>
      <c r="G119" s="27"/>
      <c r="H119" s="27"/>
      <c r="I119" s="27"/>
      <c r="J119" s="27"/>
      <c r="K119" s="27"/>
      <c r="L119" s="27"/>
      <c r="M119" s="27"/>
      <c r="N119" s="27"/>
      <c r="O119" s="27"/>
      <c r="P119" s="27"/>
      <c r="Q119" s="27"/>
    </row>
    <row r="120" spans="2:17">
      <c r="B120" s="42" t="s">
        <v>95</v>
      </c>
      <c r="C120" s="43">
        <f t="shared" si="3"/>
        <v>3.1666666666666639</v>
      </c>
      <c r="D120" s="44">
        <v>5</v>
      </c>
      <c r="E120" s="45">
        <f t="shared" si="4"/>
        <v>77</v>
      </c>
      <c r="F120" s="27"/>
      <c r="G120" s="27"/>
      <c r="H120" s="27"/>
      <c r="I120" s="27"/>
      <c r="J120" s="27"/>
      <c r="K120" s="27"/>
      <c r="L120" s="27"/>
      <c r="M120" s="27"/>
      <c r="N120" s="27"/>
      <c r="O120" s="27"/>
      <c r="P120" s="27"/>
      <c r="Q120" s="27"/>
    </row>
    <row r="121" spans="2:17">
      <c r="B121" s="42" t="s">
        <v>95</v>
      </c>
      <c r="C121" s="43">
        <f t="shared" si="3"/>
        <v>3.2083333333333304</v>
      </c>
      <c r="D121" s="44">
        <v>6</v>
      </c>
      <c r="E121" s="45">
        <f t="shared" si="4"/>
        <v>78</v>
      </c>
      <c r="F121" s="27"/>
      <c r="G121" s="27"/>
      <c r="H121" s="27"/>
      <c r="I121" s="27"/>
      <c r="J121" s="27"/>
      <c r="K121" s="27"/>
      <c r="L121" s="27"/>
      <c r="M121" s="27"/>
      <c r="N121" s="27"/>
      <c r="O121" s="27"/>
      <c r="P121" s="27"/>
      <c r="Q121" s="27"/>
    </row>
    <row r="122" spans="2:17">
      <c r="B122" s="42" t="s">
        <v>95</v>
      </c>
      <c r="C122" s="43">
        <f t="shared" si="3"/>
        <v>3.2499999999999969</v>
      </c>
      <c r="D122" s="44">
        <v>7</v>
      </c>
      <c r="E122" s="45">
        <f t="shared" si="4"/>
        <v>79</v>
      </c>
      <c r="F122" s="27"/>
      <c r="G122" s="27"/>
      <c r="H122" s="27"/>
      <c r="I122" s="27"/>
      <c r="J122" s="27"/>
      <c r="K122" s="27"/>
      <c r="L122" s="27"/>
      <c r="M122" s="27"/>
      <c r="N122" s="27"/>
      <c r="O122" s="27"/>
      <c r="P122" s="27"/>
      <c r="Q122" s="27"/>
    </row>
    <row r="123" spans="2:17">
      <c r="B123" s="42" t="s">
        <v>95</v>
      </c>
      <c r="C123" s="43">
        <f t="shared" si="3"/>
        <v>3.2916666666666634</v>
      </c>
      <c r="D123" s="44">
        <v>8</v>
      </c>
      <c r="E123" s="45">
        <f t="shared" si="4"/>
        <v>80</v>
      </c>
      <c r="F123" s="27"/>
      <c r="G123" s="27"/>
      <c r="H123" s="27"/>
      <c r="I123" s="27"/>
      <c r="J123" s="27"/>
      <c r="K123" s="27"/>
      <c r="L123" s="27"/>
      <c r="M123" s="27"/>
      <c r="N123" s="27"/>
      <c r="O123" s="27"/>
      <c r="P123" s="27"/>
      <c r="Q123" s="27"/>
    </row>
    <row r="124" spans="2:17">
      <c r="B124" s="42" t="s">
        <v>95</v>
      </c>
      <c r="C124" s="43">
        <f t="shared" si="3"/>
        <v>3.3333333333333299</v>
      </c>
      <c r="D124" s="44">
        <v>9</v>
      </c>
      <c r="E124" s="45">
        <f t="shared" si="4"/>
        <v>81</v>
      </c>
      <c r="F124" s="27"/>
      <c r="G124" s="27"/>
      <c r="H124" s="27"/>
      <c r="I124" s="27"/>
      <c r="J124" s="27"/>
      <c r="K124" s="27"/>
      <c r="L124" s="27"/>
      <c r="M124" s="27"/>
      <c r="N124" s="27"/>
      <c r="O124" s="27"/>
      <c r="P124" s="27"/>
      <c r="Q124" s="27"/>
    </row>
    <row r="125" spans="2:17">
      <c r="B125" s="42" t="s">
        <v>95</v>
      </c>
      <c r="C125" s="43">
        <f t="shared" si="3"/>
        <v>3.3749999999999964</v>
      </c>
      <c r="D125" s="44">
        <v>10</v>
      </c>
      <c r="E125" s="45">
        <f t="shared" si="4"/>
        <v>82</v>
      </c>
      <c r="F125" s="27"/>
      <c r="G125" s="27"/>
      <c r="H125" s="27"/>
      <c r="I125" s="27"/>
      <c r="J125" s="27"/>
      <c r="K125" s="27"/>
      <c r="L125" s="27"/>
      <c r="M125" s="27"/>
      <c r="N125" s="27"/>
      <c r="O125" s="27"/>
      <c r="P125" s="27"/>
      <c r="Q125" s="27"/>
    </row>
    <row r="126" spans="2:17">
      <c r="B126" s="42" t="s">
        <v>95</v>
      </c>
      <c r="C126" s="43">
        <f t="shared" si="3"/>
        <v>3.416666666666663</v>
      </c>
      <c r="D126" s="44">
        <v>11</v>
      </c>
      <c r="E126" s="45">
        <f t="shared" si="4"/>
        <v>83</v>
      </c>
      <c r="F126" s="27"/>
      <c r="G126" s="27"/>
      <c r="H126" s="27"/>
      <c r="I126" s="27"/>
      <c r="J126" s="27"/>
      <c r="K126" s="27"/>
      <c r="L126" s="27"/>
      <c r="M126" s="27"/>
      <c r="N126" s="27"/>
      <c r="O126" s="27"/>
      <c r="P126" s="27"/>
      <c r="Q126" s="27"/>
    </row>
    <row r="127" spans="2:17">
      <c r="B127" s="42" t="s">
        <v>95</v>
      </c>
      <c r="C127" s="43">
        <f t="shared" si="3"/>
        <v>3.4583333333333295</v>
      </c>
      <c r="D127" s="44">
        <v>12</v>
      </c>
      <c r="E127" s="45">
        <f t="shared" si="4"/>
        <v>84</v>
      </c>
      <c r="F127" s="27"/>
      <c r="G127" s="27"/>
      <c r="H127" s="27"/>
      <c r="I127" s="27"/>
      <c r="J127" s="27"/>
      <c r="K127" s="27"/>
      <c r="L127" s="27"/>
      <c r="M127" s="27"/>
      <c r="N127" s="27"/>
      <c r="O127" s="27"/>
      <c r="P127" s="27"/>
      <c r="Q127" s="27"/>
    </row>
    <row r="128" spans="2:17">
      <c r="B128" s="42" t="s">
        <v>95</v>
      </c>
      <c r="C128" s="43">
        <f t="shared" si="3"/>
        <v>3.499999999999996</v>
      </c>
      <c r="D128" s="44">
        <v>13</v>
      </c>
      <c r="E128" s="45">
        <f t="shared" si="4"/>
        <v>85</v>
      </c>
      <c r="F128" s="27"/>
      <c r="G128" s="27"/>
      <c r="H128" s="27"/>
      <c r="I128" s="27"/>
      <c r="J128" s="27"/>
      <c r="K128" s="27"/>
      <c r="L128" s="27"/>
      <c r="M128" s="27"/>
      <c r="N128" s="27"/>
      <c r="O128" s="27"/>
      <c r="P128" s="27"/>
      <c r="Q128" s="27"/>
    </row>
    <row r="129" spans="2:17">
      <c r="B129" s="42" t="s">
        <v>95</v>
      </c>
      <c r="C129" s="43">
        <f t="shared" si="3"/>
        <v>3.5416666666666625</v>
      </c>
      <c r="D129" s="44">
        <v>14</v>
      </c>
      <c r="E129" s="45">
        <f t="shared" si="4"/>
        <v>86</v>
      </c>
      <c r="F129" s="27"/>
      <c r="G129" s="27"/>
      <c r="H129" s="27"/>
      <c r="I129" s="27"/>
      <c r="J129" s="27"/>
      <c r="K129" s="27"/>
      <c r="L129" s="27"/>
      <c r="M129" s="27"/>
      <c r="N129" s="27"/>
      <c r="O129" s="27"/>
      <c r="P129" s="27"/>
      <c r="Q129" s="27"/>
    </row>
    <row r="130" spans="2:17">
      <c r="B130" s="42" t="s">
        <v>95</v>
      </c>
      <c r="C130" s="43">
        <f t="shared" si="3"/>
        <v>3.583333333333329</v>
      </c>
      <c r="D130" s="44">
        <v>15</v>
      </c>
      <c r="E130" s="45">
        <f t="shared" si="4"/>
        <v>87</v>
      </c>
      <c r="F130" s="27"/>
      <c r="G130" s="27"/>
      <c r="H130" s="27"/>
      <c r="I130" s="27"/>
      <c r="J130" s="27"/>
      <c r="K130" s="27"/>
      <c r="L130" s="27"/>
      <c r="M130" s="27"/>
      <c r="N130" s="27"/>
      <c r="O130" s="27"/>
      <c r="P130" s="27"/>
      <c r="Q130" s="27"/>
    </row>
    <row r="131" spans="2:17">
      <c r="B131" s="42" t="s">
        <v>95</v>
      </c>
      <c r="C131" s="43">
        <f t="shared" si="3"/>
        <v>3.6249999999999956</v>
      </c>
      <c r="D131" s="44">
        <v>16</v>
      </c>
      <c r="E131" s="45">
        <f t="shared" si="4"/>
        <v>88</v>
      </c>
      <c r="F131" s="27"/>
      <c r="G131" s="27"/>
      <c r="H131" s="27"/>
      <c r="I131" s="27"/>
      <c r="J131" s="27"/>
      <c r="K131" s="27"/>
      <c r="L131" s="27"/>
      <c r="M131" s="27"/>
      <c r="N131" s="27"/>
      <c r="O131" s="27"/>
      <c r="P131" s="27"/>
      <c r="Q131" s="27"/>
    </row>
    <row r="132" spans="2:17">
      <c r="B132" s="42" t="s">
        <v>95</v>
      </c>
      <c r="C132" s="43">
        <f t="shared" si="3"/>
        <v>3.6666666666666621</v>
      </c>
      <c r="D132" s="44">
        <v>17</v>
      </c>
      <c r="E132" s="45">
        <f t="shared" si="4"/>
        <v>89</v>
      </c>
      <c r="F132" s="27"/>
      <c r="G132" s="27"/>
      <c r="H132" s="27"/>
      <c r="I132" s="27"/>
      <c r="J132" s="27"/>
      <c r="K132" s="27"/>
      <c r="L132" s="27"/>
      <c r="M132" s="27"/>
      <c r="N132" s="27"/>
      <c r="O132" s="27"/>
      <c r="P132" s="27"/>
      <c r="Q132" s="27"/>
    </row>
    <row r="133" spans="2:17">
      <c r="B133" s="42" t="s">
        <v>95</v>
      </c>
      <c r="C133" s="43">
        <f t="shared" si="3"/>
        <v>3.7083333333333286</v>
      </c>
      <c r="D133" s="44">
        <v>18</v>
      </c>
      <c r="E133" s="45">
        <f t="shared" si="4"/>
        <v>90</v>
      </c>
      <c r="F133" s="27"/>
      <c r="G133" s="27"/>
      <c r="H133" s="27"/>
      <c r="I133" s="27"/>
      <c r="J133" s="27"/>
      <c r="K133" s="27"/>
      <c r="L133" s="27"/>
      <c r="M133" s="27"/>
      <c r="N133" s="27"/>
      <c r="O133" s="27"/>
      <c r="P133" s="27"/>
      <c r="Q133" s="27"/>
    </row>
    <row r="134" spans="2:17">
      <c r="B134" s="42" t="s">
        <v>95</v>
      </c>
      <c r="C134" s="43">
        <f t="shared" si="3"/>
        <v>3.7499999999999951</v>
      </c>
      <c r="D134" s="44">
        <v>19</v>
      </c>
      <c r="E134" s="45">
        <f t="shared" si="4"/>
        <v>91</v>
      </c>
      <c r="F134" s="27"/>
      <c r="G134" s="27"/>
      <c r="H134" s="27"/>
      <c r="I134" s="27"/>
      <c r="J134" s="27"/>
      <c r="K134" s="27"/>
      <c r="L134" s="27"/>
      <c r="M134" s="27"/>
      <c r="N134" s="27"/>
      <c r="O134" s="27"/>
      <c r="P134" s="27"/>
      <c r="Q134" s="27"/>
    </row>
    <row r="135" spans="2:17">
      <c r="B135" s="42" t="s">
        <v>95</v>
      </c>
      <c r="C135" s="43">
        <f t="shared" si="3"/>
        <v>3.7916666666666616</v>
      </c>
      <c r="D135" s="44">
        <v>20</v>
      </c>
      <c r="E135" s="45">
        <f t="shared" si="4"/>
        <v>92</v>
      </c>
      <c r="F135" s="27"/>
      <c r="G135" s="27"/>
      <c r="H135" s="27"/>
      <c r="I135" s="27"/>
      <c r="J135" s="27"/>
      <c r="K135" s="27"/>
      <c r="L135" s="27"/>
      <c r="M135" s="27"/>
      <c r="N135" s="27"/>
      <c r="O135" s="27"/>
      <c r="P135" s="27"/>
      <c r="Q135" s="27"/>
    </row>
    <row r="136" spans="2:17">
      <c r="B136" s="42" t="s">
        <v>95</v>
      </c>
      <c r="C136" s="43">
        <f t="shared" si="3"/>
        <v>3.8333333333333282</v>
      </c>
      <c r="D136" s="44">
        <v>21</v>
      </c>
      <c r="E136" s="45">
        <f t="shared" si="4"/>
        <v>93</v>
      </c>
      <c r="F136" s="27"/>
      <c r="G136" s="27"/>
      <c r="H136" s="27"/>
      <c r="I136" s="27"/>
      <c r="J136" s="27"/>
      <c r="K136" s="27"/>
      <c r="L136" s="27"/>
      <c r="M136" s="27"/>
      <c r="N136" s="27"/>
      <c r="O136" s="27"/>
      <c r="P136" s="27"/>
      <c r="Q136" s="27"/>
    </row>
    <row r="137" spans="2:17">
      <c r="B137" s="42" t="s">
        <v>95</v>
      </c>
      <c r="C137" s="43">
        <f t="shared" si="3"/>
        <v>3.8749999999999947</v>
      </c>
      <c r="D137" s="44">
        <v>22</v>
      </c>
      <c r="E137" s="45">
        <f t="shared" si="4"/>
        <v>94</v>
      </c>
      <c r="F137" s="27"/>
      <c r="G137" s="27"/>
      <c r="H137" s="27"/>
      <c r="I137" s="27"/>
      <c r="J137" s="27"/>
      <c r="K137" s="27"/>
      <c r="L137" s="27"/>
      <c r="M137" s="27"/>
      <c r="N137" s="27"/>
      <c r="O137" s="27"/>
      <c r="P137" s="27"/>
      <c r="Q137" s="27"/>
    </row>
    <row r="138" spans="2:17">
      <c r="B138" s="42" t="s">
        <v>95</v>
      </c>
      <c r="C138" s="43">
        <f t="shared" si="3"/>
        <v>3.9166666666666612</v>
      </c>
      <c r="D138" s="44">
        <v>23</v>
      </c>
      <c r="E138" s="45">
        <f t="shared" si="4"/>
        <v>95</v>
      </c>
      <c r="F138" s="27"/>
      <c r="G138" s="27"/>
      <c r="H138" s="27"/>
      <c r="I138" s="27"/>
      <c r="J138" s="27"/>
      <c r="K138" s="27"/>
      <c r="L138" s="27"/>
      <c r="M138" s="27"/>
      <c r="N138" s="27"/>
      <c r="O138" s="27"/>
      <c r="P138" s="27"/>
      <c r="Q138" s="27"/>
    </row>
    <row r="139" spans="2:17">
      <c r="B139" s="42" t="s">
        <v>95</v>
      </c>
      <c r="C139" s="43">
        <f t="shared" si="3"/>
        <v>3.9583333333333277</v>
      </c>
      <c r="D139" s="44">
        <v>24</v>
      </c>
      <c r="E139" s="45">
        <f t="shared" si="4"/>
        <v>96</v>
      </c>
      <c r="F139" s="27"/>
      <c r="G139" s="27"/>
      <c r="H139" s="27"/>
      <c r="I139" s="27"/>
      <c r="J139" s="27"/>
      <c r="K139" s="27"/>
      <c r="L139" s="27"/>
      <c r="M139" s="27"/>
      <c r="N139" s="27"/>
      <c r="O139" s="27"/>
      <c r="P139" s="27"/>
      <c r="Q139" s="27"/>
    </row>
    <row r="140" spans="2:17">
      <c r="B140" s="42" t="s">
        <v>96</v>
      </c>
      <c r="C140" s="43">
        <f t="shared" si="3"/>
        <v>3.9999999999999942</v>
      </c>
      <c r="D140" s="44">
        <v>1</v>
      </c>
      <c r="E140" s="45">
        <f t="shared" si="4"/>
        <v>97</v>
      </c>
      <c r="F140" s="27"/>
      <c r="G140" s="27"/>
      <c r="H140" s="27"/>
      <c r="I140" s="27"/>
      <c r="J140" s="27"/>
      <c r="K140" s="27"/>
      <c r="L140" s="27"/>
      <c r="M140" s="27"/>
      <c r="N140" s="27"/>
      <c r="O140" s="27"/>
      <c r="P140" s="27"/>
      <c r="Q140" s="27"/>
    </row>
    <row r="141" spans="2:17">
      <c r="B141" s="42" t="s">
        <v>96</v>
      </c>
      <c r="C141" s="43">
        <f t="shared" si="3"/>
        <v>4.0416666666666607</v>
      </c>
      <c r="D141" s="44">
        <v>2</v>
      </c>
      <c r="E141" s="45">
        <f t="shared" si="4"/>
        <v>98</v>
      </c>
      <c r="F141" s="27"/>
      <c r="G141" s="27"/>
      <c r="H141" s="27"/>
      <c r="I141" s="27"/>
      <c r="J141" s="27"/>
      <c r="K141" s="27"/>
      <c r="L141" s="27"/>
      <c r="M141" s="27"/>
      <c r="N141" s="27"/>
      <c r="O141" s="27"/>
      <c r="P141" s="27"/>
      <c r="Q141" s="27"/>
    </row>
    <row r="142" spans="2:17">
      <c r="B142" s="42" t="s">
        <v>96</v>
      </c>
      <c r="C142" s="43">
        <f t="shared" si="3"/>
        <v>4.0833333333333277</v>
      </c>
      <c r="D142" s="44">
        <v>3</v>
      </c>
      <c r="E142" s="45">
        <f t="shared" si="4"/>
        <v>99</v>
      </c>
      <c r="F142" s="27"/>
      <c r="G142" s="27"/>
      <c r="H142" s="27"/>
      <c r="I142" s="27"/>
      <c r="J142" s="27"/>
      <c r="K142" s="27"/>
      <c r="L142" s="27"/>
      <c r="M142" s="27"/>
      <c r="N142" s="27"/>
      <c r="O142" s="27"/>
      <c r="P142" s="27"/>
      <c r="Q142" s="27"/>
    </row>
    <row r="143" spans="2:17">
      <c r="B143" s="42" t="s">
        <v>96</v>
      </c>
      <c r="C143" s="43">
        <f t="shared" si="3"/>
        <v>4.1249999999999947</v>
      </c>
      <c r="D143" s="44">
        <v>4</v>
      </c>
      <c r="E143" s="45">
        <f t="shared" si="4"/>
        <v>100</v>
      </c>
      <c r="F143" s="27"/>
      <c r="G143" s="27"/>
      <c r="H143" s="27"/>
      <c r="I143" s="27"/>
      <c r="J143" s="27"/>
      <c r="K143" s="27"/>
      <c r="L143" s="27"/>
      <c r="M143" s="27"/>
      <c r="N143" s="27"/>
      <c r="O143" s="27"/>
      <c r="P143" s="27"/>
      <c r="Q143" s="27"/>
    </row>
    <row r="144" spans="2:17">
      <c r="B144" s="42" t="s">
        <v>96</v>
      </c>
      <c r="C144" s="43">
        <f t="shared" si="3"/>
        <v>4.1666666666666616</v>
      </c>
      <c r="D144" s="44">
        <v>5</v>
      </c>
      <c r="E144" s="45">
        <f t="shared" si="4"/>
        <v>101</v>
      </c>
      <c r="F144" s="27"/>
      <c r="G144" s="27"/>
      <c r="H144" s="27"/>
      <c r="I144" s="27"/>
      <c r="J144" s="27"/>
      <c r="K144" s="27"/>
      <c r="L144" s="27"/>
      <c r="M144" s="27"/>
      <c r="N144" s="27"/>
      <c r="O144" s="27"/>
      <c r="P144" s="27"/>
      <c r="Q144" s="27"/>
    </row>
    <row r="145" spans="2:17">
      <c r="B145" s="42" t="s">
        <v>96</v>
      </c>
      <c r="C145" s="43">
        <f t="shared" si="3"/>
        <v>4.2083333333333286</v>
      </c>
      <c r="D145" s="44">
        <v>6</v>
      </c>
      <c r="E145" s="45">
        <f t="shared" si="4"/>
        <v>102</v>
      </c>
      <c r="F145" s="27"/>
      <c r="G145" s="27"/>
      <c r="H145" s="27"/>
      <c r="I145" s="27"/>
      <c r="J145" s="27"/>
      <c r="K145" s="27"/>
      <c r="L145" s="27"/>
      <c r="M145" s="27"/>
      <c r="N145" s="27"/>
      <c r="O145" s="27"/>
      <c r="P145" s="27"/>
      <c r="Q145" s="27"/>
    </row>
    <row r="146" spans="2:17">
      <c r="B146" s="42" t="s">
        <v>96</v>
      </c>
      <c r="C146" s="43">
        <f t="shared" si="3"/>
        <v>4.2499999999999956</v>
      </c>
      <c r="D146" s="44">
        <v>7</v>
      </c>
      <c r="E146" s="45">
        <f t="shared" si="4"/>
        <v>103</v>
      </c>
      <c r="F146" s="27"/>
      <c r="G146" s="27"/>
      <c r="H146" s="27"/>
      <c r="I146" s="27"/>
      <c r="J146" s="27"/>
      <c r="K146" s="27"/>
      <c r="L146" s="27"/>
      <c r="M146" s="27"/>
      <c r="N146" s="27"/>
      <c r="O146" s="27"/>
      <c r="P146" s="27"/>
      <c r="Q146" s="27"/>
    </row>
    <row r="147" spans="2:17">
      <c r="B147" s="42" t="s">
        <v>96</v>
      </c>
      <c r="C147" s="43">
        <f t="shared" si="3"/>
        <v>4.2916666666666625</v>
      </c>
      <c r="D147" s="44">
        <v>8</v>
      </c>
      <c r="E147" s="45">
        <f t="shared" si="4"/>
        <v>104</v>
      </c>
      <c r="F147" s="27"/>
      <c r="G147" s="27"/>
      <c r="H147" s="27"/>
      <c r="I147" s="27"/>
      <c r="J147" s="27"/>
      <c r="K147" s="27"/>
      <c r="L147" s="27"/>
      <c r="M147" s="27"/>
      <c r="N147" s="27"/>
      <c r="O147" s="27"/>
      <c r="P147" s="27"/>
      <c r="Q147" s="27"/>
    </row>
    <row r="148" spans="2:17">
      <c r="B148" s="42" t="s">
        <v>96</v>
      </c>
      <c r="C148" s="43">
        <f t="shared" si="3"/>
        <v>4.3333333333333295</v>
      </c>
      <c r="D148" s="44">
        <v>9</v>
      </c>
      <c r="E148" s="45">
        <f t="shared" si="4"/>
        <v>105</v>
      </c>
      <c r="F148" s="27"/>
      <c r="G148" s="27"/>
      <c r="H148" s="27"/>
      <c r="I148" s="27"/>
      <c r="J148" s="27"/>
      <c r="K148" s="27"/>
      <c r="L148" s="27"/>
      <c r="M148" s="27"/>
      <c r="N148" s="27"/>
      <c r="O148" s="27"/>
      <c r="P148" s="27"/>
      <c r="Q148" s="27"/>
    </row>
    <row r="149" spans="2:17">
      <c r="B149" s="42" t="s">
        <v>96</v>
      </c>
      <c r="C149" s="43">
        <f t="shared" si="3"/>
        <v>4.3749999999999964</v>
      </c>
      <c r="D149" s="44">
        <v>10</v>
      </c>
      <c r="E149" s="45">
        <f t="shared" si="4"/>
        <v>106</v>
      </c>
      <c r="F149" s="27"/>
      <c r="G149" s="27"/>
      <c r="H149" s="27"/>
      <c r="I149" s="27"/>
      <c r="J149" s="27"/>
      <c r="K149" s="27"/>
      <c r="L149" s="27"/>
      <c r="M149" s="27"/>
      <c r="N149" s="27"/>
      <c r="O149" s="27"/>
      <c r="P149" s="27"/>
      <c r="Q149" s="27"/>
    </row>
    <row r="150" spans="2:17">
      <c r="B150" s="42" t="s">
        <v>96</v>
      </c>
      <c r="C150" s="43">
        <f t="shared" si="3"/>
        <v>4.4166666666666634</v>
      </c>
      <c r="D150" s="44">
        <v>11</v>
      </c>
      <c r="E150" s="45">
        <f t="shared" si="4"/>
        <v>107</v>
      </c>
      <c r="F150" s="27"/>
      <c r="G150" s="27"/>
      <c r="H150" s="27"/>
      <c r="I150" s="27"/>
      <c r="J150" s="27"/>
      <c r="K150" s="27"/>
      <c r="L150" s="27"/>
      <c r="M150" s="27"/>
      <c r="N150" s="27"/>
      <c r="O150" s="27"/>
      <c r="P150" s="27"/>
      <c r="Q150" s="27"/>
    </row>
    <row r="151" spans="2:17">
      <c r="B151" s="42" t="s">
        <v>96</v>
      </c>
      <c r="C151" s="43">
        <f t="shared" si="3"/>
        <v>4.4583333333333304</v>
      </c>
      <c r="D151" s="44">
        <v>12</v>
      </c>
      <c r="E151" s="45">
        <f t="shared" si="4"/>
        <v>108</v>
      </c>
      <c r="F151" s="27"/>
      <c r="G151" s="27"/>
      <c r="H151" s="27"/>
      <c r="I151" s="27"/>
      <c r="J151" s="27"/>
      <c r="K151" s="27"/>
      <c r="L151" s="27"/>
      <c r="M151" s="27"/>
      <c r="N151" s="27"/>
      <c r="O151" s="27"/>
      <c r="P151" s="27"/>
      <c r="Q151" s="27"/>
    </row>
    <row r="152" spans="2:17">
      <c r="B152" s="42" t="s">
        <v>96</v>
      </c>
      <c r="C152" s="43">
        <f t="shared" si="3"/>
        <v>4.4999999999999973</v>
      </c>
      <c r="D152" s="44">
        <v>13</v>
      </c>
      <c r="E152" s="45">
        <f t="shared" si="4"/>
        <v>109</v>
      </c>
      <c r="F152" s="27"/>
      <c r="G152" s="27"/>
      <c r="H152" s="27"/>
      <c r="I152" s="27"/>
      <c r="J152" s="27"/>
      <c r="K152" s="27"/>
      <c r="L152" s="27"/>
      <c r="M152" s="27"/>
      <c r="N152" s="27"/>
      <c r="O152" s="27"/>
      <c r="P152" s="27"/>
      <c r="Q152" s="27"/>
    </row>
    <row r="153" spans="2:17">
      <c r="B153" s="42" t="s">
        <v>96</v>
      </c>
      <c r="C153" s="43">
        <f t="shared" si="3"/>
        <v>4.5416666666666643</v>
      </c>
      <c r="D153" s="44">
        <v>14</v>
      </c>
      <c r="E153" s="45">
        <f t="shared" si="4"/>
        <v>110</v>
      </c>
      <c r="F153" s="27"/>
      <c r="G153" s="27"/>
      <c r="H153" s="27"/>
      <c r="I153" s="27"/>
      <c r="J153" s="27"/>
      <c r="K153" s="27"/>
      <c r="L153" s="27"/>
      <c r="M153" s="27"/>
      <c r="N153" s="27"/>
      <c r="O153" s="27"/>
      <c r="P153" s="27"/>
      <c r="Q153" s="27"/>
    </row>
    <row r="154" spans="2:17">
      <c r="B154" s="42" t="s">
        <v>96</v>
      </c>
      <c r="C154" s="43">
        <f t="shared" si="3"/>
        <v>4.5833333333333313</v>
      </c>
      <c r="D154" s="44">
        <v>15</v>
      </c>
      <c r="E154" s="45">
        <f t="shared" si="4"/>
        <v>111</v>
      </c>
      <c r="F154" s="27"/>
      <c r="G154" s="27"/>
      <c r="H154" s="27"/>
      <c r="I154" s="27"/>
      <c r="J154" s="27"/>
      <c r="K154" s="27"/>
      <c r="L154" s="27"/>
      <c r="M154" s="27"/>
      <c r="N154" s="27"/>
      <c r="O154" s="27"/>
      <c r="P154" s="27"/>
      <c r="Q154" s="27"/>
    </row>
    <row r="155" spans="2:17">
      <c r="B155" s="42" t="s">
        <v>96</v>
      </c>
      <c r="C155" s="43">
        <f t="shared" si="3"/>
        <v>4.6249999999999982</v>
      </c>
      <c r="D155" s="44">
        <v>16</v>
      </c>
      <c r="E155" s="45">
        <f t="shared" si="4"/>
        <v>112</v>
      </c>
      <c r="F155" s="27"/>
      <c r="G155" s="27"/>
      <c r="H155" s="27"/>
      <c r="I155" s="27"/>
      <c r="J155" s="27"/>
      <c r="K155" s="27"/>
      <c r="L155" s="27"/>
      <c r="M155" s="27"/>
      <c r="N155" s="27"/>
      <c r="O155" s="27"/>
      <c r="P155" s="27"/>
      <c r="Q155" s="27"/>
    </row>
    <row r="156" spans="2:17">
      <c r="B156" s="42" t="s">
        <v>96</v>
      </c>
      <c r="C156" s="43">
        <f t="shared" si="3"/>
        <v>4.6666666666666652</v>
      </c>
      <c r="D156" s="44">
        <v>17</v>
      </c>
      <c r="E156" s="45">
        <f t="shared" si="4"/>
        <v>113</v>
      </c>
      <c r="F156" s="27"/>
      <c r="G156" s="27"/>
      <c r="H156" s="27"/>
      <c r="I156" s="27"/>
      <c r="J156" s="27"/>
      <c r="K156" s="27"/>
      <c r="L156" s="27"/>
      <c r="M156" s="27"/>
      <c r="N156" s="27"/>
      <c r="O156" s="27"/>
      <c r="P156" s="27"/>
      <c r="Q156" s="27"/>
    </row>
    <row r="157" spans="2:17">
      <c r="B157" s="42" t="s">
        <v>96</v>
      </c>
      <c r="C157" s="43">
        <f t="shared" si="3"/>
        <v>4.7083333333333321</v>
      </c>
      <c r="D157" s="44">
        <v>18</v>
      </c>
      <c r="E157" s="45">
        <f t="shared" si="4"/>
        <v>114</v>
      </c>
      <c r="F157" s="27"/>
      <c r="G157" s="27"/>
      <c r="H157" s="27"/>
      <c r="I157" s="27"/>
      <c r="J157" s="27"/>
      <c r="K157" s="27"/>
      <c r="L157" s="27"/>
      <c r="M157" s="27"/>
      <c r="N157" s="27"/>
      <c r="O157" s="27"/>
      <c r="P157" s="27"/>
      <c r="Q157" s="27"/>
    </row>
    <row r="158" spans="2:17">
      <c r="B158" s="42" t="s">
        <v>96</v>
      </c>
      <c r="C158" s="43">
        <f t="shared" si="3"/>
        <v>4.7499999999999991</v>
      </c>
      <c r="D158" s="44">
        <v>19</v>
      </c>
      <c r="E158" s="45">
        <f t="shared" si="4"/>
        <v>115</v>
      </c>
      <c r="F158" s="27"/>
      <c r="G158" s="27"/>
      <c r="H158" s="27"/>
      <c r="I158" s="27"/>
      <c r="J158" s="27"/>
      <c r="K158" s="27"/>
      <c r="L158" s="27"/>
      <c r="M158" s="27"/>
      <c r="N158" s="27"/>
      <c r="O158" s="27"/>
      <c r="P158" s="27"/>
      <c r="Q158" s="27"/>
    </row>
    <row r="159" spans="2:17">
      <c r="B159" s="42" t="s">
        <v>96</v>
      </c>
      <c r="C159" s="43">
        <f t="shared" si="3"/>
        <v>4.7916666666666661</v>
      </c>
      <c r="D159" s="44">
        <v>20</v>
      </c>
      <c r="E159" s="45">
        <f t="shared" si="4"/>
        <v>116</v>
      </c>
      <c r="F159" s="27"/>
      <c r="G159" s="27"/>
      <c r="H159" s="27"/>
      <c r="I159" s="27"/>
      <c r="J159" s="27"/>
      <c r="K159" s="27"/>
      <c r="L159" s="27"/>
      <c r="M159" s="27"/>
      <c r="N159" s="27"/>
      <c r="O159" s="27"/>
      <c r="P159" s="27"/>
      <c r="Q159" s="27"/>
    </row>
    <row r="160" spans="2:17">
      <c r="B160" s="42" t="s">
        <v>96</v>
      </c>
      <c r="C160" s="43">
        <f t="shared" si="3"/>
        <v>4.833333333333333</v>
      </c>
      <c r="D160" s="44">
        <v>21</v>
      </c>
      <c r="E160" s="45">
        <f t="shared" si="4"/>
        <v>117</v>
      </c>
      <c r="F160" s="27"/>
      <c r="G160" s="27"/>
      <c r="H160" s="27"/>
      <c r="I160" s="27"/>
      <c r="J160" s="27"/>
      <c r="K160" s="27"/>
      <c r="L160" s="27"/>
      <c r="M160" s="27"/>
      <c r="N160" s="27"/>
      <c r="O160" s="27"/>
      <c r="P160" s="27"/>
      <c r="Q160" s="27"/>
    </row>
    <row r="161" spans="2:17">
      <c r="B161" s="42" t="s">
        <v>96</v>
      </c>
      <c r="C161" s="43">
        <f t="shared" si="3"/>
        <v>4.875</v>
      </c>
      <c r="D161" s="44">
        <v>22</v>
      </c>
      <c r="E161" s="45">
        <f t="shared" si="4"/>
        <v>118</v>
      </c>
      <c r="F161" s="27"/>
      <c r="G161" s="27"/>
      <c r="H161" s="27"/>
      <c r="I161" s="27"/>
      <c r="J161" s="27"/>
      <c r="K161" s="27"/>
      <c r="L161" s="27"/>
      <c r="M161" s="27"/>
      <c r="N161" s="27"/>
      <c r="O161" s="27"/>
      <c r="P161" s="27"/>
      <c r="Q161" s="27"/>
    </row>
    <row r="162" spans="2:17">
      <c r="B162" s="42" t="s">
        <v>96</v>
      </c>
      <c r="C162" s="43">
        <f t="shared" si="3"/>
        <v>4.916666666666667</v>
      </c>
      <c r="D162" s="44">
        <v>23</v>
      </c>
      <c r="E162" s="45">
        <f t="shared" si="4"/>
        <v>119</v>
      </c>
      <c r="F162" s="27"/>
      <c r="G162" s="27"/>
      <c r="H162" s="27"/>
      <c r="I162" s="27"/>
      <c r="J162" s="27"/>
      <c r="K162" s="27"/>
      <c r="L162" s="27"/>
      <c r="M162" s="27"/>
      <c r="N162" s="27"/>
      <c r="O162" s="27"/>
      <c r="P162" s="27"/>
      <c r="Q162" s="27"/>
    </row>
    <row r="163" spans="2:17">
      <c r="B163" s="42" t="s">
        <v>96</v>
      </c>
      <c r="C163" s="43">
        <f t="shared" si="3"/>
        <v>4.9583333333333339</v>
      </c>
      <c r="D163" s="44">
        <v>24</v>
      </c>
      <c r="E163" s="45">
        <f t="shared" si="4"/>
        <v>120</v>
      </c>
      <c r="F163" s="27"/>
      <c r="G163" s="27"/>
      <c r="H163" s="27"/>
      <c r="I163" s="27"/>
      <c r="J163" s="27"/>
      <c r="K163" s="27"/>
      <c r="L163" s="27"/>
      <c r="M163" s="27"/>
      <c r="N163" s="27"/>
      <c r="O163" s="27"/>
      <c r="P163" s="27"/>
      <c r="Q163" s="27"/>
    </row>
    <row r="164" spans="2:17">
      <c r="B164" s="42" t="s">
        <v>97</v>
      </c>
      <c r="C164" s="43">
        <f t="shared" si="3"/>
        <v>5.0000000000000009</v>
      </c>
      <c r="D164" s="44">
        <v>1</v>
      </c>
      <c r="E164" s="45">
        <f t="shared" si="4"/>
        <v>121</v>
      </c>
      <c r="F164" s="27"/>
      <c r="G164" s="27"/>
      <c r="H164" s="27"/>
      <c r="I164" s="27"/>
      <c r="J164" s="27"/>
      <c r="K164" s="27"/>
      <c r="L164" s="27"/>
      <c r="M164" s="27"/>
      <c r="N164" s="27"/>
      <c r="O164" s="27"/>
      <c r="P164" s="27"/>
      <c r="Q164" s="27"/>
    </row>
    <row r="165" spans="2:17">
      <c r="B165" s="42" t="s">
        <v>97</v>
      </c>
      <c r="C165" s="43">
        <f t="shared" si="3"/>
        <v>5.0416666666666679</v>
      </c>
      <c r="D165" s="44">
        <v>2</v>
      </c>
      <c r="E165" s="45">
        <f t="shared" si="4"/>
        <v>122</v>
      </c>
      <c r="F165" s="27"/>
      <c r="G165" s="27"/>
      <c r="H165" s="27"/>
      <c r="I165" s="27"/>
      <c r="J165" s="27"/>
      <c r="K165" s="27"/>
      <c r="L165" s="27"/>
      <c r="M165" s="27"/>
      <c r="N165" s="27"/>
      <c r="O165" s="27"/>
      <c r="P165" s="27"/>
      <c r="Q165" s="27"/>
    </row>
    <row r="166" spans="2:17">
      <c r="B166" s="42" t="s">
        <v>97</v>
      </c>
      <c r="C166" s="43">
        <f t="shared" si="3"/>
        <v>5.0833333333333348</v>
      </c>
      <c r="D166" s="44">
        <v>3</v>
      </c>
      <c r="E166" s="45">
        <f t="shared" si="4"/>
        <v>123</v>
      </c>
      <c r="F166" s="27"/>
      <c r="G166" s="27"/>
      <c r="H166" s="27"/>
      <c r="I166" s="27"/>
      <c r="J166" s="27"/>
      <c r="K166" s="27"/>
      <c r="L166" s="27"/>
      <c r="M166" s="27"/>
      <c r="N166" s="27"/>
      <c r="O166" s="27"/>
      <c r="P166" s="27"/>
      <c r="Q166" s="27"/>
    </row>
    <row r="167" spans="2:17">
      <c r="B167" s="42" t="s">
        <v>97</v>
      </c>
      <c r="C167" s="43">
        <f t="shared" si="3"/>
        <v>5.1250000000000018</v>
      </c>
      <c r="D167" s="44">
        <v>4</v>
      </c>
      <c r="E167" s="45">
        <f t="shared" si="4"/>
        <v>124</v>
      </c>
      <c r="F167" s="27"/>
      <c r="G167" s="27"/>
      <c r="H167" s="27"/>
      <c r="I167" s="27"/>
      <c r="J167" s="27"/>
      <c r="K167" s="27"/>
      <c r="L167" s="27"/>
      <c r="M167" s="27"/>
      <c r="N167" s="27"/>
      <c r="O167" s="27"/>
      <c r="P167" s="27"/>
      <c r="Q167" s="27"/>
    </row>
    <row r="168" spans="2:17">
      <c r="B168" s="42" t="s">
        <v>97</v>
      </c>
      <c r="C168" s="43">
        <f t="shared" si="3"/>
        <v>5.1666666666666687</v>
      </c>
      <c r="D168" s="44">
        <v>5</v>
      </c>
      <c r="E168" s="45">
        <f t="shared" si="4"/>
        <v>125</v>
      </c>
      <c r="F168" s="27"/>
      <c r="G168" s="27"/>
      <c r="H168" s="27"/>
      <c r="I168" s="27"/>
      <c r="J168" s="27"/>
      <c r="K168" s="27"/>
      <c r="L168" s="27"/>
      <c r="M168" s="27"/>
      <c r="N168" s="27"/>
      <c r="O168" s="27"/>
      <c r="P168" s="27"/>
      <c r="Q168" s="27"/>
    </row>
    <row r="169" spans="2:17">
      <c r="B169" s="42" t="s">
        <v>97</v>
      </c>
      <c r="C169" s="43">
        <f t="shared" si="3"/>
        <v>5.2083333333333357</v>
      </c>
      <c r="D169" s="44">
        <v>6</v>
      </c>
      <c r="E169" s="45">
        <f t="shared" si="4"/>
        <v>126</v>
      </c>
      <c r="F169" s="27"/>
      <c r="G169" s="27"/>
      <c r="H169" s="27"/>
      <c r="I169" s="27"/>
      <c r="J169" s="27"/>
      <c r="K169" s="27"/>
      <c r="L169" s="27"/>
      <c r="M169" s="27"/>
      <c r="N169" s="27"/>
      <c r="O169" s="27"/>
      <c r="P169" s="27"/>
      <c r="Q169" s="27"/>
    </row>
    <row r="170" spans="2:17">
      <c r="B170" s="42" t="s">
        <v>97</v>
      </c>
      <c r="C170" s="43">
        <f t="shared" si="3"/>
        <v>5.2500000000000027</v>
      </c>
      <c r="D170" s="44">
        <v>7</v>
      </c>
      <c r="E170" s="45">
        <f t="shared" si="4"/>
        <v>127</v>
      </c>
      <c r="F170" s="27"/>
      <c r="G170" s="27"/>
      <c r="H170" s="27"/>
      <c r="I170" s="27"/>
      <c r="J170" s="27"/>
      <c r="K170" s="27"/>
      <c r="L170" s="27"/>
      <c r="M170" s="27"/>
      <c r="N170" s="27"/>
      <c r="O170" s="27"/>
      <c r="P170" s="27"/>
      <c r="Q170" s="27"/>
    </row>
    <row r="171" spans="2:17">
      <c r="B171" s="42" t="s">
        <v>97</v>
      </c>
      <c r="C171" s="43">
        <f t="shared" si="3"/>
        <v>5.2916666666666696</v>
      </c>
      <c r="D171" s="44">
        <v>8</v>
      </c>
      <c r="E171" s="45">
        <f t="shared" si="4"/>
        <v>128</v>
      </c>
      <c r="F171" s="27"/>
      <c r="G171" s="27"/>
      <c r="H171" s="27"/>
      <c r="I171" s="27"/>
      <c r="J171" s="27"/>
      <c r="K171" s="27"/>
      <c r="L171" s="27"/>
      <c r="M171" s="27"/>
      <c r="N171" s="27"/>
      <c r="O171" s="27"/>
      <c r="P171" s="27"/>
      <c r="Q171" s="27"/>
    </row>
    <row r="172" spans="2:17">
      <c r="B172" s="42" t="s">
        <v>97</v>
      </c>
      <c r="C172" s="43">
        <f t="shared" si="3"/>
        <v>5.3333333333333366</v>
      </c>
      <c r="D172" s="44">
        <v>9</v>
      </c>
      <c r="E172" s="45">
        <f t="shared" si="4"/>
        <v>129</v>
      </c>
      <c r="F172" s="27"/>
      <c r="G172" s="27"/>
      <c r="H172" s="27"/>
      <c r="I172" s="27"/>
      <c r="J172" s="27"/>
      <c r="K172" s="27"/>
      <c r="L172" s="27"/>
      <c r="M172" s="27"/>
      <c r="N172" s="27"/>
      <c r="O172" s="27"/>
      <c r="P172" s="27"/>
      <c r="Q172" s="27"/>
    </row>
    <row r="173" spans="2:17">
      <c r="B173" s="42" t="s">
        <v>97</v>
      </c>
      <c r="C173" s="43">
        <f t="shared" ref="C173:C211" si="5">C172+(1/24)</f>
        <v>5.3750000000000036</v>
      </c>
      <c r="D173" s="44">
        <v>10</v>
      </c>
      <c r="E173" s="45">
        <f t="shared" ref="E173:E211" si="6">E172+1</f>
        <v>130</v>
      </c>
      <c r="F173" s="27"/>
      <c r="G173" s="27"/>
      <c r="H173" s="27"/>
      <c r="I173" s="27"/>
      <c r="J173" s="27"/>
      <c r="K173" s="27"/>
      <c r="L173" s="27"/>
      <c r="M173" s="27"/>
      <c r="N173" s="27"/>
      <c r="O173" s="27"/>
      <c r="P173" s="27"/>
      <c r="Q173" s="27"/>
    </row>
    <row r="174" spans="2:17">
      <c r="B174" s="42" t="s">
        <v>97</v>
      </c>
      <c r="C174" s="43">
        <f t="shared" si="5"/>
        <v>5.4166666666666705</v>
      </c>
      <c r="D174" s="44">
        <v>11</v>
      </c>
      <c r="E174" s="45">
        <f t="shared" si="6"/>
        <v>131</v>
      </c>
      <c r="F174" s="27"/>
      <c r="G174" s="27"/>
      <c r="H174" s="27"/>
      <c r="I174" s="27"/>
      <c r="J174" s="27"/>
      <c r="K174" s="27"/>
      <c r="L174" s="27"/>
      <c r="M174" s="27"/>
      <c r="N174" s="27"/>
      <c r="O174" s="27"/>
      <c r="P174" s="27"/>
      <c r="Q174" s="27"/>
    </row>
    <row r="175" spans="2:17">
      <c r="B175" s="42" t="s">
        <v>97</v>
      </c>
      <c r="C175" s="43">
        <f t="shared" si="5"/>
        <v>5.4583333333333375</v>
      </c>
      <c r="D175" s="44">
        <v>12</v>
      </c>
      <c r="E175" s="45">
        <f t="shared" si="6"/>
        <v>132</v>
      </c>
      <c r="F175" s="27"/>
      <c r="G175" s="27"/>
      <c r="H175" s="27"/>
      <c r="I175" s="27"/>
      <c r="J175" s="27"/>
      <c r="K175" s="27"/>
      <c r="L175" s="27"/>
      <c r="M175" s="27"/>
      <c r="N175" s="27"/>
      <c r="O175" s="27"/>
      <c r="P175" s="27"/>
      <c r="Q175" s="27"/>
    </row>
    <row r="176" spans="2:17">
      <c r="B176" s="42" t="s">
        <v>97</v>
      </c>
      <c r="C176" s="43">
        <f t="shared" si="5"/>
        <v>5.5000000000000044</v>
      </c>
      <c r="D176" s="44">
        <v>13</v>
      </c>
      <c r="E176" s="45">
        <f t="shared" si="6"/>
        <v>133</v>
      </c>
      <c r="F176" s="27"/>
      <c r="G176" s="27"/>
      <c r="H176" s="27"/>
      <c r="I176" s="27"/>
      <c r="J176" s="27"/>
      <c r="K176" s="27"/>
      <c r="L176" s="27"/>
      <c r="M176" s="27"/>
      <c r="N176" s="27"/>
      <c r="O176" s="27"/>
      <c r="P176" s="27"/>
      <c r="Q176" s="27"/>
    </row>
    <row r="177" spans="2:17">
      <c r="B177" s="42" t="s">
        <v>97</v>
      </c>
      <c r="C177" s="43">
        <f t="shared" si="5"/>
        <v>5.5416666666666714</v>
      </c>
      <c r="D177" s="44">
        <v>14</v>
      </c>
      <c r="E177" s="45">
        <f t="shared" si="6"/>
        <v>134</v>
      </c>
      <c r="F177" s="27"/>
      <c r="G177" s="27"/>
      <c r="H177" s="27"/>
      <c r="I177" s="27"/>
      <c r="J177" s="27"/>
      <c r="K177" s="27"/>
      <c r="L177" s="27"/>
      <c r="M177" s="27"/>
      <c r="N177" s="27"/>
      <c r="O177" s="27"/>
      <c r="P177" s="27"/>
      <c r="Q177" s="27"/>
    </row>
    <row r="178" spans="2:17">
      <c r="B178" s="42" t="s">
        <v>97</v>
      </c>
      <c r="C178" s="43">
        <f t="shared" si="5"/>
        <v>5.5833333333333384</v>
      </c>
      <c r="D178" s="44">
        <v>15</v>
      </c>
      <c r="E178" s="45">
        <f t="shared" si="6"/>
        <v>135</v>
      </c>
      <c r="F178" s="27"/>
      <c r="G178" s="27"/>
      <c r="H178" s="27"/>
      <c r="I178" s="27"/>
      <c r="J178" s="27"/>
      <c r="K178" s="27"/>
      <c r="L178" s="27"/>
      <c r="M178" s="27"/>
      <c r="N178" s="27"/>
      <c r="O178" s="27"/>
      <c r="P178" s="27"/>
      <c r="Q178" s="27"/>
    </row>
    <row r="179" spans="2:17">
      <c r="B179" s="42" t="s">
        <v>97</v>
      </c>
      <c r="C179" s="43">
        <f t="shared" si="5"/>
        <v>5.6250000000000053</v>
      </c>
      <c r="D179" s="44">
        <v>16</v>
      </c>
      <c r="E179" s="45">
        <f t="shared" si="6"/>
        <v>136</v>
      </c>
      <c r="F179" s="27"/>
      <c r="G179" s="27"/>
      <c r="H179" s="27"/>
      <c r="I179" s="27"/>
      <c r="J179" s="27"/>
      <c r="K179" s="27"/>
      <c r="L179" s="27"/>
      <c r="M179" s="27"/>
      <c r="N179" s="27"/>
      <c r="O179" s="27"/>
      <c r="P179" s="27"/>
      <c r="Q179" s="27"/>
    </row>
    <row r="180" spans="2:17">
      <c r="B180" s="42" t="s">
        <v>97</v>
      </c>
      <c r="C180" s="43">
        <f t="shared" si="5"/>
        <v>5.6666666666666723</v>
      </c>
      <c r="D180" s="44">
        <v>17</v>
      </c>
      <c r="E180" s="45">
        <f t="shared" si="6"/>
        <v>137</v>
      </c>
      <c r="F180" s="27"/>
      <c r="G180" s="27"/>
      <c r="H180" s="27"/>
      <c r="I180" s="27"/>
      <c r="J180" s="27"/>
      <c r="K180" s="27"/>
      <c r="L180" s="27"/>
      <c r="M180" s="27"/>
      <c r="N180" s="27"/>
      <c r="O180" s="27"/>
      <c r="P180" s="27"/>
      <c r="Q180" s="27"/>
    </row>
    <row r="181" spans="2:17">
      <c r="B181" s="42" t="s">
        <v>97</v>
      </c>
      <c r="C181" s="43">
        <f t="shared" si="5"/>
        <v>5.7083333333333393</v>
      </c>
      <c r="D181" s="44">
        <v>18</v>
      </c>
      <c r="E181" s="45">
        <f t="shared" si="6"/>
        <v>138</v>
      </c>
      <c r="F181" s="27"/>
      <c r="G181" s="27"/>
      <c r="H181" s="27"/>
      <c r="I181" s="27"/>
      <c r="J181" s="27"/>
      <c r="K181" s="27"/>
      <c r="L181" s="27"/>
      <c r="M181" s="27"/>
      <c r="N181" s="27"/>
      <c r="O181" s="27"/>
      <c r="P181" s="27"/>
      <c r="Q181" s="27"/>
    </row>
    <row r="182" spans="2:17">
      <c r="B182" s="42" t="s">
        <v>97</v>
      </c>
      <c r="C182" s="43">
        <f t="shared" si="5"/>
        <v>5.7500000000000062</v>
      </c>
      <c r="D182" s="44">
        <v>19</v>
      </c>
      <c r="E182" s="45">
        <f t="shared" si="6"/>
        <v>139</v>
      </c>
      <c r="F182" s="27"/>
      <c r="G182" s="27"/>
      <c r="H182" s="27"/>
      <c r="I182" s="27"/>
      <c r="J182" s="27"/>
      <c r="K182" s="27"/>
      <c r="L182" s="27"/>
      <c r="M182" s="27"/>
      <c r="N182" s="27"/>
      <c r="O182" s="27"/>
      <c r="P182" s="27"/>
      <c r="Q182" s="27"/>
    </row>
    <row r="183" spans="2:17">
      <c r="B183" s="42" t="s">
        <v>97</v>
      </c>
      <c r="C183" s="43">
        <f t="shared" si="5"/>
        <v>5.7916666666666732</v>
      </c>
      <c r="D183" s="44">
        <v>20</v>
      </c>
      <c r="E183" s="45">
        <f t="shared" si="6"/>
        <v>140</v>
      </c>
      <c r="F183" s="27"/>
      <c r="G183" s="27"/>
      <c r="H183" s="27"/>
      <c r="I183" s="27"/>
      <c r="J183" s="27"/>
      <c r="K183" s="27"/>
      <c r="L183" s="27"/>
      <c r="M183" s="27"/>
      <c r="N183" s="27"/>
      <c r="O183" s="27"/>
      <c r="P183" s="27"/>
      <c r="Q183" s="27"/>
    </row>
    <row r="184" spans="2:17">
      <c r="B184" s="42" t="s">
        <v>97</v>
      </c>
      <c r="C184" s="43">
        <f t="shared" si="5"/>
        <v>5.8333333333333401</v>
      </c>
      <c r="D184" s="44">
        <v>21</v>
      </c>
      <c r="E184" s="45">
        <f t="shared" si="6"/>
        <v>141</v>
      </c>
      <c r="F184" s="27"/>
      <c r="G184" s="27"/>
      <c r="H184" s="27"/>
      <c r="I184" s="27"/>
      <c r="J184" s="27"/>
      <c r="K184" s="27"/>
      <c r="L184" s="27"/>
      <c r="M184" s="27"/>
      <c r="N184" s="27"/>
      <c r="O184" s="27"/>
      <c r="P184" s="27"/>
      <c r="Q184" s="27"/>
    </row>
    <row r="185" spans="2:17">
      <c r="B185" s="42" t="s">
        <v>97</v>
      </c>
      <c r="C185" s="43">
        <f t="shared" si="5"/>
        <v>5.8750000000000071</v>
      </c>
      <c r="D185" s="44">
        <v>22</v>
      </c>
      <c r="E185" s="45">
        <f t="shared" si="6"/>
        <v>142</v>
      </c>
      <c r="F185" s="27"/>
      <c r="G185" s="27"/>
      <c r="H185" s="27"/>
      <c r="I185" s="27"/>
      <c r="J185" s="27"/>
      <c r="K185" s="27"/>
      <c r="L185" s="27"/>
      <c r="M185" s="27"/>
      <c r="N185" s="27"/>
      <c r="O185" s="27"/>
      <c r="P185" s="27"/>
      <c r="Q185" s="27"/>
    </row>
    <row r="186" spans="2:17">
      <c r="B186" s="42" t="s">
        <v>97</v>
      </c>
      <c r="C186" s="43">
        <f t="shared" si="5"/>
        <v>5.9166666666666741</v>
      </c>
      <c r="D186" s="44">
        <v>23</v>
      </c>
      <c r="E186" s="45">
        <f t="shared" si="6"/>
        <v>143</v>
      </c>
      <c r="F186" s="27"/>
      <c r="G186" s="27"/>
      <c r="H186" s="27"/>
      <c r="I186" s="27"/>
      <c r="J186" s="27"/>
      <c r="K186" s="27"/>
      <c r="L186" s="27"/>
      <c r="M186" s="27"/>
      <c r="N186" s="27"/>
      <c r="O186" s="27"/>
      <c r="P186" s="27"/>
      <c r="Q186" s="27"/>
    </row>
    <row r="187" spans="2:17">
      <c r="B187" s="42" t="s">
        <v>97</v>
      </c>
      <c r="C187" s="43">
        <f t="shared" si="5"/>
        <v>5.958333333333341</v>
      </c>
      <c r="D187" s="44">
        <v>24</v>
      </c>
      <c r="E187" s="45">
        <f t="shared" si="6"/>
        <v>144</v>
      </c>
      <c r="F187" s="27"/>
      <c r="G187" s="27"/>
      <c r="H187" s="27"/>
      <c r="I187" s="27"/>
      <c r="J187" s="27"/>
      <c r="K187" s="27"/>
      <c r="L187" s="27"/>
      <c r="M187" s="27"/>
      <c r="N187" s="27"/>
      <c r="O187" s="27"/>
      <c r="P187" s="27"/>
      <c r="Q187" s="27"/>
    </row>
    <row r="188" spans="2:17">
      <c r="B188" s="42" t="s">
        <v>98</v>
      </c>
      <c r="C188" s="43">
        <f t="shared" si="5"/>
        <v>6.000000000000008</v>
      </c>
      <c r="D188" s="44">
        <v>1</v>
      </c>
      <c r="E188" s="45">
        <f t="shared" si="6"/>
        <v>145</v>
      </c>
      <c r="F188" s="27"/>
      <c r="G188" s="27"/>
      <c r="H188" s="27"/>
      <c r="I188" s="27"/>
      <c r="J188" s="27"/>
      <c r="K188" s="27"/>
      <c r="L188" s="27"/>
      <c r="M188" s="27"/>
      <c r="N188" s="27"/>
      <c r="O188" s="27"/>
      <c r="P188" s="27"/>
      <c r="Q188" s="27"/>
    </row>
    <row r="189" spans="2:17">
      <c r="B189" s="42" t="s">
        <v>98</v>
      </c>
      <c r="C189" s="43">
        <f t="shared" si="5"/>
        <v>6.041666666666675</v>
      </c>
      <c r="D189" s="44">
        <v>2</v>
      </c>
      <c r="E189" s="45">
        <f t="shared" si="6"/>
        <v>146</v>
      </c>
      <c r="F189" s="27"/>
      <c r="G189" s="27"/>
      <c r="H189" s="27"/>
      <c r="I189" s="27"/>
      <c r="J189" s="27"/>
      <c r="K189" s="27"/>
      <c r="L189" s="27"/>
      <c r="M189" s="27"/>
      <c r="N189" s="27"/>
      <c r="O189" s="27"/>
      <c r="P189" s="27"/>
      <c r="Q189" s="27"/>
    </row>
    <row r="190" spans="2:17">
      <c r="B190" s="42" t="s">
        <v>98</v>
      </c>
      <c r="C190" s="43">
        <f t="shared" si="5"/>
        <v>6.0833333333333419</v>
      </c>
      <c r="D190" s="44">
        <v>3</v>
      </c>
      <c r="E190" s="45">
        <f t="shared" si="6"/>
        <v>147</v>
      </c>
      <c r="F190" s="27"/>
      <c r="G190" s="27"/>
      <c r="H190" s="27"/>
      <c r="I190" s="27"/>
      <c r="J190" s="27"/>
      <c r="K190" s="27"/>
      <c r="L190" s="27"/>
      <c r="M190" s="27"/>
      <c r="N190" s="27"/>
      <c r="O190" s="27"/>
      <c r="P190" s="27"/>
      <c r="Q190" s="27"/>
    </row>
    <row r="191" spans="2:17">
      <c r="B191" s="42" t="s">
        <v>98</v>
      </c>
      <c r="C191" s="43">
        <f t="shared" si="5"/>
        <v>6.1250000000000089</v>
      </c>
      <c r="D191" s="44">
        <v>4</v>
      </c>
      <c r="E191" s="45">
        <f t="shared" si="6"/>
        <v>148</v>
      </c>
      <c r="F191" s="27"/>
      <c r="G191" s="27"/>
      <c r="H191" s="27"/>
      <c r="I191" s="27"/>
      <c r="J191" s="27"/>
      <c r="K191" s="27"/>
      <c r="L191" s="27"/>
      <c r="M191" s="27"/>
      <c r="N191" s="27"/>
      <c r="O191" s="27"/>
      <c r="P191" s="27"/>
      <c r="Q191" s="27"/>
    </row>
    <row r="192" spans="2:17">
      <c r="B192" s="42" t="s">
        <v>98</v>
      </c>
      <c r="C192" s="43">
        <f t="shared" si="5"/>
        <v>6.1666666666666758</v>
      </c>
      <c r="D192" s="44">
        <v>5</v>
      </c>
      <c r="E192" s="45">
        <f t="shared" si="6"/>
        <v>149</v>
      </c>
      <c r="F192" s="27"/>
      <c r="G192" s="27"/>
      <c r="H192" s="27"/>
      <c r="I192" s="27"/>
      <c r="J192" s="27"/>
      <c r="K192" s="27"/>
      <c r="L192" s="27"/>
      <c r="M192" s="27"/>
      <c r="N192" s="27"/>
      <c r="O192" s="27"/>
      <c r="P192" s="27"/>
      <c r="Q192" s="27"/>
    </row>
    <row r="193" spans="2:17">
      <c r="B193" s="42" t="s">
        <v>98</v>
      </c>
      <c r="C193" s="43">
        <f t="shared" si="5"/>
        <v>6.2083333333333428</v>
      </c>
      <c r="D193" s="44">
        <v>6</v>
      </c>
      <c r="E193" s="45">
        <f t="shared" si="6"/>
        <v>150</v>
      </c>
      <c r="F193" s="27"/>
      <c r="G193" s="27"/>
      <c r="H193" s="27"/>
      <c r="I193" s="27"/>
      <c r="J193" s="27"/>
      <c r="K193" s="27"/>
      <c r="L193" s="27"/>
      <c r="M193" s="27"/>
      <c r="N193" s="27"/>
      <c r="O193" s="27"/>
      <c r="P193" s="27"/>
      <c r="Q193" s="27"/>
    </row>
    <row r="194" spans="2:17">
      <c r="B194" s="42" t="s">
        <v>98</v>
      </c>
      <c r="C194" s="43">
        <f t="shared" si="5"/>
        <v>6.2500000000000098</v>
      </c>
      <c r="D194" s="44">
        <v>7</v>
      </c>
      <c r="E194" s="45">
        <f t="shared" si="6"/>
        <v>151</v>
      </c>
      <c r="F194" s="27"/>
      <c r="G194" s="27"/>
      <c r="H194" s="27"/>
      <c r="I194" s="27"/>
      <c r="J194" s="27"/>
      <c r="K194" s="27"/>
      <c r="L194" s="27"/>
      <c r="M194" s="27"/>
      <c r="N194" s="27"/>
      <c r="O194" s="27"/>
      <c r="P194" s="27"/>
      <c r="Q194" s="27"/>
    </row>
    <row r="195" spans="2:17">
      <c r="B195" s="42" t="s">
        <v>98</v>
      </c>
      <c r="C195" s="43">
        <f t="shared" si="5"/>
        <v>6.2916666666666767</v>
      </c>
      <c r="D195" s="44">
        <v>8</v>
      </c>
      <c r="E195" s="45">
        <f t="shared" si="6"/>
        <v>152</v>
      </c>
      <c r="F195" s="27"/>
      <c r="G195" s="27"/>
      <c r="H195" s="27"/>
      <c r="I195" s="27"/>
      <c r="J195" s="27"/>
      <c r="K195" s="27"/>
      <c r="L195" s="27"/>
      <c r="M195" s="27"/>
      <c r="N195" s="27"/>
      <c r="O195" s="27"/>
      <c r="P195" s="27"/>
      <c r="Q195" s="27"/>
    </row>
    <row r="196" spans="2:17">
      <c r="B196" s="42" t="s">
        <v>98</v>
      </c>
      <c r="C196" s="43">
        <f t="shared" si="5"/>
        <v>6.3333333333333437</v>
      </c>
      <c r="D196" s="44">
        <v>9</v>
      </c>
      <c r="E196" s="45">
        <f t="shared" si="6"/>
        <v>153</v>
      </c>
      <c r="F196" s="27"/>
      <c r="G196" s="27"/>
      <c r="H196" s="27"/>
      <c r="I196" s="27"/>
      <c r="J196" s="27"/>
      <c r="K196" s="27"/>
      <c r="L196" s="27"/>
      <c r="M196" s="27"/>
      <c r="N196" s="27"/>
      <c r="O196" s="27"/>
      <c r="P196" s="27"/>
      <c r="Q196" s="27"/>
    </row>
    <row r="197" spans="2:17">
      <c r="B197" s="42" t="s">
        <v>98</v>
      </c>
      <c r="C197" s="43">
        <f t="shared" si="5"/>
        <v>6.3750000000000107</v>
      </c>
      <c r="D197" s="44">
        <v>10</v>
      </c>
      <c r="E197" s="45">
        <f t="shared" si="6"/>
        <v>154</v>
      </c>
      <c r="F197" s="27"/>
      <c r="G197" s="27"/>
      <c r="H197" s="27"/>
      <c r="I197" s="27"/>
      <c r="J197" s="27"/>
      <c r="K197" s="27"/>
      <c r="L197" s="27"/>
      <c r="M197" s="27"/>
      <c r="N197" s="27"/>
      <c r="O197" s="27"/>
      <c r="P197" s="27"/>
      <c r="Q197" s="27"/>
    </row>
    <row r="198" spans="2:17">
      <c r="B198" s="42" t="s">
        <v>98</v>
      </c>
      <c r="C198" s="43">
        <f t="shared" si="5"/>
        <v>6.4166666666666776</v>
      </c>
      <c r="D198" s="44">
        <v>11</v>
      </c>
      <c r="E198" s="45">
        <f t="shared" si="6"/>
        <v>155</v>
      </c>
      <c r="F198" s="27"/>
      <c r="G198" s="27"/>
      <c r="H198" s="27"/>
      <c r="I198" s="27"/>
      <c r="J198" s="27"/>
      <c r="K198" s="27"/>
      <c r="L198" s="27"/>
      <c r="M198" s="27"/>
      <c r="N198" s="27"/>
      <c r="O198" s="27"/>
      <c r="P198" s="27"/>
      <c r="Q198" s="27"/>
    </row>
    <row r="199" spans="2:17">
      <c r="B199" s="42" t="s">
        <v>98</v>
      </c>
      <c r="C199" s="43">
        <f t="shared" si="5"/>
        <v>6.4583333333333446</v>
      </c>
      <c r="D199" s="44">
        <v>12</v>
      </c>
      <c r="E199" s="45">
        <f t="shared" si="6"/>
        <v>156</v>
      </c>
      <c r="F199" s="27"/>
      <c r="G199" s="27"/>
      <c r="H199" s="27"/>
      <c r="I199" s="27"/>
      <c r="J199" s="27"/>
      <c r="K199" s="27"/>
      <c r="L199" s="27"/>
      <c r="M199" s="27"/>
      <c r="N199" s="27"/>
      <c r="O199" s="27"/>
      <c r="P199" s="27"/>
      <c r="Q199" s="27"/>
    </row>
    <row r="200" spans="2:17">
      <c r="B200" s="42" t="s">
        <v>98</v>
      </c>
      <c r="C200" s="43">
        <f t="shared" si="5"/>
        <v>6.5000000000000115</v>
      </c>
      <c r="D200" s="44">
        <v>13</v>
      </c>
      <c r="E200" s="45">
        <f t="shared" si="6"/>
        <v>157</v>
      </c>
      <c r="F200" s="27"/>
      <c r="G200" s="27"/>
      <c r="H200" s="27"/>
      <c r="I200" s="27"/>
      <c r="J200" s="27"/>
      <c r="K200" s="27"/>
      <c r="L200" s="27"/>
      <c r="M200" s="27"/>
      <c r="N200" s="27"/>
      <c r="O200" s="27"/>
      <c r="P200" s="27"/>
      <c r="Q200" s="27"/>
    </row>
    <row r="201" spans="2:17">
      <c r="B201" s="42" t="s">
        <v>98</v>
      </c>
      <c r="C201" s="43">
        <f t="shared" si="5"/>
        <v>6.5416666666666785</v>
      </c>
      <c r="D201" s="44">
        <v>14</v>
      </c>
      <c r="E201" s="45">
        <f t="shared" si="6"/>
        <v>158</v>
      </c>
      <c r="F201" s="27"/>
      <c r="G201" s="27"/>
      <c r="H201" s="27"/>
      <c r="I201" s="27"/>
      <c r="J201" s="27"/>
      <c r="K201" s="27"/>
      <c r="L201" s="27"/>
      <c r="M201" s="27"/>
      <c r="N201" s="27"/>
      <c r="O201" s="27"/>
      <c r="P201" s="27"/>
      <c r="Q201" s="27"/>
    </row>
    <row r="202" spans="2:17">
      <c r="B202" s="42" t="s">
        <v>98</v>
      </c>
      <c r="C202" s="43">
        <f t="shared" si="5"/>
        <v>6.5833333333333455</v>
      </c>
      <c r="D202" s="44">
        <v>15</v>
      </c>
      <c r="E202" s="45">
        <f t="shared" si="6"/>
        <v>159</v>
      </c>
      <c r="F202" s="27"/>
      <c r="G202" s="27"/>
      <c r="H202" s="27"/>
      <c r="I202" s="27"/>
      <c r="J202" s="27"/>
      <c r="K202" s="27"/>
      <c r="L202" s="27"/>
      <c r="M202" s="27"/>
      <c r="N202" s="27"/>
      <c r="O202" s="27"/>
      <c r="P202" s="27"/>
      <c r="Q202" s="27"/>
    </row>
    <row r="203" spans="2:17">
      <c r="B203" s="42" t="s">
        <v>98</v>
      </c>
      <c r="C203" s="43">
        <f t="shared" si="5"/>
        <v>6.6250000000000124</v>
      </c>
      <c r="D203" s="44">
        <v>16</v>
      </c>
      <c r="E203" s="45">
        <f t="shared" si="6"/>
        <v>160</v>
      </c>
      <c r="F203" s="27"/>
      <c r="G203" s="27"/>
      <c r="H203" s="27"/>
      <c r="I203" s="27"/>
      <c r="J203" s="27"/>
      <c r="K203" s="27"/>
      <c r="L203" s="27"/>
      <c r="M203" s="27"/>
      <c r="N203" s="27"/>
      <c r="O203" s="27"/>
      <c r="P203" s="27"/>
      <c r="Q203" s="27"/>
    </row>
    <row r="204" spans="2:17">
      <c r="B204" s="42" t="s">
        <v>98</v>
      </c>
      <c r="C204" s="43">
        <f t="shared" si="5"/>
        <v>6.6666666666666794</v>
      </c>
      <c r="D204" s="44">
        <v>17</v>
      </c>
      <c r="E204" s="45">
        <f t="shared" si="6"/>
        <v>161</v>
      </c>
      <c r="F204" s="27"/>
      <c r="G204" s="27"/>
      <c r="H204" s="27"/>
      <c r="I204" s="27"/>
      <c r="J204" s="27"/>
      <c r="K204" s="27"/>
      <c r="L204" s="27"/>
      <c r="M204" s="27"/>
      <c r="N204" s="27"/>
      <c r="O204" s="27"/>
      <c r="P204" s="27"/>
      <c r="Q204" s="27"/>
    </row>
    <row r="205" spans="2:17">
      <c r="B205" s="42" t="s">
        <v>98</v>
      </c>
      <c r="C205" s="43">
        <f t="shared" si="5"/>
        <v>6.7083333333333464</v>
      </c>
      <c r="D205" s="44">
        <v>18</v>
      </c>
      <c r="E205" s="45">
        <f t="shared" si="6"/>
        <v>162</v>
      </c>
      <c r="F205" s="27"/>
      <c r="G205" s="27"/>
      <c r="H205" s="27"/>
      <c r="I205" s="27"/>
      <c r="J205" s="27"/>
      <c r="K205" s="27"/>
      <c r="L205" s="27"/>
      <c r="M205" s="27"/>
      <c r="N205" s="27"/>
      <c r="O205" s="27"/>
      <c r="P205" s="27"/>
      <c r="Q205" s="27"/>
    </row>
    <row r="206" spans="2:17">
      <c r="B206" s="42" t="s">
        <v>98</v>
      </c>
      <c r="C206" s="43">
        <f t="shared" si="5"/>
        <v>6.7500000000000133</v>
      </c>
      <c r="D206" s="44">
        <v>19</v>
      </c>
      <c r="E206" s="45">
        <f t="shared" si="6"/>
        <v>163</v>
      </c>
      <c r="F206" s="27"/>
      <c r="G206" s="27"/>
      <c r="H206" s="27"/>
      <c r="I206" s="27"/>
      <c r="J206" s="27"/>
      <c r="K206" s="27"/>
      <c r="L206" s="27"/>
      <c r="M206" s="27"/>
      <c r="N206" s="27"/>
      <c r="O206" s="27"/>
      <c r="P206" s="27"/>
      <c r="Q206" s="27"/>
    </row>
    <row r="207" spans="2:17">
      <c r="B207" s="42" t="s">
        <v>98</v>
      </c>
      <c r="C207" s="43">
        <f t="shared" si="5"/>
        <v>6.7916666666666803</v>
      </c>
      <c r="D207" s="44">
        <v>20</v>
      </c>
      <c r="E207" s="45">
        <f t="shared" si="6"/>
        <v>164</v>
      </c>
      <c r="F207" s="27"/>
      <c r="G207" s="27"/>
      <c r="H207" s="27"/>
      <c r="I207" s="27"/>
      <c r="J207" s="27"/>
      <c r="K207" s="27"/>
      <c r="L207" s="27"/>
      <c r="M207" s="27"/>
      <c r="N207" s="27"/>
      <c r="O207" s="27"/>
      <c r="P207" s="27"/>
      <c r="Q207" s="27"/>
    </row>
    <row r="208" spans="2:17">
      <c r="B208" s="42" t="s">
        <v>98</v>
      </c>
      <c r="C208" s="43">
        <f t="shared" si="5"/>
        <v>6.8333333333333472</v>
      </c>
      <c r="D208" s="44">
        <v>21</v>
      </c>
      <c r="E208" s="45">
        <f t="shared" si="6"/>
        <v>165</v>
      </c>
      <c r="F208" s="27"/>
      <c r="G208" s="27"/>
      <c r="H208" s="27"/>
      <c r="I208" s="27"/>
      <c r="J208" s="27"/>
      <c r="K208" s="27"/>
      <c r="L208" s="27"/>
      <c r="M208" s="27"/>
      <c r="N208" s="27"/>
      <c r="O208" s="27"/>
      <c r="P208" s="27"/>
      <c r="Q208" s="27"/>
    </row>
    <row r="209" spans="2:51">
      <c r="B209" s="42" t="s">
        <v>98</v>
      </c>
      <c r="C209" s="43">
        <f t="shared" si="5"/>
        <v>6.8750000000000142</v>
      </c>
      <c r="D209" s="44">
        <v>22</v>
      </c>
      <c r="E209" s="45">
        <f t="shared" si="6"/>
        <v>166</v>
      </c>
      <c r="F209" s="27"/>
      <c r="G209" s="27"/>
      <c r="H209" s="27"/>
      <c r="I209" s="27"/>
      <c r="J209" s="27"/>
      <c r="K209" s="27"/>
      <c r="L209" s="27"/>
      <c r="M209" s="27"/>
      <c r="N209" s="27"/>
      <c r="O209" s="27"/>
      <c r="P209" s="27"/>
      <c r="Q209" s="27"/>
    </row>
    <row r="210" spans="2:51">
      <c r="B210" s="42" t="s">
        <v>98</v>
      </c>
      <c r="C210" s="43">
        <f t="shared" si="5"/>
        <v>6.9166666666666812</v>
      </c>
      <c r="D210" s="44">
        <v>23</v>
      </c>
      <c r="E210" s="45">
        <f t="shared" si="6"/>
        <v>167</v>
      </c>
      <c r="F210" s="27"/>
      <c r="G210" s="27"/>
      <c r="H210" s="27"/>
      <c r="I210" s="27"/>
      <c r="J210" s="27"/>
      <c r="K210" s="27"/>
      <c r="L210" s="27"/>
      <c r="M210" s="27"/>
      <c r="N210" s="27"/>
      <c r="O210" s="27"/>
      <c r="P210" s="27"/>
      <c r="Q210" s="27"/>
    </row>
    <row r="211" spans="2:51">
      <c r="B211" s="42" t="s">
        <v>98</v>
      </c>
      <c r="C211" s="43">
        <f t="shared" si="5"/>
        <v>6.9583333333333481</v>
      </c>
      <c r="D211" s="44">
        <v>24</v>
      </c>
      <c r="E211" s="45">
        <f t="shared" si="6"/>
        <v>168</v>
      </c>
      <c r="F211" s="27"/>
      <c r="G211" s="27"/>
      <c r="H211" s="27"/>
      <c r="I211" s="27"/>
      <c r="J211" s="27"/>
      <c r="K211" s="27"/>
      <c r="L211" s="27"/>
      <c r="M211" s="27"/>
      <c r="N211" s="27"/>
      <c r="O211" s="27"/>
      <c r="P211" s="27"/>
      <c r="Q211" s="27"/>
    </row>
    <row r="212" spans="2:51">
      <c r="B212" s="33"/>
      <c r="C212" s="34"/>
      <c r="D212" s="35"/>
      <c r="E212" s="36"/>
      <c r="F212" s="37"/>
      <c r="G212" s="37"/>
      <c r="H212" s="37"/>
      <c r="I212" s="37"/>
      <c r="J212" s="37"/>
      <c r="K212" s="37"/>
      <c r="L212" s="37"/>
      <c r="M212" s="37"/>
      <c r="N212" s="37"/>
      <c r="O212" s="37"/>
      <c r="P212" s="37"/>
      <c r="Q212" s="37"/>
    </row>
    <row r="213" spans="2:51">
      <c r="B213" s="33"/>
      <c r="C213" s="34"/>
      <c r="D213" s="35"/>
      <c r="E213" s="38" t="s">
        <v>99</v>
      </c>
      <c r="F213" s="29">
        <f>SUM(F44:F211)</f>
        <v>0</v>
      </c>
      <c r="G213" s="29">
        <f t="shared" ref="G213:Q213" si="7">SUM(G44:G211)</f>
        <v>0</v>
      </c>
      <c r="H213" s="29">
        <f t="shared" si="7"/>
        <v>0</v>
      </c>
      <c r="I213" s="29">
        <f t="shared" si="7"/>
        <v>0</v>
      </c>
      <c r="J213" s="29">
        <f t="shared" si="7"/>
        <v>0</v>
      </c>
      <c r="K213" s="29">
        <f t="shared" si="7"/>
        <v>0</v>
      </c>
      <c r="L213" s="29">
        <f t="shared" si="7"/>
        <v>0</v>
      </c>
      <c r="M213" s="29">
        <f t="shared" si="7"/>
        <v>0</v>
      </c>
      <c r="N213" s="29">
        <f t="shared" si="7"/>
        <v>0</v>
      </c>
      <c r="O213" s="29">
        <f t="shared" si="7"/>
        <v>0</v>
      </c>
      <c r="P213" s="29">
        <f t="shared" si="7"/>
        <v>0</v>
      </c>
      <c r="Q213" s="29">
        <f t="shared" si="7"/>
        <v>0</v>
      </c>
    </row>
    <row r="214" spans="2:51">
      <c r="B214" s="31"/>
      <c r="C214" s="32"/>
      <c r="D214" s="32"/>
      <c r="E214" s="39" t="s">
        <v>100</v>
      </c>
      <c r="F214" s="29">
        <f>F213*(52.1428571/12)</f>
        <v>0</v>
      </c>
      <c r="G214" s="29">
        <f t="shared" ref="G214:Q214" si="8">G213*(52.1428571/12)</f>
        <v>0</v>
      </c>
      <c r="H214" s="29">
        <f t="shared" si="8"/>
        <v>0</v>
      </c>
      <c r="I214" s="29">
        <f t="shared" si="8"/>
        <v>0</v>
      </c>
      <c r="J214" s="29">
        <f t="shared" si="8"/>
        <v>0</v>
      </c>
      <c r="K214" s="29">
        <f t="shared" si="8"/>
        <v>0</v>
      </c>
      <c r="L214" s="29">
        <f t="shared" si="8"/>
        <v>0</v>
      </c>
      <c r="M214" s="29">
        <f t="shared" si="8"/>
        <v>0</v>
      </c>
      <c r="N214" s="29">
        <f t="shared" si="8"/>
        <v>0</v>
      </c>
      <c r="O214" s="29">
        <f t="shared" si="8"/>
        <v>0</v>
      </c>
      <c r="P214" s="29">
        <f t="shared" si="8"/>
        <v>0</v>
      </c>
      <c r="Q214" s="29">
        <f t="shared" si="8"/>
        <v>0</v>
      </c>
    </row>
    <row r="215" spans="2:51">
      <c r="B215" s="31"/>
      <c r="C215" s="30"/>
      <c r="D215" s="30"/>
      <c r="E215" s="40" t="s">
        <v>101</v>
      </c>
      <c r="F215" s="29" t="e">
        <f>F214/SUM($F$214:$Q$214)</f>
        <v>#DIV/0!</v>
      </c>
      <c r="G215" s="29" t="e">
        <f t="shared" ref="G215:Q215" si="9">G214/SUM($F$214:$Q$214)</f>
        <v>#DIV/0!</v>
      </c>
      <c r="H215" s="29" t="e">
        <f t="shared" si="9"/>
        <v>#DIV/0!</v>
      </c>
      <c r="I215" s="29" t="e">
        <f t="shared" si="9"/>
        <v>#DIV/0!</v>
      </c>
      <c r="J215" s="29" t="e">
        <f t="shared" si="9"/>
        <v>#DIV/0!</v>
      </c>
      <c r="K215" s="29" t="e">
        <f t="shared" si="9"/>
        <v>#DIV/0!</v>
      </c>
      <c r="L215" s="29" t="e">
        <f t="shared" si="9"/>
        <v>#DIV/0!</v>
      </c>
      <c r="M215" s="29" t="e">
        <f t="shared" si="9"/>
        <v>#DIV/0!</v>
      </c>
      <c r="N215" s="29" t="e">
        <f t="shared" si="9"/>
        <v>#DIV/0!</v>
      </c>
      <c r="O215" s="29" t="e">
        <f t="shared" si="9"/>
        <v>#DIV/0!</v>
      </c>
      <c r="P215" s="29" t="e">
        <f t="shared" si="9"/>
        <v>#DIV/0!</v>
      </c>
      <c r="Q215" s="29" t="e">
        <f t="shared" si="9"/>
        <v>#DIV/0!</v>
      </c>
    </row>
    <row r="216" spans="2:51"/>
    <row r="217" spans="2:51"/>
    <row r="218" spans="2:51" ht="15.75" thickBot="1"/>
    <row r="219" spans="2:51" ht="19.5" thickBot="1">
      <c r="B219" s="99" t="s">
        <v>102</v>
      </c>
      <c r="C219" s="100"/>
      <c r="D219" s="100"/>
      <c r="E219" s="100"/>
      <c r="F219" s="100"/>
      <c r="G219" s="100"/>
      <c r="H219" s="100"/>
      <c r="I219" s="100"/>
      <c r="J219" s="100"/>
      <c r="K219" s="100"/>
      <c r="L219" s="100"/>
      <c r="M219" s="100"/>
      <c r="N219" s="100"/>
      <c r="O219" s="100"/>
      <c r="P219" s="100"/>
      <c r="Q219" s="101"/>
      <c r="S219" s="99" t="s">
        <v>103</v>
      </c>
      <c r="T219" s="100"/>
      <c r="U219" s="100"/>
      <c r="V219" s="100"/>
      <c r="W219" s="100"/>
      <c r="X219" s="100"/>
      <c r="Y219" s="100"/>
      <c r="Z219" s="100"/>
      <c r="AA219" s="100"/>
      <c r="AB219" s="100"/>
      <c r="AC219" s="100"/>
      <c r="AD219" s="100"/>
      <c r="AE219" s="100"/>
      <c r="AF219" s="100"/>
      <c r="AG219" s="100"/>
      <c r="AH219" s="101"/>
      <c r="AJ219" s="99" t="s">
        <v>104</v>
      </c>
      <c r="AK219" s="100"/>
      <c r="AL219" s="100"/>
      <c r="AM219" s="100"/>
      <c r="AN219" s="100"/>
      <c r="AO219" s="100"/>
      <c r="AP219" s="100"/>
      <c r="AQ219" s="100"/>
      <c r="AR219" s="100"/>
      <c r="AS219" s="100"/>
      <c r="AT219" s="100"/>
      <c r="AU219" s="100"/>
      <c r="AV219" s="100"/>
      <c r="AW219" s="100"/>
      <c r="AX219" s="100"/>
      <c r="AY219" s="101"/>
    </row>
    <row r="220" spans="2:51" ht="39.75" thickBot="1">
      <c r="B220" s="41" t="s">
        <v>76</v>
      </c>
      <c r="C220" s="58" t="s">
        <v>77</v>
      </c>
      <c r="D220" s="58" t="s">
        <v>78</v>
      </c>
      <c r="E220" s="59" t="s">
        <v>79</v>
      </c>
      <c r="F220" s="41" t="s">
        <v>80</v>
      </c>
      <c r="G220" s="50" t="s">
        <v>81</v>
      </c>
      <c r="H220" s="50" t="s">
        <v>82</v>
      </c>
      <c r="I220" s="50" t="s">
        <v>83</v>
      </c>
      <c r="J220" s="50" t="s">
        <v>84</v>
      </c>
      <c r="K220" s="50" t="s">
        <v>85</v>
      </c>
      <c r="L220" s="50" t="s">
        <v>86</v>
      </c>
      <c r="M220" s="50" t="s">
        <v>87</v>
      </c>
      <c r="N220" s="50" t="s">
        <v>88</v>
      </c>
      <c r="O220" s="50" t="s">
        <v>89</v>
      </c>
      <c r="P220" s="50" t="s">
        <v>90</v>
      </c>
      <c r="Q220" s="51" t="s">
        <v>91</v>
      </c>
      <c r="S220" s="41" t="s">
        <v>76</v>
      </c>
      <c r="T220" s="58" t="s">
        <v>77</v>
      </c>
      <c r="U220" s="58" t="s">
        <v>78</v>
      </c>
      <c r="V220" s="59" t="s">
        <v>79</v>
      </c>
      <c r="W220" s="41" t="s">
        <v>80</v>
      </c>
      <c r="X220" s="50" t="s">
        <v>81</v>
      </c>
      <c r="Y220" s="50" t="s">
        <v>82</v>
      </c>
      <c r="Z220" s="50" t="s">
        <v>83</v>
      </c>
      <c r="AA220" s="50" t="s">
        <v>84</v>
      </c>
      <c r="AB220" s="50" t="s">
        <v>85</v>
      </c>
      <c r="AC220" s="50" t="s">
        <v>86</v>
      </c>
      <c r="AD220" s="50" t="s">
        <v>87</v>
      </c>
      <c r="AE220" s="50" t="s">
        <v>88</v>
      </c>
      <c r="AF220" s="50" t="s">
        <v>89</v>
      </c>
      <c r="AG220" s="50" t="s">
        <v>90</v>
      </c>
      <c r="AH220" s="51" t="s">
        <v>91</v>
      </c>
      <c r="AJ220" s="41" t="s">
        <v>76</v>
      </c>
      <c r="AK220" s="58" t="s">
        <v>77</v>
      </c>
      <c r="AL220" s="58" t="s">
        <v>78</v>
      </c>
      <c r="AM220" s="59" t="s">
        <v>79</v>
      </c>
      <c r="AN220" s="41" t="s">
        <v>80</v>
      </c>
      <c r="AO220" s="50" t="s">
        <v>81</v>
      </c>
      <c r="AP220" s="50" t="s">
        <v>82</v>
      </c>
      <c r="AQ220" s="50" t="s">
        <v>83</v>
      </c>
      <c r="AR220" s="50" t="s">
        <v>84</v>
      </c>
      <c r="AS220" s="50" t="s">
        <v>85</v>
      </c>
      <c r="AT220" s="50" t="s">
        <v>86</v>
      </c>
      <c r="AU220" s="50" t="s">
        <v>87</v>
      </c>
      <c r="AV220" s="50" t="s">
        <v>88</v>
      </c>
      <c r="AW220" s="50" t="s">
        <v>89</v>
      </c>
      <c r="AX220" s="50" t="s">
        <v>90</v>
      </c>
      <c r="AY220" s="51" t="s">
        <v>91</v>
      </c>
    </row>
    <row r="221" spans="2:51">
      <c r="B221" s="46" t="s">
        <v>92</v>
      </c>
      <c r="C221" s="47">
        <v>0</v>
      </c>
      <c r="D221" s="48">
        <v>1</v>
      </c>
      <c r="E221" s="49">
        <v>1</v>
      </c>
      <c r="F221" s="26"/>
      <c r="G221" s="26"/>
      <c r="H221" s="26"/>
      <c r="I221" s="26"/>
      <c r="J221" s="26"/>
      <c r="K221" s="26"/>
      <c r="L221" s="26"/>
      <c r="M221" s="26"/>
      <c r="N221" s="26"/>
      <c r="O221" s="26"/>
      <c r="P221" s="26"/>
      <c r="Q221" s="26"/>
      <c r="S221" s="46" t="s">
        <v>92</v>
      </c>
      <c r="T221" s="47">
        <v>0</v>
      </c>
      <c r="U221" s="48">
        <v>1</v>
      </c>
      <c r="V221" s="49">
        <v>1</v>
      </c>
      <c r="W221" s="26"/>
      <c r="X221" s="26"/>
      <c r="Y221" s="26"/>
      <c r="Z221" s="26"/>
      <c r="AA221" s="26"/>
      <c r="AB221" s="26"/>
      <c r="AC221" s="26"/>
      <c r="AD221" s="26"/>
      <c r="AE221" s="26"/>
      <c r="AF221" s="26"/>
      <c r="AG221" s="26"/>
      <c r="AH221" s="26"/>
      <c r="AJ221" s="46" t="s">
        <v>92</v>
      </c>
      <c r="AK221" s="47">
        <v>0</v>
      </c>
      <c r="AL221" s="48">
        <v>1</v>
      </c>
      <c r="AM221" s="49">
        <v>1</v>
      </c>
      <c r="AN221" s="26"/>
      <c r="AO221" s="26"/>
      <c r="AP221" s="26"/>
      <c r="AQ221" s="26"/>
      <c r="AR221" s="26"/>
      <c r="AS221" s="26"/>
      <c r="AT221" s="26"/>
      <c r="AU221" s="26"/>
      <c r="AV221" s="26"/>
      <c r="AW221" s="26"/>
      <c r="AX221" s="26"/>
      <c r="AY221" s="26"/>
    </row>
    <row r="222" spans="2:51">
      <c r="B222" s="42" t="s">
        <v>92</v>
      </c>
      <c r="C222" s="43">
        <f t="shared" ref="C222:C285" si="10">C221+(1/24)</f>
        <v>4.1666666666666664E-2</v>
      </c>
      <c r="D222" s="44">
        <v>2</v>
      </c>
      <c r="E222" s="45">
        <f t="shared" ref="E222:E285" si="11">E221+1</f>
        <v>2</v>
      </c>
      <c r="F222" s="27"/>
      <c r="G222" s="27"/>
      <c r="H222" s="27"/>
      <c r="I222" s="27"/>
      <c r="J222" s="27"/>
      <c r="K222" s="27"/>
      <c r="L222" s="27"/>
      <c r="M222" s="27"/>
      <c r="N222" s="27"/>
      <c r="O222" s="27"/>
      <c r="P222" s="27"/>
      <c r="Q222" s="27"/>
      <c r="S222" s="42" t="s">
        <v>92</v>
      </c>
      <c r="T222" s="43">
        <f t="shared" ref="T222:T285" si="12">T221+(1/24)</f>
        <v>4.1666666666666664E-2</v>
      </c>
      <c r="U222" s="44">
        <v>2</v>
      </c>
      <c r="V222" s="45">
        <f t="shared" ref="V222:V285" si="13">V221+1</f>
        <v>2</v>
      </c>
      <c r="W222" s="27"/>
      <c r="X222" s="27"/>
      <c r="Y222" s="27"/>
      <c r="Z222" s="27"/>
      <c r="AA222" s="27"/>
      <c r="AB222" s="27"/>
      <c r="AC222" s="27"/>
      <c r="AD222" s="27"/>
      <c r="AE222" s="27"/>
      <c r="AF222" s="27"/>
      <c r="AG222" s="27"/>
      <c r="AH222" s="27"/>
      <c r="AJ222" s="42" t="s">
        <v>92</v>
      </c>
      <c r="AK222" s="43">
        <f t="shared" ref="AK222:AK285" si="14">AK221+(1/24)</f>
        <v>4.1666666666666664E-2</v>
      </c>
      <c r="AL222" s="44">
        <v>2</v>
      </c>
      <c r="AM222" s="45">
        <f t="shared" ref="AM222:AM285" si="15">AM221+1</f>
        <v>2</v>
      </c>
      <c r="AN222" s="27"/>
      <c r="AO222" s="27"/>
      <c r="AP222" s="27"/>
      <c r="AQ222" s="27"/>
      <c r="AR222" s="27"/>
      <c r="AS222" s="27"/>
      <c r="AT222" s="27"/>
      <c r="AU222" s="27"/>
      <c r="AV222" s="27"/>
      <c r="AW222" s="27"/>
      <c r="AX222" s="27"/>
      <c r="AY222" s="27"/>
    </row>
    <row r="223" spans="2:51">
      <c r="B223" s="42" t="s">
        <v>92</v>
      </c>
      <c r="C223" s="43">
        <f t="shared" si="10"/>
        <v>8.3333333333333329E-2</v>
      </c>
      <c r="D223" s="44">
        <v>3</v>
      </c>
      <c r="E223" s="45">
        <f t="shared" si="11"/>
        <v>3</v>
      </c>
      <c r="F223" s="27"/>
      <c r="G223" s="27"/>
      <c r="H223" s="27"/>
      <c r="I223" s="27"/>
      <c r="J223" s="27"/>
      <c r="K223" s="27"/>
      <c r="L223" s="27"/>
      <c r="M223" s="27"/>
      <c r="N223" s="27"/>
      <c r="O223" s="27"/>
      <c r="P223" s="27"/>
      <c r="Q223" s="27"/>
      <c r="S223" s="42" t="s">
        <v>92</v>
      </c>
      <c r="T223" s="43">
        <f t="shared" si="12"/>
        <v>8.3333333333333329E-2</v>
      </c>
      <c r="U223" s="44">
        <v>3</v>
      </c>
      <c r="V223" s="45">
        <f t="shared" si="13"/>
        <v>3</v>
      </c>
      <c r="W223" s="27"/>
      <c r="X223" s="27"/>
      <c r="Y223" s="27"/>
      <c r="Z223" s="27"/>
      <c r="AA223" s="27"/>
      <c r="AB223" s="27"/>
      <c r="AC223" s="27"/>
      <c r="AD223" s="27"/>
      <c r="AE223" s="27"/>
      <c r="AF223" s="27"/>
      <c r="AG223" s="27"/>
      <c r="AH223" s="27"/>
      <c r="AJ223" s="42" t="s">
        <v>92</v>
      </c>
      <c r="AK223" s="43">
        <f t="shared" si="14"/>
        <v>8.3333333333333329E-2</v>
      </c>
      <c r="AL223" s="44">
        <v>3</v>
      </c>
      <c r="AM223" s="45">
        <f t="shared" si="15"/>
        <v>3</v>
      </c>
      <c r="AN223" s="27"/>
      <c r="AO223" s="27"/>
      <c r="AP223" s="27"/>
      <c r="AQ223" s="27"/>
      <c r="AR223" s="27"/>
      <c r="AS223" s="27"/>
      <c r="AT223" s="27"/>
      <c r="AU223" s="27"/>
      <c r="AV223" s="27"/>
      <c r="AW223" s="27"/>
      <c r="AX223" s="27"/>
      <c r="AY223" s="27"/>
    </row>
    <row r="224" spans="2:51">
      <c r="B224" s="42" t="s">
        <v>92</v>
      </c>
      <c r="C224" s="43">
        <f t="shared" si="10"/>
        <v>0.125</v>
      </c>
      <c r="D224" s="44">
        <v>4</v>
      </c>
      <c r="E224" s="45">
        <f t="shared" si="11"/>
        <v>4</v>
      </c>
      <c r="F224" s="27"/>
      <c r="G224" s="27"/>
      <c r="H224" s="27"/>
      <c r="I224" s="27"/>
      <c r="J224" s="27"/>
      <c r="K224" s="27"/>
      <c r="L224" s="27"/>
      <c r="M224" s="27"/>
      <c r="N224" s="27"/>
      <c r="O224" s="27"/>
      <c r="P224" s="27"/>
      <c r="Q224" s="27"/>
      <c r="S224" s="42" t="s">
        <v>92</v>
      </c>
      <c r="T224" s="43">
        <f t="shared" si="12"/>
        <v>0.125</v>
      </c>
      <c r="U224" s="44">
        <v>4</v>
      </c>
      <c r="V224" s="45">
        <f t="shared" si="13"/>
        <v>4</v>
      </c>
      <c r="W224" s="27"/>
      <c r="X224" s="27"/>
      <c r="Y224" s="27"/>
      <c r="Z224" s="27"/>
      <c r="AA224" s="27"/>
      <c r="AB224" s="27"/>
      <c r="AC224" s="27"/>
      <c r="AD224" s="27"/>
      <c r="AE224" s="27"/>
      <c r="AF224" s="27"/>
      <c r="AG224" s="27"/>
      <c r="AH224" s="27"/>
      <c r="AJ224" s="42" t="s">
        <v>92</v>
      </c>
      <c r="AK224" s="43">
        <f t="shared" si="14"/>
        <v>0.125</v>
      </c>
      <c r="AL224" s="44">
        <v>4</v>
      </c>
      <c r="AM224" s="45">
        <f t="shared" si="15"/>
        <v>4</v>
      </c>
      <c r="AN224" s="27"/>
      <c r="AO224" s="27"/>
      <c r="AP224" s="27"/>
      <c r="AQ224" s="27"/>
      <c r="AR224" s="27"/>
      <c r="AS224" s="27"/>
      <c r="AT224" s="27"/>
      <c r="AU224" s="27"/>
      <c r="AV224" s="27"/>
      <c r="AW224" s="27"/>
      <c r="AX224" s="27"/>
      <c r="AY224" s="27"/>
    </row>
    <row r="225" spans="2:51">
      <c r="B225" s="42" t="s">
        <v>92</v>
      </c>
      <c r="C225" s="43">
        <f t="shared" si="10"/>
        <v>0.16666666666666666</v>
      </c>
      <c r="D225" s="44">
        <v>5</v>
      </c>
      <c r="E225" s="45">
        <f t="shared" si="11"/>
        <v>5</v>
      </c>
      <c r="F225" s="27"/>
      <c r="G225" s="27"/>
      <c r="H225" s="27"/>
      <c r="I225" s="27"/>
      <c r="J225" s="27"/>
      <c r="K225" s="27"/>
      <c r="L225" s="27"/>
      <c r="M225" s="27"/>
      <c r="N225" s="27"/>
      <c r="O225" s="27"/>
      <c r="P225" s="27"/>
      <c r="Q225" s="27"/>
      <c r="S225" s="42" t="s">
        <v>92</v>
      </c>
      <c r="T225" s="43">
        <f t="shared" si="12"/>
        <v>0.16666666666666666</v>
      </c>
      <c r="U225" s="44">
        <v>5</v>
      </c>
      <c r="V225" s="45">
        <f t="shared" si="13"/>
        <v>5</v>
      </c>
      <c r="W225" s="27"/>
      <c r="X225" s="27"/>
      <c r="Y225" s="27"/>
      <c r="Z225" s="27"/>
      <c r="AA225" s="27"/>
      <c r="AB225" s="27"/>
      <c r="AC225" s="27"/>
      <c r="AD225" s="27"/>
      <c r="AE225" s="27"/>
      <c r="AF225" s="27"/>
      <c r="AG225" s="27"/>
      <c r="AH225" s="27"/>
      <c r="AJ225" s="42" t="s">
        <v>92</v>
      </c>
      <c r="AK225" s="43">
        <f t="shared" si="14"/>
        <v>0.16666666666666666</v>
      </c>
      <c r="AL225" s="44">
        <v>5</v>
      </c>
      <c r="AM225" s="45">
        <f t="shared" si="15"/>
        <v>5</v>
      </c>
      <c r="AN225" s="27"/>
      <c r="AO225" s="27"/>
      <c r="AP225" s="27"/>
      <c r="AQ225" s="27"/>
      <c r="AR225" s="27"/>
      <c r="AS225" s="27"/>
      <c r="AT225" s="27"/>
      <c r="AU225" s="27"/>
      <c r="AV225" s="27"/>
      <c r="AW225" s="27"/>
      <c r="AX225" s="27"/>
      <c r="AY225" s="27"/>
    </row>
    <row r="226" spans="2:51">
      <c r="B226" s="42" t="s">
        <v>92</v>
      </c>
      <c r="C226" s="43">
        <f t="shared" si="10"/>
        <v>0.20833333333333331</v>
      </c>
      <c r="D226" s="44">
        <v>6</v>
      </c>
      <c r="E226" s="45">
        <f t="shared" si="11"/>
        <v>6</v>
      </c>
      <c r="F226" s="27"/>
      <c r="G226" s="27"/>
      <c r="H226" s="27"/>
      <c r="I226" s="27"/>
      <c r="J226" s="27"/>
      <c r="K226" s="27"/>
      <c r="L226" s="27"/>
      <c r="M226" s="27"/>
      <c r="N226" s="27"/>
      <c r="O226" s="27"/>
      <c r="P226" s="27"/>
      <c r="Q226" s="27"/>
      <c r="S226" s="42" t="s">
        <v>92</v>
      </c>
      <c r="T226" s="43">
        <f t="shared" si="12"/>
        <v>0.20833333333333331</v>
      </c>
      <c r="U226" s="44">
        <v>6</v>
      </c>
      <c r="V226" s="45">
        <f t="shared" si="13"/>
        <v>6</v>
      </c>
      <c r="W226" s="27"/>
      <c r="X226" s="27"/>
      <c r="Y226" s="27"/>
      <c r="Z226" s="27"/>
      <c r="AA226" s="27"/>
      <c r="AB226" s="27"/>
      <c r="AC226" s="27"/>
      <c r="AD226" s="27"/>
      <c r="AE226" s="27"/>
      <c r="AF226" s="27"/>
      <c r="AG226" s="27"/>
      <c r="AH226" s="27"/>
      <c r="AJ226" s="42" t="s">
        <v>92</v>
      </c>
      <c r="AK226" s="43">
        <f t="shared" si="14"/>
        <v>0.20833333333333331</v>
      </c>
      <c r="AL226" s="44">
        <v>6</v>
      </c>
      <c r="AM226" s="45">
        <f t="shared" si="15"/>
        <v>6</v>
      </c>
      <c r="AN226" s="27"/>
      <c r="AO226" s="27"/>
      <c r="AP226" s="27"/>
      <c r="AQ226" s="27"/>
      <c r="AR226" s="27"/>
      <c r="AS226" s="27"/>
      <c r="AT226" s="27"/>
      <c r="AU226" s="27"/>
      <c r="AV226" s="27"/>
      <c r="AW226" s="27"/>
      <c r="AX226" s="27"/>
      <c r="AY226" s="27"/>
    </row>
    <row r="227" spans="2:51">
      <c r="B227" s="42" t="s">
        <v>92</v>
      </c>
      <c r="C227" s="43">
        <f t="shared" si="10"/>
        <v>0.24999999999999997</v>
      </c>
      <c r="D227" s="44">
        <v>7</v>
      </c>
      <c r="E227" s="45">
        <f t="shared" si="11"/>
        <v>7</v>
      </c>
      <c r="F227" s="27"/>
      <c r="G227" s="27"/>
      <c r="H227" s="27"/>
      <c r="I227" s="27"/>
      <c r="J227" s="27"/>
      <c r="K227" s="27"/>
      <c r="L227" s="27"/>
      <c r="M227" s="27"/>
      <c r="N227" s="27"/>
      <c r="O227" s="27"/>
      <c r="P227" s="27"/>
      <c r="Q227" s="27"/>
      <c r="S227" s="42" t="s">
        <v>92</v>
      </c>
      <c r="T227" s="43">
        <f t="shared" si="12"/>
        <v>0.24999999999999997</v>
      </c>
      <c r="U227" s="44">
        <v>7</v>
      </c>
      <c r="V227" s="45">
        <f t="shared" si="13"/>
        <v>7</v>
      </c>
      <c r="W227" s="27"/>
      <c r="X227" s="27"/>
      <c r="Y227" s="27"/>
      <c r="Z227" s="27"/>
      <c r="AA227" s="27"/>
      <c r="AB227" s="27"/>
      <c r="AC227" s="27"/>
      <c r="AD227" s="27"/>
      <c r="AE227" s="27"/>
      <c r="AF227" s="27"/>
      <c r="AG227" s="27"/>
      <c r="AH227" s="27"/>
      <c r="AJ227" s="42" t="s">
        <v>92</v>
      </c>
      <c r="AK227" s="43">
        <f t="shared" si="14"/>
        <v>0.24999999999999997</v>
      </c>
      <c r="AL227" s="44">
        <v>7</v>
      </c>
      <c r="AM227" s="45">
        <f t="shared" si="15"/>
        <v>7</v>
      </c>
      <c r="AN227" s="27"/>
      <c r="AO227" s="27"/>
      <c r="AP227" s="27"/>
      <c r="AQ227" s="27"/>
      <c r="AR227" s="27"/>
      <c r="AS227" s="27"/>
      <c r="AT227" s="27"/>
      <c r="AU227" s="27"/>
      <c r="AV227" s="27"/>
      <c r="AW227" s="27"/>
      <c r="AX227" s="27"/>
      <c r="AY227" s="27"/>
    </row>
    <row r="228" spans="2:51">
      <c r="B228" s="42" t="s">
        <v>92</v>
      </c>
      <c r="C228" s="43">
        <f t="shared" si="10"/>
        <v>0.29166666666666663</v>
      </c>
      <c r="D228" s="44">
        <v>8</v>
      </c>
      <c r="E228" s="45">
        <f t="shared" si="11"/>
        <v>8</v>
      </c>
      <c r="F228" s="27"/>
      <c r="G228" s="27"/>
      <c r="H228" s="27"/>
      <c r="I228" s="27"/>
      <c r="J228" s="27"/>
      <c r="K228" s="27"/>
      <c r="L228" s="27"/>
      <c r="M228" s="27"/>
      <c r="N228" s="27"/>
      <c r="O228" s="27"/>
      <c r="P228" s="27"/>
      <c r="Q228" s="27"/>
      <c r="S228" s="42" t="s">
        <v>92</v>
      </c>
      <c r="T228" s="43">
        <f t="shared" si="12"/>
        <v>0.29166666666666663</v>
      </c>
      <c r="U228" s="44">
        <v>8</v>
      </c>
      <c r="V228" s="45">
        <f t="shared" si="13"/>
        <v>8</v>
      </c>
      <c r="W228" s="27"/>
      <c r="X228" s="27"/>
      <c r="Y228" s="27"/>
      <c r="Z228" s="27"/>
      <c r="AA228" s="27"/>
      <c r="AB228" s="27"/>
      <c r="AC228" s="27"/>
      <c r="AD228" s="27"/>
      <c r="AE228" s="27"/>
      <c r="AF228" s="27"/>
      <c r="AG228" s="27"/>
      <c r="AH228" s="27"/>
      <c r="AJ228" s="42" t="s">
        <v>92</v>
      </c>
      <c r="AK228" s="43">
        <f t="shared" si="14"/>
        <v>0.29166666666666663</v>
      </c>
      <c r="AL228" s="44">
        <v>8</v>
      </c>
      <c r="AM228" s="45">
        <f t="shared" si="15"/>
        <v>8</v>
      </c>
      <c r="AN228" s="27"/>
      <c r="AO228" s="27"/>
      <c r="AP228" s="27"/>
      <c r="AQ228" s="27"/>
      <c r="AR228" s="27"/>
      <c r="AS228" s="27"/>
      <c r="AT228" s="27"/>
      <c r="AU228" s="27"/>
      <c r="AV228" s="27"/>
      <c r="AW228" s="27"/>
      <c r="AX228" s="27"/>
      <c r="AY228" s="27"/>
    </row>
    <row r="229" spans="2:51">
      <c r="B229" s="42" t="s">
        <v>92</v>
      </c>
      <c r="C229" s="43">
        <f t="shared" si="10"/>
        <v>0.33333333333333331</v>
      </c>
      <c r="D229" s="44">
        <v>9</v>
      </c>
      <c r="E229" s="45">
        <f t="shared" si="11"/>
        <v>9</v>
      </c>
      <c r="F229" s="27"/>
      <c r="G229" s="27"/>
      <c r="H229" s="27"/>
      <c r="I229" s="27"/>
      <c r="J229" s="27"/>
      <c r="K229" s="27"/>
      <c r="L229" s="27"/>
      <c r="M229" s="27"/>
      <c r="N229" s="27"/>
      <c r="O229" s="27"/>
      <c r="P229" s="27"/>
      <c r="Q229" s="27"/>
      <c r="S229" s="42" t="s">
        <v>92</v>
      </c>
      <c r="T229" s="43">
        <f t="shared" si="12"/>
        <v>0.33333333333333331</v>
      </c>
      <c r="U229" s="44">
        <v>9</v>
      </c>
      <c r="V229" s="45">
        <f t="shared" si="13"/>
        <v>9</v>
      </c>
      <c r="W229" s="27"/>
      <c r="X229" s="27"/>
      <c r="Y229" s="27"/>
      <c r="Z229" s="27"/>
      <c r="AA229" s="27"/>
      <c r="AB229" s="27"/>
      <c r="AC229" s="27"/>
      <c r="AD229" s="27"/>
      <c r="AE229" s="27"/>
      <c r="AF229" s="27"/>
      <c r="AG229" s="27"/>
      <c r="AH229" s="27"/>
      <c r="AJ229" s="42" t="s">
        <v>92</v>
      </c>
      <c r="AK229" s="43">
        <f t="shared" si="14"/>
        <v>0.33333333333333331</v>
      </c>
      <c r="AL229" s="44">
        <v>9</v>
      </c>
      <c r="AM229" s="45">
        <f t="shared" si="15"/>
        <v>9</v>
      </c>
      <c r="AN229" s="27"/>
      <c r="AO229" s="27"/>
      <c r="AP229" s="27"/>
      <c r="AQ229" s="27"/>
      <c r="AR229" s="27"/>
      <c r="AS229" s="27"/>
      <c r="AT229" s="27"/>
      <c r="AU229" s="27"/>
      <c r="AV229" s="27"/>
      <c r="AW229" s="27"/>
      <c r="AX229" s="27"/>
      <c r="AY229" s="27"/>
    </row>
    <row r="230" spans="2:51">
      <c r="B230" s="42" t="s">
        <v>92</v>
      </c>
      <c r="C230" s="43">
        <f t="shared" si="10"/>
        <v>0.375</v>
      </c>
      <c r="D230" s="44">
        <v>10</v>
      </c>
      <c r="E230" s="45">
        <f t="shared" si="11"/>
        <v>10</v>
      </c>
      <c r="F230" s="27"/>
      <c r="G230" s="27"/>
      <c r="H230" s="27"/>
      <c r="I230" s="27"/>
      <c r="J230" s="27"/>
      <c r="K230" s="27"/>
      <c r="L230" s="27"/>
      <c r="M230" s="27"/>
      <c r="N230" s="27"/>
      <c r="O230" s="27"/>
      <c r="P230" s="27"/>
      <c r="Q230" s="27"/>
      <c r="S230" s="42" t="s">
        <v>92</v>
      </c>
      <c r="T230" s="43">
        <f t="shared" si="12"/>
        <v>0.375</v>
      </c>
      <c r="U230" s="44">
        <v>10</v>
      </c>
      <c r="V230" s="45">
        <f t="shared" si="13"/>
        <v>10</v>
      </c>
      <c r="W230" s="27"/>
      <c r="X230" s="27"/>
      <c r="Y230" s="27"/>
      <c r="Z230" s="27"/>
      <c r="AA230" s="27"/>
      <c r="AB230" s="27"/>
      <c r="AC230" s="27"/>
      <c r="AD230" s="27"/>
      <c r="AE230" s="27"/>
      <c r="AF230" s="27"/>
      <c r="AG230" s="27"/>
      <c r="AH230" s="27"/>
      <c r="AJ230" s="42" t="s">
        <v>92</v>
      </c>
      <c r="AK230" s="43">
        <f t="shared" si="14"/>
        <v>0.375</v>
      </c>
      <c r="AL230" s="44">
        <v>10</v>
      </c>
      <c r="AM230" s="45">
        <f t="shared" si="15"/>
        <v>10</v>
      </c>
      <c r="AN230" s="27"/>
      <c r="AO230" s="27"/>
      <c r="AP230" s="27"/>
      <c r="AQ230" s="27"/>
      <c r="AR230" s="27"/>
      <c r="AS230" s="27"/>
      <c r="AT230" s="27"/>
      <c r="AU230" s="27"/>
      <c r="AV230" s="27"/>
      <c r="AW230" s="27"/>
      <c r="AX230" s="27"/>
      <c r="AY230" s="27"/>
    </row>
    <row r="231" spans="2:51">
      <c r="B231" s="42" t="s">
        <v>92</v>
      </c>
      <c r="C231" s="43">
        <f t="shared" si="10"/>
        <v>0.41666666666666669</v>
      </c>
      <c r="D231" s="44">
        <v>11</v>
      </c>
      <c r="E231" s="45">
        <f t="shared" si="11"/>
        <v>11</v>
      </c>
      <c r="F231" s="27"/>
      <c r="G231" s="27"/>
      <c r="H231" s="27"/>
      <c r="I231" s="27"/>
      <c r="J231" s="27"/>
      <c r="K231" s="27"/>
      <c r="L231" s="27"/>
      <c r="M231" s="27"/>
      <c r="N231" s="27"/>
      <c r="O231" s="27"/>
      <c r="P231" s="27"/>
      <c r="Q231" s="27"/>
      <c r="S231" s="42" t="s">
        <v>92</v>
      </c>
      <c r="T231" s="43">
        <f t="shared" si="12"/>
        <v>0.41666666666666669</v>
      </c>
      <c r="U231" s="44">
        <v>11</v>
      </c>
      <c r="V231" s="45">
        <f t="shared" si="13"/>
        <v>11</v>
      </c>
      <c r="W231" s="27"/>
      <c r="X231" s="27"/>
      <c r="Y231" s="27"/>
      <c r="Z231" s="27"/>
      <c r="AA231" s="27"/>
      <c r="AB231" s="27"/>
      <c r="AC231" s="27"/>
      <c r="AD231" s="27"/>
      <c r="AE231" s="27"/>
      <c r="AF231" s="27"/>
      <c r="AG231" s="27"/>
      <c r="AH231" s="27"/>
      <c r="AJ231" s="42" t="s">
        <v>92</v>
      </c>
      <c r="AK231" s="43">
        <f t="shared" si="14"/>
        <v>0.41666666666666669</v>
      </c>
      <c r="AL231" s="44">
        <v>11</v>
      </c>
      <c r="AM231" s="45">
        <f t="shared" si="15"/>
        <v>11</v>
      </c>
      <c r="AN231" s="27"/>
      <c r="AO231" s="27"/>
      <c r="AP231" s="27"/>
      <c r="AQ231" s="27"/>
      <c r="AR231" s="27"/>
      <c r="AS231" s="27"/>
      <c r="AT231" s="27"/>
      <c r="AU231" s="27"/>
      <c r="AV231" s="27"/>
      <c r="AW231" s="27"/>
      <c r="AX231" s="27"/>
      <c r="AY231" s="27"/>
    </row>
    <row r="232" spans="2:51">
      <c r="B232" s="42" t="s">
        <v>92</v>
      </c>
      <c r="C232" s="43">
        <f t="shared" si="10"/>
        <v>0.45833333333333337</v>
      </c>
      <c r="D232" s="44">
        <v>12</v>
      </c>
      <c r="E232" s="45">
        <f t="shared" si="11"/>
        <v>12</v>
      </c>
      <c r="F232" s="27"/>
      <c r="G232" s="27"/>
      <c r="H232" s="27"/>
      <c r="I232" s="27"/>
      <c r="J232" s="27"/>
      <c r="K232" s="27"/>
      <c r="L232" s="27"/>
      <c r="M232" s="27"/>
      <c r="N232" s="27"/>
      <c r="O232" s="27"/>
      <c r="P232" s="27"/>
      <c r="Q232" s="27"/>
      <c r="S232" s="42" t="s">
        <v>92</v>
      </c>
      <c r="T232" s="43">
        <f t="shared" si="12"/>
        <v>0.45833333333333337</v>
      </c>
      <c r="U232" s="44">
        <v>12</v>
      </c>
      <c r="V232" s="45">
        <f t="shared" si="13"/>
        <v>12</v>
      </c>
      <c r="W232" s="27"/>
      <c r="X232" s="27"/>
      <c r="Y232" s="27"/>
      <c r="Z232" s="27"/>
      <c r="AA232" s="27"/>
      <c r="AB232" s="27"/>
      <c r="AC232" s="27"/>
      <c r="AD232" s="27"/>
      <c r="AE232" s="27"/>
      <c r="AF232" s="27"/>
      <c r="AG232" s="27"/>
      <c r="AH232" s="27"/>
      <c r="AJ232" s="42" t="s">
        <v>92</v>
      </c>
      <c r="AK232" s="43">
        <f t="shared" si="14"/>
        <v>0.45833333333333337</v>
      </c>
      <c r="AL232" s="44">
        <v>12</v>
      </c>
      <c r="AM232" s="45">
        <f t="shared" si="15"/>
        <v>12</v>
      </c>
      <c r="AN232" s="27"/>
      <c r="AO232" s="27"/>
      <c r="AP232" s="27"/>
      <c r="AQ232" s="27"/>
      <c r="AR232" s="27"/>
      <c r="AS232" s="27"/>
      <c r="AT232" s="27"/>
      <c r="AU232" s="27"/>
      <c r="AV232" s="27"/>
      <c r="AW232" s="27"/>
      <c r="AX232" s="27"/>
      <c r="AY232" s="27"/>
    </row>
    <row r="233" spans="2:51">
      <c r="B233" s="42" t="s">
        <v>92</v>
      </c>
      <c r="C233" s="43">
        <f t="shared" si="10"/>
        <v>0.5</v>
      </c>
      <c r="D233" s="44">
        <v>13</v>
      </c>
      <c r="E233" s="45">
        <f t="shared" si="11"/>
        <v>13</v>
      </c>
      <c r="F233" s="27"/>
      <c r="G233" s="27"/>
      <c r="H233" s="27"/>
      <c r="I233" s="27"/>
      <c r="J233" s="27"/>
      <c r="K233" s="27"/>
      <c r="L233" s="27"/>
      <c r="M233" s="27"/>
      <c r="N233" s="27"/>
      <c r="O233" s="27"/>
      <c r="P233" s="27"/>
      <c r="Q233" s="27"/>
      <c r="S233" s="42" t="s">
        <v>92</v>
      </c>
      <c r="T233" s="43">
        <f t="shared" si="12"/>
        <v>0.5</v>
      </c>
      <c r="U233" s="44">
        <v>13</v>
      </c>
      <c r="V233" s="45">
        <f t="shared" si="13"/>
        <v>13</v>
      </c>
      <c r="W233" s="27"/>
      <c r="X233" s="27"/>
      <c r="Y233" s="27"/>
      <c r="Z233" s="27"/>
      <c r="AA233" s="27"/>
      <c r="AB233" s="27"/>
      <c r="AC233" s="27"/>
      <c r="AD233" s="27"/>
      <c r="AE233" s="27"/>
      <c r="AF233" s="27"/>
      <c r="AG233" s="27"/>
      <c r="AH233" s="27"/>
      <c r="AJ233" s="42" t="s">
        <v>92</v>
      </c>
      <c r="AK233" s="43">
        <f t="shared" si="14"/>
        <v>0.5</v>
      </c>
      <c r="AL233" s="44">
        <v>13</v>
      </c>
      <c r="AM233" s="45">
        <f t="shared" si="15"/>
        <v>13</v>
      </c>
      <c r="AN233" s="27"/>
      <c r="AO233" s="27"/>
      <c r="AP233" s="27"/>
      <c r="AQ233" s="27"/>
      <c r="AR233" s="27"/>
      <c r="AS233" s="27"/>
      <c r="AT233" s="27"/>
      <c r="AU233" s="27"/>
      <c r="AV233" s="27"/>
      <c r="AW233" s="27"/>
      <c r="AX233" s="27"/>
      <c r="AY233" s="27"/>
    </row>
    <row r="234" spans="2:51">
      <c r="B234" s="42" t="s">
        <v>92</v>
      </c>
      <c r="C234" s="43">
        <f t="shared" si="10"/>
        <v>0.54166666666666663</v>
      </c>
      <c r="D234" s="44">
        <v>14</v>
      </c>
      <c r="E234" s="45">
        <f t="shared" si="11"/>
        <v>14</v>
      </c>
      <c r="F234" s="27"/>
      <c r="G234" s="27"/>
      <c r="H234" s="27"/>
      <c r="I234" s="27"/>
      <c r="J234" s="27"/>
      <c r="K234" s="27"/>
      <c r="L234" s="27"/>
      <c r="M234" s="27"/>
      <c r="N234" s="27"/>
      <c r="O234" s="27"/>
      <c r="P234" s="27"/>
      <c r="Q234" s="27"/>
      <c r="S234" s="42" t="s">
        <v>92</v>
      </c>
      <c r="T234" s="43">
        <f t="shared" si="12"/>
        <v>0.54166666666666663</v>
      </c>
      <c r="U234" s="44">
        <v>14</v>
      </c>
      <c r="V234" s="45">
        <f t="shared" si="13"/>
        <v>14</v>
      </c>
      <c r="W234" s="27"/>
      <c r="X234" s="27"/>
      <c r="Y234" s="27"/>
      <c r="Z234" s="27"/>
      <c r="AA234" s="27"/>
      <c r="AB234" s="27"/>
      <c r="AC234" s="27"/>
      <c r="AD234" s="27"/>
      <c r="AE234" s="27"/>
      <c r="AF234" s="27"/>
      <c r="AG234" s="27"/>
      <c r="AH234" s="27"/>
      <c r="AJ234" s="42" t="s">
        <v>92</v>
      </c>
      <c r="AK234" s="43">
        <f t="shared" si="14"/>
        <v>0.54166666666666663</v>
      </c>
      <c r="AL234" s="44">
        <v>14</v>
      </c>
      <c r="AM234" s="45">
        <f t="shared" si="15"/>
        <v>14</v>
      </c>
      <c r="AN234" s="27"/>
      <c r="AO234" s="27"/>
      <c r="AP234" s="27"/>
      <c r="AQ234" s="27"/>
      <c r="AR234" s="27"/>
      <c r="AS234" s="27"/>
      <c r="AT234" s="27"/>
      <c r="AU234" s="27"/>
      <c r="AV234" s="27"/>
      <c r="AW234" s="27"/>
      <c r="AX234" s="27"/>
      <c r="AY234" s="27"/>
    </row>
    <row r="235" spans="2:51">
      <c r="B235" s="42" t="s">
        <v>92</v>
      </c>
      <c r="C235" s="43">
        <f t="shared" si="10"/>
        <v>0.58333333333333326</v>
      </c>
      <c r="D235" s="44">
        <v>15</v>
      </c>
      <c r="E235" s="45">
        <f t="shared" si="11"/>
        <v>15</v>
      </c>
      <c r="F235" s="27"/>
      <c r="G235" s="27"/>
      <c r="H235" s="27"/>
      <c r="I235" s="27"/>
      <c r="J235" s="27"/>
      <c r="K235" s="27"/>
      <c r="L235" s="27"/>
      <c r="M235" s="27"/>
      <c r="N235" s="27"/>
      <c r="O235" s="27"/>
      <c r="P235" s="27"/>
      <c r="Q235" s="27"/>
      <c r="S235" s="42" t="s">
        <v>92</v>
      </c>
      <c r="T235" s="43">
        <f t="shared" si="12"/>
        <v>0.58333333333333326</v>
      </c>
      <c r="U235" s="44">
        <v>15</v>
      </c>
      <c r="V235" s="45">
        <f t="shared" si="13"/>
        <v>15</v>
      </c>
      <c r="W235" s="27"/>
      <c r="X235" s="27"/>
      <c r="Y235" s="27"/>
      <c r="Z235" s="27"/>
      <c r="AA235" s="27"/>
      <c r="AB235" s="27"/>
      <c r="AC235" s="27"/>
      <c r="AD235" s="27"/>
      <c r="AE235" s="27"/>
      <c r="AF235" s="27"/>
      <c r="AG235" s="27"/>
      <c r="AH235" s="27"/>
      <c r="AJ235" s="42" t="s">
        <v>92</v>
      </c>
      <c r="AK235" s="43">
        <f t="shared" si="14"/>
        <v>0.58333333333333326</v>
      </c>
      <c r="AL235" s="44">
        <v>15</v>
      </c>
      <c r="AM235" s="45">
        <f t="shared" si="15"/>
        <v>15</v>
      </c>
      <c r="AN235" s="27"/>
      <c r="AO235" s="27"/>
      <c r="AP235" s="27"/>
      <c r="AQ235" s="27"/>
      <c r="AR235" s="27"/>
      <c r="AS235" s="27"/>
      <c r="AT235" s="27"/>
      <c r="AU235" s="27"/>
      <c r="AV235" s="27"/>
      <c r="AW235" s="27"/>
      <c r="AX235" s="27"/>
      <c r="AY235" s="27"/>
    </row>
    <row r="236" spans="2:51">
      <c r="B236" s="42" t="s">
        <v>92</v>
      </c>
      <c r="C236" s="43">
        <f t="shared" si="10"/>
        <v>0.62499999999999989</v>
      </c>
      <c r="D236" s="44">
        <v>16</v>
      </c>
      <c r="E236" s="45">
        <f t="shared" si="11"/>
        <v>16</v>
      </c>
      <c r="F236" s="27"/>
      <c r="G236" s="27"/>
      <c r="H236" s="27"/>
      <c r="I236" s="27"/>
      <c r="J236" s="27"/>
      <c r="K236" s="27"/>
      <c r="L236" s="27"/>
      <c r="M236" s="27"/>
      <c r="N236" s="27"/>
      <c r="O236" s="27"/>
      <c r="P236" s="27"/>
      <c r="Q236" s="27"/>
      <c r="S236" s="42" t="s">
        <v>92</v>
      </c>
      <c r="T236" s="43">
        <f t="shared" si="12"/>
        <v>0.62499999999999989</v>
      </c>
      <c r="U236" s="44">
        <v>16</v>
      </c>
      <c r="V236" s="45">
        <f t="shared" si="13"/>
        <v>16</v>
      </c>
      <c r="W236" s="27"/>
      <c r="X236" s="27"/>
      <c r="Y236" s="27"/>
      <c r="Z236" s="27"/>
      <c r="AA236" s="27"/>
      <c r="AB236" s="27"/>
      <c r="AC236" s="27"/>
      <c r="AD236" s="27"/>
      <c r="AE236" s="27"/>
      <c r="AF236" s="27"/>
      <c r="AG236" s="27"/>
      <c r="AH236" s="27"/>
      <c r="AJ236" s="42" t="s">
        <v>92</v>
      </c>
      <c r="AK236" s="43">
        <f t="shared" si="14"/>
        <v>0.62499999999999989</v>
      </c>
      <c r="AL236" s="44">
        <v>16</v>
      </c>
      <c r="AM236" s="45">
        <f t="shared" si="15"/>
        <v>16</v>
      </c>
      <c r="AN236" s="27"/>
      <c r="AO236" s="27"/>
      <c r="AP236" s="27"/>
      <c r="AQ236" s="27"/>
      <c r="AR236" s="27"/>
      <c r="AS236" s="27"/>
      <c r="AT236" s="27"/>
      <c r="AU236" s="27"/>
      <c r="AV236" s="27"/>
      <c r="AW236" s="27"/>
      <c r="AX236" s="27"/>
      <c r="AY236" s="27"/>
    </row>
    <row r="237" spans="2:51">
      <c r="B237" s="42" t="s">
        <v>92</v>
      </c>
      <c r="C237" s="43">
        <f t="shared" si="10"/>
        <v>0.66666666666666652</v>
      </c>
      <c r="D237" s="44">
        <v>17</v>
      </c>
      <c r="E237" s="45">
        <f t="shared" si="11"/>
        <v>17</v>
      </c>
      <c r="F237" s="27"/>
      <c r="G237" s="27"/>
      <c r="H237" s="27"/>
      <c r="I237" s="27"/>
      <c r="J237" s="27"/>
      <c r="K237" s="27"/>
      <c r="L237" s="27"/>
      <c r="M237" s="27"/>
      <c r="N237" s="27"/>
      <c r="O237" s="27"/>
      <c r="P237" s="27"/>
      <c r="Q237" s="27"/>
      <c r="S237" s="42" t="s">
        <v>92</v>
      </c>
      <c r="T237" s="43">
        <f t="shared" si="12"/>
        <v>0.66666666666666652</v>
      </c>
      <c r="U237" s="44">
        <v>17</v>
      </c>
      <c r="V237" s="45">
        <f t="shared" si="13"/>
        <v>17</v>
      </c>
      <c r="W237" s="27"/>
      <c r="X237" s="27"/>
      <c r="Y237" s="27"/>
      <c r="Z237" s="27"/>
      <c r="AA237" s="27"/>
      <c r="AB237" s="27"/>
      <c r="AC237" s="27"/>
      <c r="AD237" s="27"/>
      <c r="AE237" s="27"/>
      <c r="AF237" s="27"/>
      <c r="AG237" s="27"/>
      <c r="AH237" s="27"/>
      <c r="AJ237" s="42" t="s">
        <v>92</v>
      </c>
      <c r="AK237" s="43">
        <f t="shared" si="14"/>
        <v>0.66666666666666652</v>
      </c>
      <c r="AL237" s="44">
        <v>17</v>
      </c>
      <c r="AM237" s="45">
        <f t="shared" si="15"/>
        <v>17</v>
      </c>
      <c r="AN237" s="27"/>
      <c r="AO237" s="27"/>
      <c r="AP237" s="27"/>
      <c r="AQ237" s="27"/>
      <c r="AR237" s="27"/>
      <c r="AS237" s="27"/>
      <c r="AT237" s="27"/>
      <c r="AU237" s="27"/>
      <c r="AV237" s="27"/>
      <c r="AW237" s="27"/>
      <c r="AX237" s="27"/>
      <c r="AY237" s="27"/>
    </row>
    <row r="238" spans="2:51">
      <c r="B238" s="42" t="s">
        <v>92</v>
      </c>
      <c r="C238" s="43">
        <f t="shared" si="10"/>
        <v>0.70833333333333315</v>
      </c>
      <c r="D238" s="44">
        <v>18</v>
      </c>
      <c r="E238" s="45">
        <f t="shared" si="11"/>
        <v>18</v>
      </c>
      <c r="F238" s="27"/>
      <c r="G238" s="27"/>
      <c r="H238" s="27"/>
      <c r="I238" s="27"/>
      <c r="J238" s="27"/>
      <c r="K238" s="27"/>
      <c r="L238" s="27"/>
      <c r="M238" s="27"/>
      <c r="N238" s="27"/>
      <c r="O238" s="27"/>
      <c r="P238" s="27"/>
      <c r="Q238" s="27"/>
      <c r="S238" s="42" t="s">
        <v>92</v>
      </c>
      <c r="T238" s="43">
        <f t="shared" si="12"/>
        <v>0.70833333333333315</v>
      </c>
      <c r="U238" s="44">
        <v>18</v>
      </c>
      <c r="V238" s="45">
        <f t="shared" si="13"/>
        <v>18</v>
      </c>
      <c r="W238" s="27"/>
      <c r="X238" s="27"/>
      <c r="Y238" s="27"/>
      <c r="Z238" s="27"/>
      <c r="AA238" s="27"/>
      <c r="AB238" s="27"/>
      <c r="AC238" s="27"/>
      <c r="AD238" s="27"/>
      <c r="AE238" s="27"/>
      <c r="AF238" s="27"/>
      <c r="AG238" s="27"/>
      <c r="AH238" s="27"/>
      <c r="AJ238" s="42" t="s">
        <v>92</v>
      </c>
      <c r="AK238" s="43">
        <f t="shared" si="14"/>
        <v>0.70833333333333315</v>
      </c>
      <c r="AL238" s="44">
        <v>18</v>
      </c>
      <c r="AM238" s="45">
        <f t="shared" si="15"/>
        <v>18</v>
      </c>
      <c r="AN238" s="27"/>
      <c r="AO238" s="27"/>
      <c r="AP238" s="27"/>
      <c r="AQ238" s="27"/>
      <c r="AR238" s="27"/>
      <c r="AS238" s="27"/>
      <c r="AT238" s="27"/>
      <c r="AU238" s="27"/>
      <c r="AV238" s="27"/>
      <c r="AW238" s="27"/>
      <c r="AX238" s="27"/>
      <c r="AY238" s="27"/>
    </row>
    <row r="239" spans="2:51">
      <c r="B239" s="42" t="s">
        <v>92</v>
      </c>
      <c r="C239" s="43">
        <f t="shared" si="10"/>
        <v>0.74999999999999978</v>
      </c>
      <c r="D239" s="44">
        <v>19</v>
      </c>
      <c r="E239" s="45">
        <f t="shared" si="11"/>
        <v>19</v>
      </c>
      <c r="F239" s="27"/>
      <c r="G239" s="27"/>
      <c r="H239" s="27"/>
      <c r="I239" s="27"/>
      <c r="J239" s="27"/>
      <c r="K239" s="27"/>
      <c r="L239" s="27"/>
      <c r="M239" s="27"/>
      <c r="N239" s="27"/>
      <c r="O239" s="27"/>
      <c r="P239" s="27"/>
      <c r="Q239" s="27"/>
      <c r="S239" s="42" t="s">
        <v>92</v>
      </c>
      <c r="T239" s="43">
        <f t="shared" si="12"/>
        <v>0.74999999999999978</v>
      </c>
      <c r="U239" s="44">
        <v>19</v>
      </c>
      <c r="V239" s="45">
        <f t="shared" si="13"/>
        <v>19</v>
      </c>
      <c r="W239" s="27"/>
      <c r="X239" s="27"/>
      <c r="Y239" s="27"/>
      <c r="Z239" s="27"/>
      <c r="AA239" s="27"/>
      <c r="AB239" s="27"/>
      <c r="AC239" s="27"/>
      <c r="AD239" s="27"/>
      <c r="AE239" s="27"/>
      <c r="AF239" s="27"/>
      <c r="AG239" s="27"/>
      <c r="AH239" s="27"/>
      <c r="AJ239" s="42" t="s">
        <v>92</v>
      </c>
      <c r="AK239" s="43">
        <f t="shared" si="14"/>
        <v>0.74999999999999978</v>
      </c>
      <c r="AL239" s="44">
        <v>19</v>
      </c>
      <c r="AM239" s="45">
        <f t="shared" si="15"/>
        <v>19</v>
      </c>
      <c r="AN239" s="27"/>
      <c r="AO239" s="27"/>
      <c r="AP239" s="27"/>
      <c r="AQ239" s="27"/>
      <c r="AR239" s="27"/>
      <c r="AS239" s="27"/>
      <c r="AT239" s="27"/>
      <c r="AU239" s="27"/>
      <c r="AV239" s="27"/>
      <c r="AW239" s="27"/>
      <c r="AX239" s="27"/>
      <c r="AY239" s="27"/>
    </row>
    <row r="240" spans="2:51">
      <c r="B240" s="42" t="s">
        <v>92</v>
      </c>
      <c r="C240" s="43">
        <f t="shared" si="10"/>
        <v>0.79166666666666641</v>
      </c>
      <c r="D240" s="44">
        <v>20</v>
      </c>
      <c r="E240" s="45">
        <f t="shared" si="11"/>
        <v>20</v>
      </c>
      <c r="F240" s="27"/>
      <c r="G240" s="27"/>
      <c r="H240" s="27"/>
      <c r="I240" s="27"/>
      <c r="J240" s="27"/>
      <c r="K240" s="27"/>
      <c r="L240" s="27"/>
      <c r="M240" s="27"/>
      <c r="N240" s="27"/>
      <c r="O240" s="27"/>
      <c r="P240" s="27"/>
      <c r="Q240" s="27"/>
      <c r="S240" s="42" t="s">
        <v>92</v>
      </c>
      <c r="T240" s="43">
        <f t="shared" si="12"/>
        <v>0.79166666666666641</v>
      </c>
      <c r="U240" s="44">
        <v>20</v>
      </c>
      <c r="V240" s="45">
        <f t="shared" si="13"/>
        <v>20</v>
      </c>
      <c r="W240" s="27"/>
      <c r="X240" s="27"/>
      <c r="Y240" s="27"/>
      <c r="Z240" s="27"/>
      <c r="AA240" s="27"/>
      <c r="AB240" s="27"/>
      <c r="AC240" s="27"/>
      <c r="AD240" s="27"/>
      <c r="AE240" s="27"/>
      <c r="AF240" s="27"/>
      <c r="AG240" s="27"/>
      <c r="AH240" s="27"/>
      <c r="AJ240" s="42" t="s">
        <v>92</v>
      </c>
      <c r="AK240" s="43">
        <f t="shared" si="14"/>
        <v>0.79166666666666641</v>
      </c>
      <c r="AL240" s="44">
        <v>20</v>
      </c>
      <c r="AM240" s="45">
        <f t="shared" si="15"/>
        <v>20</v>
      </c>
      <c r="AN240" s="27"/>
      <c r="AO240" s="27"/>
      <c r="AP240" s="27"/>
      <c r="AQ240" s="27"/>
      <c r="AR240" s="27"/>
      <c r="AS240" s="27"/>
      <c r="AT240" s="27"/>
      <c r="AU240" s="27"/>
      <c r="AV240" s="27"/>
      <c r="AW240" s="27"/>
      <c r="AX240" s="27"/>
      <c r="AY240" s="27"/>
    </row>
    <row r="241" spans="2:51">
      <c r="B241" s="42" t="s">
        <v>92</v>
      </c>
      <c r="C241" s="43">
        <f t="shared" si="10"/>
        <v>0.83333333333333304</v>
      </c>
      <c r="D241" s="44">
        <v>21</v>
      </c>
      <c r="E241" s="45">
        <f t="shared" si="11"/>
        <v>21</v>
      </c>
      <c r="F241" s="27"/>
      <c r="G241" s="27"/>
      <c r="H241" s="27"/>
      <c r="I241" s="27"/>
      <c r="J241" s="27"/>
      <c r="K241" s="27"/>
      <c r="L241" s="27"/>
      <c r="M241" s="27"/>
      <c r="N241" s="27"/>
      <c r="O241" s="27"/>
      <c r="P241" s="27"/>
      <c r="Q241" s="27"/>
      <c r="S241" s="42" t="s">
        <v>92</v>
      </c>
      <c r="T241" s="43">
        <f t="shared" si="12"/>
        <v>0.83333333333333304</v>
      </c>
      <c r="U241" s="44">
        <v>21</v>
      </c>
      <c r="V241" s="45">
        <f t="shared" si="13"/>
        <v>21</v>
      </c>
      <c r="W241" s="27"/>
      <c r="X241" s="27"/>
      <c r="Y241" s="27"/>
      <c r="Z241" s="27"/>
      <c r="AA241" s="27"/>
      <c r="AB241" s="27"/>
      <c r="AC241" s="27"/>
      <c r="AD241" s="27"/>
      <c r="AE241" s="27"/>
      <c r="AF241" s="27"/>
      <c r="AG241" s="27"/>
      <c r="AH241" s="27"/>
      <c r="AJ241" s="42" t="s">
        <v>92</v>
      </c>
      <c r="AK241" s="43">
        <f t="shared" si="14"/>
        <v>0.83333333333333304</v>
      </c>
      <c r="AL241" s="44">
        <v>21</v>
      </c>
      <c r="AM241" s="45">
        <f t="shared" si="15"/>
        <v>21</v>
      </c>
      <c r="AN241" s="27"/>
      <c r="AO241" s="27"/>
      <c r="AP241" s="27"/>
      <c r="AQ241" s="27"/>
      <c r="AR241" s="27"/>
      <c r="AS241" s="27"/>
      <c r="AT241" s="27"/>
      <c r="AU241" s="27"/>
      <c r="AV241" s="27"/>
      <c r="AW241" s="27"/>
      <c r="AX241" s="27"/>
      <c r="AY241" s="27"/>
    </row>
    <row r="242" spans="2:51">
      <c r="B242" s="42" t="s">
        <v>92</v>
      </c>
      <c r="C242" s="43">
        <f t="shared" si="10"/>
        <v>0.87499999999999967</v>
      </c>
      <c r="D242" s="44">
        <v>22</v>
      </c>
      <c r="E242" s="45">
        <f t="shared" si="11"/>
        <v>22</v>
      </c>
      <c r="F242" s="27"/>
      <c r="G242" s="27"/>
      <c r="H242" s="27"/>
      <c r="I242" s="27"/>
      <c r="J242" s="27"/>
      <c r="K242" s="27"/>
      <c r="L242" s="27"/>
      <c r="M242" s="27"/>
      <c r="N242" s="27"/>
      <c r="O242" s="27"/>
      <c r="P242" s="27"/>
      <c r="Q242" s="27"/>
      <c r="S242" s="42" t="s">
        <v>92</v>
      </c>
      <c r="T242" s="43">
        <f t="shared" si="12"/>
        <v>0.87499999999999967</v>
      </c>
      <c r="U242" s="44">
        <v>22</v>
      </c>
      <c r="V242" s="45">
        <f t="shared" si="13"/>
        <v>22</v>
      </c>
      <c r="W242" s="27"/>
      <c r="X242" s="27"/>
      <c r="Y242" s="27"/>
      <c r="Z242" s="27"/>
      <c r="AA242" s="27"/>
      <c r="AB242" s="27"/>
      <c r="AC242" s="27"/>
      <c r="AD242" s="27"/>
      <c r="AE242" s="27"/>
      <c r="AF242" s="27"/>
      <c r="AG242" s="27"/>
      <c r="AH242" s="27"/>
      <c r="AJ242" s="42" t="s">
        <v>92</v>
      </c>
      <c r="AK242" s="43">
        <f t="shared" si="14"/>
        <v>0.87499999999999967</v>
      </c>
      <c r="AL242" s="44">
        <v>22</v>
      </c>
      <c r="AM242" s="45">
        <f t="shared" si="15"/>
        <v>22</v>
      </c>
      <c r="AN242" s="27"/>
      <c r="AO242" s="27"/>
      <c r="AP242" s="27"/>
      <c r="AQ242" s="27"/>
      <c r="AR242" s="27"/>
      <c r="AS242" s="27"/>
      <c r="AT242" s="27"/>
      <c r="AU242" s="27"/>
      <c r="AV242" s="27"/>
      <c r="AW242" s="27"/>
      <c r="AX242" s="27"/>
      <c r="AY242" s="27"/>
    </row>
    <row r="243" spans="2:51">
      <c r="B243" s="42" t="s">
        <v>92</v>
      </c>
      <c r="C243" s="43">
        <f t="shared" si="10"/>
        <v>0.9166666666666663</v>
      </c>
      <c r="D243" s="44">
        <v>23</v>
      </c>
      <c r="E243" s="45">
        <f t="shared" si="11"/>
        <v>23</v>
      </c>
      <c r="F243" s="27"/>
      <c r="G243" s="27"/>
      <c r="H243" s="27"/>
      <c r="I243" s="27"/>
      <c r="J243" s="27"/>
      <c r="K243" s="27"/>
      <c r="L243" s="27"/>
      <c r="M243" s="27"/>
      <c r="N243" s="27"/>
      <c r="O243" s="27"/>
      <c r="P243" s="27"/>
      <c r="Q243" s="27"/>
      <c r="S243" s="42" t="s">
        <v>92</v>
      </c>
      <c r="T243" s="43">
        <f t="shared" si="12"/>
        <v>0.9166666666666663</v>
      </c>
      <c r="U243" s="44">
        <v>23</v>
      </c>
      <c r="V243" s="45">
        <f t="shared" si="13"/>
        <v>23</v>
      </c>
      <c r="W243" s="27"/>
      <c r="X243" s="27"/>
      <c r="Y243" s="27"/>
      <c r="Z243" s="27"/>
      <c r="AA243" s="27"/>
      <c r="AB243" s="27"/>
      <c r="AC243" s="27"/>
      <c r="AD243" s="27"/>
      <c r="AE243" s="27"/>
      <c r="AF243" s="27"/>
      <c r="AG243" s="27"/>
      <c r="AH243" s="27"/>
      <c r="AJ243" s="42" t="s">
        <v>92</v>
      </c>
      <c r="AK243" s="43">
        <f t="shared" si="14"/>
        <v>0.9166666666666663</v>
      </c>
      <c r="AL243" s="44">
        <v>23</v>
      </c>
      <c r="AM243" s="45">
        <f t="shared" si="15"/>
        <v>23</v>
      </c>
      <c r="AN243" s="27"/>
      <c r="AO243" s="27"/>
      <c r="AP243" s="27"/>
      <c r="AQ243" s="27"/>
      <c r="AR243" s="27"/>
      <c r="AS243" s="27"/>
      <c r="AT243" s="27"/>
      <c r="AU243" s="27"/>
      <c r="AV243" s="27"/>
      <c r="AW243" s="27"/>
      <c r="AX243" s="27"/>
      <c r="AY243" s="27"/>
    </row>
    <row r="244" spans="2:51">
      <c r="B244" s="42" t="s">
        <v>92</v>
      </c>
      <c r="C244" s="43">
        <f t="shared" si="10"/>
        <v>0.95833333333333293</v>
      </c>
      <c r="D244" s="44">
        <v>24</v>
      </c>
      <c r="E244" s="45">
        <f t="shared" si="11"/>
        <v>24</v>
      </c>
      <c r="F244" s="27"/>
      <c r="G244" s="27"/>
      <c r="H244" s="27"/>
      <c r="I244" s="27"/>
      <c r="J244" s="27"/>
      <c r="K244" s="27"/>
      <c r="L244" s="27"/>
      <c r="M244" s="27"/>
      <c r="N244" s="27"/>
      <c r="O244" s="27"/>
      <c r="P244" s="27"/>
      <c r="Q244" s="27"/>
      <c r="S244" s="42" t="s">
        <v>92</v>
      </c>
      <c r="T244" s="43">
        <f t="shared" si="12"/>
        <v>0.95833333333333293</v>
      </c>
      <c r="U244" s="44">
        <v>24</v>
      </c>
      <c r="V244" s="45">
        <f t="shared" si="13"/>
        <v>24</v>
      </c>
      <c r="W244" s="27"/>
      <c r="X244" s="27"/>
      <c r="Y244" s="27"/>
      <c r="Z244" s="27"/>
      <c r="AA244" s="27"/>
      <c r="AB244" s="27"/>
      <c r="AC244" s="27"/>
      <c r="AD244" s="27"/>
      <c r="AE244" s="27"/>
      <c r="AF244" s="27"/>
      <c r="AG244" s="27"/>
      <c r="AH244" s="27"/>
      <c r="AJ244" s="42" t="s">
        <v>92</v>
      </c>
      <c r="AK244" s="43">
        <f t="shared" si="14"/>
        <v>0.95833333333333293</v>
      </c>
      <c r="AL244" s="44">
        <v>24</v>
      </c>
      <c r="AM244" s="45">
        <f t="shared" si="15"/>
        <v>24</v>
      </c>
      <c r="AN244" s="27"/>
      <c r="AO244" s="27"/>
      <c r="AP244" s="27"/>
      <c r="AQ244" s="27"/>
      <c r="AR244" s="27"/>
      <c r="AS244" s="27"/>
      <c r="AT244" s="27"/>
      <c r="AU244" s="27"/>
      <c r="AV244" s="27"/>
      <c r="AW244" s="27"/>
      <c r="AX244" s="27"/>
      <c r="AY244" s="27"/>
    </row>
    <row r="245" spans="2:51">
      <c r="B245" s="42" t="s">
        <v>93</v>
      </c>
      <c r="C245" s="43">
        <f t="shared" si="10"/>
        <v>0.99999999999999956</v>
      </c>
      <c r="D245" s="44">
        <v>1</v>
      </c>
      <c r="E245" s="45">
        <f t="shared" si="11"/>
        <v>25</v>
      </c>
      <c r="F245" s="27"/>
      <c r="G245" s="27"/>
      <c r="H245" s="27"/>
      <c r="I245" s="27"/>
      <c r="J245" s="27"/>
      <c r="K245" s="27"/>
      <c r="L245" s="27"/>
      <c r="M245" s="27"/>
      <c r="N245" s="27"/>
      <c r="O245" s="27"/>
      <c r="P245" s="27"/>
      <c r="Q245" s="27"/>
      <c r="S245" s="42" t="s">
        <v>93</v>
      </c>
      <c r="T245" s="43">
        <f t="shared" si="12"/>
        <v>0.99999999999999956</v>
      </c>
      <c r="U245" s="44">
        <v>1</v>
      </c>
      <c r="V245" s="45">
        <f t="shared" si="13"/>
        <v>25</v>
      </c>
      <c r="W245" s="27"/>
      <c r="X245" s="27"/>
      <c r="Y245" s="27"/>
      <c r="Z245" s="27"/>
      <c r="AA245" s="27"/>
      <c r="AB245" s="27"/>
      <c r="AC245" s="27"/>
      <c r="AD245" s="27"/>
      <c r="AE245" s="27"/>
      <c r="AF245" s="27"/>
      <c r="AG245" s="27"/>
      <c r="AH245" s="27"/>
      <c r="AJ245" s="42" t="s">
        <v>93</v>
      </c>
      <c r="AK245" s="43">
        <f t="shared" si="14"/>
        <v>0.99999999999999956</v>
      </c>
      <c r="AL245" s="44">
        <v>1</v>
      </c>
      <c r="AM245" s="45">
        <f t="shared" si="15"/>
        <v>25</v>
      </c>
      <c r="AN245" s="27"/>
      <c r="AO245" s="27"/>
      <c r="AP245" s="27"/>
      <c r="AQ245" s="27"/>
      <c r="AR245" s="27"/>
      <c r="AS245" s="27"/>
      <c r="AT245" s="27"/>
      <c r="AU245" s="27"/>
      <c r="AV245" s="27"/>
      <c r="AW245" s="27"/>
      <c r="AX245" s="27"/>
      <c r="AY245" s="27"/>
    </row>
    <row r="246" spans="2:51">
      <c r="B246" s="42" t="s">
        <v>93</v>
      </c>
      <c r="C246" s="43">
        <f t="shared" si="10"/>
        <v>1.0416666666666663</v>
      </c>
      <c r="D246" s="44">
        <v>2</v>
      </c>
      <c r="E246" s="45">
        <f t="shared" si="11"/>
        <v>26</v>
      </c>
      <c r="F246" s="27"/>
      <c r="G246" s="27"/>
      <c r="H246" s="27"/>
      <c r="I246" s="27"/>
      <c r="J246" s="27"/>
      <c r="K246" s="27"/>
      <c r="L246" s="27"/>
      <c r="M246" s="27"/>
      <c r="N246" s="27"/>
      <c r="O246" s="27"/>
      <c r="P246" s="27"/>
      <c r="Q246" s="27"/>
      <c r="S246" s="42" t="s">
        <v>93</v>
      </c>
      <c r="T246" s="43">
        <f t="shared" si="12"/>
        <v>1.0416666666666663</v>
      </c>
      <c r="U246" s="44">
        <v>2</v>
      </c>
      <c r="V246" s="45">
        <f t="shared" si="13"/>
        <v>26</v>
      </c>
      <c r="W246" s="27"/>
      <c r="X246" s="27"/>
      <c r="Y246" s="27"/>
      <c r="Z246" s="27"/>
      <c r="AA246" s="27"/>
      <c r="AB246" s="27"/>
      <c r="AC246" s="27"/>
      <c r="AD246" s="27"/>
      <c r="AE246" s="27"/>
      <c r="AF246" s="27"/>
      <c r="AG246" s="27"/>
      <c r="AH246" s="27"/>
      <c r="AJ246" s="42" t="s">
        <v>93</v>
      </c>
      <c r="AK246" s="43">
        <f t="shared" si="14"/>
        <v>1.0416666666666663</v>
      </c>
      <c r="AL246" s="44">
        <v>2</v>
      </c>
      <c r="AM246" s="45">
        <f t="shared" si="15"/>
        <v>26</v>
      </c>
      <c r="AN246" s="27"/>
      <c r="AO246" s="27"/>
      <c r="AP246" s="27"/>
      <c r="AQ246" s="27"/>
      <c r="AR246" s="27"/>
      <c r="AS246" s="27"/>
      <c r="AT246" s="27"/>
      <c r="AU246" s="27"/>
      <c r="AV246" s="27"/>
      <c r="AW246" s="27"/>
      <c r="AX246" s="27"/>
      <c r="AY246" s="27"/>
    </row>
    <row r="247" spans="2:51">
      <c r="B247" s="42" t="s">
        <v>93</v>
      </c>
      <c r="C247" s="43">
        <f t="shared" si="10"/>
        <v>1.083333333333333</v>
      </c>
      <c r="D247" s="44">
        <v>3</v>
      </c>
      <c r="E247" s="45">
        <f t="shared" si="11"/>
        <v>27</v>
      </c>
      <c r="F247" s="27"/>
      <c r="G247" s="27"/>
      <c r="H247" s="27"/>
      <c r="I247" s="27"/>
      <c r="J247" s="27"/>
      <c r="K247" s="27"/>
      <c r="L247" s="27"/>
      <c r="M247" s="27"/>
      <c r="N247" s="27"/>
      <c r="O247" s="27"/>
      <c r="P247" s="27"/>
      <c r="Q247" s="27"/>
      <c r="S247" s="42" t="s">
        <v>93</v>
      </c>
      <c r="T247" s="43">
        <f t="shared" si="12"/>
        <v>1.083333333333333</v>
      </c>
      <c r="U247" s="44">
        <v>3</v>
      </c>
      <c r="V247" s="45">
        <f t="shared" si="13"/>
        <v>27</v>
      </c>
      <c r="W247" s="27"/>
      <c r="X247" s="27"/>
      <c r="Y247" s="27"/>
      <c r="Z247" s="27"/>
      <c r="AA247" s="27"/>
      <c r="AB247" s="27"/>
      <c r="AC247" s="27"/>
      <c r="AD247" s="27"/>
      <c r="AE247" s="27"/>
      <c r="AF247" s="27"/>
      <c r="AG247" s="27"/>
      <c r="AH247" s="27"/>
      <c r="AJ247" s="42" t="s">
        <v>93</v>
      </c>
      <c r="AK247" s="43">
        <f t="shared" si="14"/>
        <v>1.083333333333333</v>
      </c>
      <c r="AL247" s="44">
        <v>3</v>
      </c>
      <c r="AM247" s="45">
        <f t="shared" si="15"/>
        <v>27</v>
      </c>
      <c r="AN247" s="27"/>
      <c r="AO247" s="27"/>
      <c r="AP247" s="27"/>
      <c r="AQ247" s="27"/>
      <c r="AR247" s="27"/>
      <c r="AS247" s="27"/>
      <c r="AT247" s="27"/>
      <c r="AU247" s="27"/>
      <c r="AV247" s="27"/>
      <c r="AW247" s="27"/>
      <c r="AX247" s="27"/>
      <c r="AY247" s="27"/>
    </row>
    <row r="248" spans="2:51">
      <c r="B248" s="42" t="s">
        <v>93</v>
      </c>
      <c r="C248" s="43">
        <f t="shared" si="10"/>
        <v>1.1249999999999998</v>
      </c>
      <c r="D248" s="44">
        <v>4</v>
      </c>
      <c r="E248" s="45">
        <f t="shared" si="11"/>
        <v>28</v>
      </c>
      <c r="F248" s="27"/>
      <c r="G248" s="27"/>
      <c r="H248" s="27"/>
      <c r="I248" s="27"/>
      <c r="J248" s="27"/>
      <c r="K248" s="27"/>
      <c r="L248" s="27"/>
      <c r="M248" s="27"/>
      <c r="N248" s="27"/>
      <c r="O248" s="27"/>
      <c r="P248" s="27"/>
      <c r="Q248" s="27"/>
      <c r="S248" s="42" t="s">
        <v>93</v>
      </c>
      <c r="T248" s="43">
        <f t="shared" si="12"/>
        <v>1.1249999999999998</v>
      </c>
      <c r="U248" s="44">
        <v>4</v>
      </c>
      <c r="V248" s="45">
        <f t="shared" si="13"/>
        <v>28</v>
      </c>
      <c r="W248" s="27"/>
      <c r="X248" s="27"/>
      <c r="Y248" s="27"/>
      <c r="Z248" s="27"/>
      <c r="AA248" s="27"/>
      <c r="AB248" s="27"/>
      <c r="AC248" s="27"/>
      <c r="AD248" s="27"/>
      <c r="AE248" s="27"/>
      <c r="AF248" s="27"/>
      <c r="AG248" s="27"/>
      <c r="AH248" s="27"/>
      <c r="AJ248" s="42" t="s">
        <v>93</v>
      </c>
      <c r="AK248" s="43">
        <f t="shared" si="14"/>
        <v>1.1249999999999998</v>
      </c>
      <c r="AL248" s="44">
        <v>4</v>
      </c>
      <c r="AM248" s="45">
        <f t="shared" si="15"/>
        <v>28</v>
      </c>
      <c r="AN248" s="27"/>
      <c r="AO248" s="27"/>
      <c r="AP248" s="27"/>
      <c r="AQ248" s="27"/>
      <c r="AR248" s="27"/>
      <c r="AS248" s="27"/>
      <c r="AT248" s="27"/>
      <c r="AU248" s="27"/>
      <c r="AV248" s="27"/>
      <c r="AW248" s="27"/>
      <c r="AX248" s="27"/>
      <c r="AY248" s="27"/>
    </row>
    <row r="249" spans="2:51">
      <c r="B249" s="42" t="s">
        <v>93</v>
      </c>
      <c r="C249" s="43">
        <f t="shared" si="10"/>
        <v>1.1666666666666665</v>
      </c>
      <c r="D249" s="44">
        <v>5</v>
      </c>
      <c r="E249" s="45">
        <f t="shared" si="11"/>
        <v>29</v>
      </c>
      <c r="F249" s="27"/>
      <c r="G249" s="27"/>
      <c r="H249" s="27"/>
      <c r="I249" s="27"/>
      <c r="J249" s="27"/>
      <c r="K249" s="27"/>
      <c r="L249" s="27"/>
      <c r="M249" s="27"/>
      <c r="N249" s="27"/>
      <c r="O249" s="27"/>
      <c r="P249" s="27"/>
      <c r="Q249" s="27"/>
      <c r="S249" s="42" t="s">
        <v>93</v>
      </c>
      <c r="T249" s="43">
        <f t="shared" si="12"/>
        <v>1.1666666666666665</v>
      </c>
      <c r="U249" s="44">
        <v>5</v>
      </c>
      <c r="V249" s="45">
        <f t="shared" si="13"/>
        <v>29</v>
      </c>
      <c r="W249" s="27"/>
      <c r="X249" s="27"/>
      <c r="Y249" s="27"/>
      <c r="Z249" s="27"/>
      <c r="AA249" s="27"/>
      <c r="AB249" s="27"/>
      <c r="AC249" s="27"/>
      <c r="AD249" s="27"/>
      <c r="AE249" s="27"/>
      <c r="AF249" s="27"/>
      <c r="AG249" s="27"/>
      <c r="AH249" s="27"/>
      <c r="AJ249" s="42" t="s">
        <v>93</v>
      </c>
      <c r="AK249" s="43">
        <f t="shared" si="14"/>
        <v>1.1666666666666665</v>
      </c>
      <c r="AL249" s="44">
        <v>5</v>
      </c>
      <c r="AM249" s="45">
        <f t="shared" si="15"/>
        <v>29</v>
      </c>
      <c r="AN249" s="27"/>
      <c r="AO249" s="27"/>
      <c r="AP249" s="27"/>
      <c r="AQ249" s="27"/>
      <c r="AR249" s="27"/>
      <c r="AS249" s="27"/>
      <c r="AT249" s="27"/>
      <c r="AU249" s="27"/>
      <c r="AV249" s="27"/>
      <c r="AW249" s="27"/>
      <c r="AX249" s="27"/>
      <c r="AY249" s="27"/>
    </row>
    <row r="250" spans="2:51">
      <c r="B250" s="42" t="s">
        <v>93</v>
      </c>
      <c r="C250" s="43">
        <f t="shared" si="10"/>
        <v>1.2083333333333333</v>
      </c>
      <c r="D250" s="44">
        <v>6</v>
      </c>
      <c r="E250" s="45">
        <f t="shared" si="11"/>
        <v>30</v>
      </c>
      <c r="F250" s="27"/>
      <c r="G250" s="27"/>
      <c r="H250" s="27"/>
      <c r="I250" s="27"/>
      <c r="J250" s="27"/>
      <c r="K250" s="27"/>
      <c r="L250" s="27"/>
      <c r="M250" s="27"/>
      <c r="N250" s="27"/>
      <c r="O250" s="27"/>
      <c r="P250" s="27"/>
      <c r="Q250" s="27"/>
      <c r="S250" s="42" t="s">
        <v>93</v>
      </c>
      <c r="T250" s="43">
        <f t="shared" si="12"/>
        <v>1.2083333333333333</v>
      </c>
      <c r="U250" s="44">
        <v>6</v>
      </c>
      <c r="V250" s="45">
        <f t="shared" si="13"/>
        <v>30</v>
      </c>
      <c r="W250" s="27"/>
      <c r="X250" s="27"/>
      <c r="Y250" s="27"/>
      <c r="Z250" s="27"/>
      <c r="AA250" s="27"/>
      <c r="AB250" s="27"/>
      <c r="AC250" s="27"/>
      <c r="AD250" s="27"/>
      <c r="AE250" s="27"/>
      <c r="AF250" s="27"/>
      <c r="AG250" s="27"/>
      <c r="AH250" s="27"/>
      <c r="AJ250" s="42" t="s">
        <v>93</v>
      </c>
      <c r="AK250" s="43">
        <f t="shared" si="14"/>
        <v>1.2083333333333333</v>
      </c>
      <c r="AL250" s="44">
        <v>6</v>
      </c>
      <c r="AM250" s="45">
        <f t="shared" si="15"/>
        <v>30</v>
      </c>
      <c r="AN250" s="27"/>
      <c r="AO250" s="27"/>
      <c r="AP250" s="27"/>
      <c r="AQ250" s="27"/>
      <c r="AR250" s="27"/>
      <c r="AS250" s="27"/>
      <c r="AT250" s="27"/>
      <c r="AU250" s="27"/>
      <c r="AV250" s="27"/>
      <c r="AW250" s="27"/>
      <c r="AX250" s="27"/>
      <c r="AY250" s="27"/>
    </row>
    <row r="251" spans="2:51">
      <c r="B251" s="42" t="s">
        <v>93</v>
      </c>
      <c r="C251" s="43">
        <f t="shared" si="10"/>
        <v>1.25</v>
      </c>
      <c r="D251" s="44">
        <v>7</v>
      </c>
      <c r="E251" s="45">
        <f t="shared" si="11"/>
        <v>31</v>
      </c>
      <c r="F251" s="27"/>
      <c r="G251" s="27"/>
      <c r="H251" s="27"/>
      <c r="I251" s="27"/>
      <c r="J251" s="27"/>
      <c r="K251" s="27"/>
      <c r="L251" s="27"/>
      <c r="M251" s="27"/>
      <c r="N251" s="27"/>
      <c r="O251" s="27"/>
      <c r="P251" s="27"/>
      <c r="Q251" s="27"/>
      <c r="S251" s="42" t="s">
        <v>93</v>
      </c>
      <c r="T251" s="43">
        <f t="shared" si="12"/>
        <v>1.25</v>
      </c>
      <c r="U251" s="44">
        <v>7</v>
      </c>
      <c r="V251" s="45">
        <f t="shared" si="13"/>
        <v>31</v>
      </c>
      <c r="W251" s="27"/>
      <c r="X251" s="27"/>
      <c r="Y251" s="27"/>
      <c r="Z251" s="27"/>
      <c r="AA251" s="27"/>
      <c r="AB251" s="27"/>
      <c r="AC251" s="27"/>
      <c r="AD251" s="27"/>
      <c r="AE251" s="27"/>
      <c r="AF251" s="27"/>
      <c r="AG251" s="27"/>
      <c r="AH251" s="27"/>
      <c r="AJ251" s="42" t="s">
        <v>93</v>
      </c>
      <c r="AK251" s="43">
        <f t="shared" si="14"/>
        <v>1.25</v>
      </c>
      <c r="AL251" s="44">
        <v>7</v>
      </c>
      <c r="AM251" s="45">
        <f t="shared" si="15"/>
        <v>31</v>
      </c>
      <c r="AN251" s="27"/>
      <c r="AO251" s="27"/>
      <c r="AP251" s="27"/>
      <c r="AQ251" s="27"/>
      <c r="AR251" s="27"/>
      <c r="AS251" s="27"/>
      <c r="AT251" s="27"/>
      <c r="AU251" s="27"/>
      <c r="AV251" s="27"/>
      <c r="AW251" s="27"/>
      <c r="AX251" s="27"/>
      <c r="AY251" s="27"/>
    </row>
    <row r="252" spans="2:51">
      <c r="B252" s="42" t="s">
        <v>93</v>
      </c>
      <c r="C252" s="43">
        <f t="shared" si="10"/>
        <v>1.2916666666666667</v>
      </c>
      <c r="D252" s="44">
        <v>8</v>
      </c>
      <c r="E252" s="45">
        <f t="shared" si="11"/>
        <v>32</v>
      </c>
      <c r="F252" s="27"/>
      <c r="G252" s="27"/>
      <c r="H252" s="27"/>
      <c r="I252" s="27"/>
      <c r="J252" s="27"/>
      <c r="K252" s="27"/>
      <c r="L252" s="27"/>
      <c r="M252" s="27"/>
      <c r="N252" s="27"/>
      <c r="O252" s="27"/>
      <c r="P252" s="27"/>
      <c r="Q252" s="27"/>
      <c r="S252" s="42" t="s">
        <v>93</v>
      </c>
      <c r="T252" s="43">
        <f t="shared" si="12"/>
        <v>1.2916666666666667</v>
      </c>
      <c r="U252" s="44">
        <v>8</v>
      </c>
      <c r="V252" s="45">
        <f t="shared" si="13"/>
        <v>32</v>
      </c>
      <c r="W252" s="27"/>
      <c r="X252" s="27"/>
      <c r="Y252" s="27"/>
      <c r="Z252" s="27"/>
      <c r="AA252" s="27"/>
      <c r="AB252" s="27"/>
      <c r="AC252" s="27"/>
      <c r="AD252" s="27"/>
      <c r="AE252" s="27"/>
      <c r="AF252" s="27"/>
      <c r="AG252" s="27"/>
      <c r="AH252" s="27"/>
      <c r="AJ252" s="42" t="s">
        <v>93</v>
      </c>
      <c r="AK252" s="43">
        <f t="shared" si="14"/>
        <v>1.2916666666666667</v>
      </c>
      <c r="AL252" s="44">
        <v>8</v>
      </c>
      <c r="AM252" s="45">
        <f t="shared" si="15"/>
        <v>32</v>
      </c>
      <c r="AN252" s="27"/>
      <c r="AO252" s="27"/>
      <c r="AP252" s="27"/>
      <c r="AQ252" s="27"/>
      <c r="AR252" s="27"/>
      <c r="AS252" s="27"/>
      <c r="AT252" s="27"/>
      <c r="AU252" s="27"/>
      <c r="AV252" s="27"/>
      <c r="AW252" s="27"/>
      <c r="AX252" s="27"/>
      <c r="AY252" s="27"/>
    </row>
    <row r="253" spans="2:51">
      <c r="B253" s="42" t="s">
        <v>93</v>
      </c>
      <c r="C253" s="43">
        <f t="shared" si="10"/>
        <v>1.3333333333333335</v>
      </c>
      <c r="D253" s="44">
        <v>9</v>
      </c>
      <c r="E253" s="45">
        <f t="shared" si="11"/>
        <v>33</v>
      </c>
      <c r="F253" s="27"/>
      <c r="G253" s="27"/>
      <c r="H253" s="27"/>
      <c r="I253" s="27"/>
      <c r="J253" s="27"/>
      <c r="K253" s="27"/>
      <c r="L253" s="27"/>
      <c r="M253" s="27"/>
      <c r="N253" s="27"/>
      <c r="O253" s="27"/>
      <c r="P253" s="27"/>
      <c r="Q253" s="27"/>
      <c r="S253" s="42" t="s">
        <v>93</v>
      </c>
      <c r="T253" s="43">
        <f t="shared" si="12"/>
        <v>1.3333333333333335</v>
      </c>
      <c r="U253" s="44">
        <v>9</v>
      </c>
      <c r="V253" s="45">
        <f t="shared" si="13"/>
        <v>33</v>
      </c>
      <c r="W253" s="27"/>
      <c r="X253" s="27"/>
      <c r="Y253" s="27"/>
      <c r="Z253" s="27"/>
      <c r="AA253" s="27"/>
      <c r="AB253" s="27"/>
      <c r="AC253" s="27"/>
      <c r="AD253" s="27"/>
      <c r="AE253" s="27"/>
      <c r="AF253" s="27"/>
      <c r="AG253" s="27"/>
      <c r="AH253" s="27"/>
      <c r="AJ253" s="42" t="s">
        <v>93</v>
      </c>
      <c r="AK253" s="43">
        <f t="shared" si="14"/>
        <v>1.3333333333333335</v>
      </c>
      <c r="AL253" s="44">
        <v>9</v>
      </c>
      <c r="AM253" s="45">
        <f t="shared" si="15"/>
        <v>33</v>
      </c>
      <c r="AN253" s="27"/>
      <c r="AO253" s="27"/>
      <c r="AP253" s="27"/>
      <c r="AQ253" s="27"/>
      <c r="AR253" s="27"/>
      <c r="AS253" s="27"/>
      <c r="AT253" s="27"/>
      <c r="AU253" s="27"/>
      <c r="AV253" s="27"/>
      <c r="AW253" s="27"/>
      <c r="AX253" s="27"/>
      <c r="AY253" s="27"/>
    </row>
    <row r="254" spans="2:51">
      <c r="B254" s="42" t="s">
        <v>93</v>
      </c>
      <c r="C254" s="43">
        <f t="shared" si="10"/>
        <v>1.3750000000000002</v>
      </c>
      <c r="D254" s="44">
        <v>10</v>
      </c>
      <c r="E254" s="45">
        <f t="shared" si="11"/>
        <v>34</v>
      </c>
      <c r="F254" s="27"/>
      <c r="G254" s="27"/>
      <c r="H254" s="27"/>
      <c r="I254" s="27"/>
      <c r="J254" s="27"/>
      <c r="K254" s="27"/>
      <c r="L254" s="27"/>
      <c r="M254" s="27"/>
      <c r="N254" s="27"/>
      <c r="O254" s="27"/>
      <c r="P254" s="27"/>
      <c r="Q254" s="27"/>
      <c r="S254" s="42" t="s">
        <v>93</v>
      </c>
      <c r="T254" s="43">
        <f t="shared" si="12"/>
        <v>1.3750000000000002</v>
      </c>
      <c r="U254" s="44">
        <v>10</v>
      </c>
      <c r="V254" s="45">
        <f t="shared" si="13"/>
        <v>34</v>
      </c>
      <c r="W254" s="27"/>
      <c r="X254" s="27"/>
      <c r="Y254" s="27"/>
      <c r="Z254" s="27"/>
      <c r="AA254" s="27"/>
      <c r="AB254" s="27"/>
      <c r="AC254" s="27"/>
      <c r="AD254" s="27"/>
      <c r="AE254" s="27"/>
      <c r="AF254" s="27"/>
      <c r="AG254" s="27"/>
      <c r="AH254" s="27"/>
      <c r="AJ254" s="42" t="s">
        <v>93</v>
      </c>
      <c r="AK254" s="43">
        <f t="shared" si="14"/>
        <v>1.3750000000000002</v>
      </c>
      <c r="AL254" s="44">
        <v>10</v>
      </c>
      <c r="AM254" s="45">
        <f t="shared" si="15"/>
        <v>34</v>
      </c>
      <c r="AN254" s="27"/>
      <c r="AO254" s="27"/>
      <c r="AP254" s="27"/>
      <c r="AQ254" s="27"/>
      <c r="AR254" s="27"/>
      <c r="AS254" s="27"/>
      <c r="AT254" s="27"/>
      <c r="AU254" s="27"/>
      <c r="AV254" s="27"/>
      <c r="AW254" s="27"/>
      <c r="AX254" s="27"/>
      <c r="AY254" s="27"/>
    </row>
    <row r="255" spans="2:51">
      <c r="B255" s="42" t="s">
        <v>93</v>
      </c>
      <c r="C255" s="43">
        <f t="shared" si="10"/>
        <v>1.416666666666667</v>
      </c>
      <c r="D255" s="44">
        <v>11</v>
      </c>
      <c r="E255" s="45">
        <f t="shared" si="11"/>
        <v>35</v>
      </c>
      <c r="F255" s="27"/>
      <c r="G255" s="27"/>
      <c r="H255" s="27"/>
      <c r="I255" s="27"/>
      <c r="J255" s="27"/>
      <c r="K255" s="27"/>
      <c r="L255" s="27"/>
      <c r="M255" s="27"/>
      <c r="N255" s="27"/>
      <c r="O255" s="27"/>
      <c r="P255" s="27"/>
      <c r="Q255" s="27"/>
      <c r="S255" s="42" t="s">
        <v>93</v>
      </c>
      <c r="T255" s="43">
        <f t="shared" si="12"/>
        <v>1.416666666666667</v>
      </c>
      <c r="U255" s="44">
        <v>11</v>
      </c>
      <c r="V255" s="45">
        <f t="shared" si="13"/>
        <v>35</v>
      </c>
      <c r="W255" s="27"/>
      <c r="X255" s="27"/>
      <c r="Y255" s="27"/>
      <c r="Z255" s="27"/>
      <c r="AA255" s="27"/>
      <c r="AB255" s="27"/>
      <c r="AC255" s="27"/>
      <c r="AD255" s="27"/>
      <c r="AE255" s="27"/>
      <c r="AF255" s="27"/>
      <c r="AG255" s="27"/>
      <c r="AH255" s="27"/>
      <c r="AJ255" s="42" t="s">
        <v>93</v>
      </c>
      <c r="AK255" s="43">
        <f t="shared" si="14"/>
        <v>1.416666666666667</v>
      </c>
      <c r="AL255" s="44">
        <v>11</v>
      </c>
      <c r="AM255" s="45">
        <f t="shared" si="15"/>
        <v>35</v>
      </c>
      <c r="AN255" s="27"/>
      <c r="AO255" s="27"/>
      <c r="AP255" s="27"/>
      <c r="AQ255" s="27"/>
      <c r="AR255" s="27"/>
      <c r="AS255" s="27"/>
      <c r="AT255" s="27"/>
      <c r="AU255" s="27"/>
      <c r="AV255" s="27"/>
      <c r="AW255" s="27"/>
      <c r="AX255" s="27"/>
      <c r="AY255" s="27"/>
    </row>
    <row r="256" spans="2:51">
      <c r="B256" s="42" t="s">
        <v>93</v>
      </c>
      <c r="C256" s="43">
        <f t="shared" si="10"/>
        <v>1.4583333333333337</v>
      </c>
      <c r="D256" s="44">
        <v>12</v>
      </c>
      <c r="E256" s="45">
        <f t="shared" si="11"/>
        <v>36</v>
      </c>
      <c r="F256" s="27"/>
      <c r="G256" s="27"/>
      <c r="H256" s="27"/>
      <c r="I256" s="27"/>
      <c r="J256" s="27"/>
      <c r="K256" s="27"/>
      <c r="L256" s="27"/>
      <c r="M256" s="27"/>
      <c r="N256" s="27"/>
      <c r="O256" s="27"/>
      <c r="P256" s="27"/>
      <c r="Q256" s="27"/>
      <c r="S256" s="42" t="s">
        <v>93</v>
      </c>
      <c r="T256" s="43">
        <f t="shared" si="12"/>
        <v>1.4583333333333337</v>
      </c>
      <c r="U256" s="44">
        <v>12</v>
      </c>
      <c r="V256" s="45">
        <f t="shared" si="13"/>
        <v>36</v>
      </c>
      <c r="W256" s="27"/>
      <c r="X256" s="27"/>
      <c r="Y256" s="27"/>
      <c r="Z256" s="27"/>
      <c r="AA256" s="27"/>
      <c r="AB256" s="27"/>
      <c r="AC256" s="27"/>
      <c r="AD256" s="27"/>
      <c r="AE256" s="27"/>
      <c r="AF256" s="27"/>
      <c r="AG256" s="27"/>
      <c r="AH256" s="27"/>
      <c r="AJ256" s="42" t="s">
        <v>93</v>
      </c>
      <c r="AK256" s="43">
        <f t="shared" si="14"/>
        <v>1.4583333333333337</v>
      </c>
      <c r="AL256" s="44">
        <v>12</v>
      </c>
      <c r="AM256" s="45">
        <f t="shared" si="15"/>
        <v>36</v>
      </c>
      <c r="AN256" s="27"/>
      <c r="AO256" s="27"/>
      <c r="AP256" s="27"/>
      <c r="AQ256" s="27"/>
      <c r="AR256" s="27"/>
      <c r="AS256" s="27"/>
      <c r="AT256" s="27"/>
      <c r="AU256" s="27"/>
      <c r="AV256" s="27"/>
      <c r="AW256" s="27"/>
      <c r="AX256" s="27"/>
      <c r="AY256" s="27"/>
    </row>
    <row r="257" spans="2:51">
      <c r="B257" s="42" t="s">
        <v>93</v>
      </c>
      <c r="C257" s="43">
        <f t="shared" si="10"/>
        <v>1.5000000000000004</v>
      </c>
      <c r="D257" s="44">
        <v>13</v>
      </c>
      <c r="E257" s="45">
        <f t="shared" si="11"/>
        <v>37</v>
      </c>
      <c r="F257" s="27"/>
      <c r="G257" s="27"/>
      <c r="H257" s="27"/>
      <c r="I257" s="27"/>
      <c r="J257" s="27"/>
      <c r="K257" s="27"/>
      <c r="L257" s="27"/>
      <c r="M257" s="27"/>
      <c r="N257" s="27"/>
      <c r="O257" s="27"/>
      <c r="P257" s="27"/>
      <c r="Q257" s="27"/>
      <c r="S257" s="42" t="s">
        <v>93</v>
      </c>
      <c r="T257" s="43">
        <f t="shared" si="12"/>
        <v>1.5000000000000004</v>
      </c>
      <c r="U257" s="44">
        <v>13</v>
      </c>
      <c r="V257" s="45">
        <f t="shared" si="13"/>
        <v>37</v>
      </c>
      <c r="W257" s="27"/>
      <c r="X257" s="27"/>
      <c r="Y257" s="27"/>
      <c r="Z257" s="27"/>
      <c r="AA257" s="27"/>
      <c r="AB257" s="27"/>
      <c r="AC257" s="27"/>
      <c r="AD257" s="27"/>
      <c r="AE257" s="27"/>
      <c r="AF257" s="27"/>
      <c r="AG257" s="27"/>
      <c r="AH257" s="27"/>
      <c r="AJ257" s="42" t="s">
        <v>93</v>
      </c>
      <c r="AK257" s="43">
        <f t="shared" si="14"/>
        <v>1.5000000000000004</v>
      </c>
      <c r="AL257" s="44">
        <v>13</v>
      </c>
      <c r="AM257" s="45">
        <f t="shared" si="15"/>
        <v>37</v>
      </c>
      <c r="AN257" s="27"/>
      <c r="AO257" s="27"/>
      <c r="AP257" s="27"/>
      <c r="AQ257" s="27"/>
      <c r="AR257" s="27"/>
      <c r="AS257" s="27"/>
      <c r="AT257" s="27"/>
      <c r="AU257" s="27"/>
      <c r="AV257" s="27"/>
      <c r="AW257" s="27"/>
      <c r="AX257" s="27"/>
      <c r="AY257" s="27"/>
    </row>
    <row r="258" spans="2:51">
      <c r="B258" s="42" t="s">
        <v>93</v>
      </c>
      <c r="C258" s="43">
        <f t="shared" si="10"/>
        <v>1.5416666666666672</v>
      </c>
      <c r="D258" s="44">
        <v>14</v>
      </c>
      <c r="E258" s="45">
        <f t="shared" si="11"/>
        <v>38</v>
      </c>
      <c r="F258" s="27"/>
      <c r="G258" s="27"/>
      <c r="H258" s="27"/>
      <c r="I258" s="27"/>
      <c r="J258" s="27"/>
      <c r="K258" s="27"/>
      <c r="L258" s="27"/>
      <c r="M258" s="27"/>
      <c r="N258" s="27"/>
      <c r="O258" s="27"/>
      <c r="P258" s="27"/>
      <c r="Q258" s="27"/>
      <c r="S258" s="42" t="s">
        <v>93</v>
      </c>
      <c r="T258" s="43">
        <f t="shared" si="12"/>
        <v>1.5416666666666672</v>
      </c>
      <c r="U258" s="44">
        <v>14</v>
      </c>
      <c r="V258" s="45">
        <f t="shared" si="13"/>
        <v>38</v>
      </c>
      <c r="W258" s="27"/>
      <c r="X258" s="27"/>
      <c r="Y258" s="27"/>
      <c r="Z258" s="27"/>
      <c r="AA258" s="27"/>
      <c r="AB258" s="27"/>
      <c r="AC258" s="27"/>
      <c r="AD258" s="27"/>
      <c r="AE258" s="27"/>
      <c r="AF258" s="27"/>
      <c r="AG258" s="27"/>
      <c r="AH258" s="27"/>
      <c r="AJ258" s="42" t="s">
        <v>93</v>
      </c>
      <c r="AK258" s="43">
        <f t="shared" si="14"/>
        <v>1.5416666666666672</v>
      </c>
      <c r="AL258" s="44">
        <v>14</v>
      </c>
      <c r="AM258" s="45">
        <f t="shared" si="15"/>
        <v>38</v>
      </c>
      <c r="AN258" s="27"/>
      <c r="AO258" s="27"/>
      <c r="AP258" s="27"/>
      <c r="AQ258" s="27"/>
      <c r="AR258" s="27"/>
      <c r="AS258" s="27"/>
      <c r="AT258" s="27"/>
      <c r="AU258" s="27"/>
      <c r="AV258" s="27"/>
      <c r="AW258" s="27"/>
      <c r="AX258" s="27"/>
      <c r="AY258" s="27"/>
    </row>
    <row r="259" spans="2:51">
      <c r="B259" s="42" t="s">
        <v>93</v>
      </c>
      <c r="C259" s="43">
        <f t="shared" si="10"/>
        <v>1.5833333333333339</v>
      </c>
      <c r="D259" s="44">
        <v>15</v>
      </c>
      <c r="E259" s="45">
        <f t="shared" si="11"/>
        <v>39</v>
      </c>
      <c r="F259" s="27"/>
      <c r="G259" s="27"/>
      <c r="H259" s="27"/>
      <c r="I259" s="27"/>
      <c r="J259" s="27"/>
      <c r="K259" s="27"/>
      <c r="L259" s="27"/>
      <c r="M259" s="27"/>
      <c r="N259" s="27"/>
      <c r="O259" s="27"/>
      <c r="P259" s="27"/>
      <c r="Q259" s="27"/>
      <c r="S259" s="42" t="s">
        <v>93</v>
      </c>
      <c r="T259" s="43">
        <f t="shared" si="12"/>
        <v>1.5833333333333339</v>
      </c>
      <c r="U259" s="44">
        <v>15</v>
      </c>
      <c r="V259" s="45">
        <f t="shared" si="13"/>
        <v>39</v>
      </c>
      <c r="W259" s="27"/>
      <c r="X259" s="27"/>
      <c r="Y259" s="27"/>
      <c r="Z259" s="27"/>
      <c r="AA259" s="27"/>
      <c r="AB259" s="27"/>
      <c r="AC259" s="27"/>
      <c r="AD259" s="27"/>
      <c r="AE259" s="27"/>
      <c r="AF259" s="27"/>
      <c r="AG259" s="27"/>
      <c r="AH259" s="27"/>
      <c r="AJ259" s="42" t="s">
        <v>93</v>
      </c>
      <c r="AK259" s="43">
        <f t="shared" si="14"/>
        <v>1.5833333333333339</v>
      </c>
      <c r="AL259" s="44">
        <v>15</v>
      </c>
      <c r="AM259" s="45">
        <f t="shared" si="15"/>
        <v>39</v>
      </c>
      <c r="AN259" s="27"/>
      <c r="AO259" s="27"/>
      <c r="AP259" s="27"/>
      <c r="AQ259" s="27"/>
      <c r="AR259" s="27"/>
      <c r="AS259" s="27"/>
      <c r="AT259" s="27"/>
      <c r="AU259" s="27"/>
      <c r="AV259" s="27"/>
      <c r="AW259" s="27"/>
      <c r="AX259" s="27"/>
      <c r="AY259" s="27"/>
    </row>
    <row r="260" spans="2:51">
      <c r="B260" s="42" t="s">
        <v>93</v>
      </c>
      <c r="C260" s="43">
        <f t="shared" si="10"/>
        <v>1.6250000000000007</v>
      </c>
      <c r="D260" s="44">
        <v>16</v>
      </c>
      <c r="E260" s="45">
        <f t="shared" si="11"/>
        <v>40</v>
      </c>
      <c r="F260" s="27"/>
      <c r="G260" s="27"/>
      <c r="H260" s="27"/>
      <c r="I260" s="27"/>
      <c r="J260" s="27"/>
      <c r="K260" s="27"/>
      <c r="L260" s="27"/>
      <c r="M260" s="27"/>
      <c r="N260" s="27"/>
      <c r="O260" s="27"/>
      <c r="P260" s="27"/>
      <c r="Q260" s="27"/>
      <c r="S260" s="42" t="s">
        <v>93</v>
      </c>
      <c r="T260" s="43">
        <f t="shared" si="12"/>
        <v>1.6250000000000007</v>
      </c>
      <c r="U260" s="44">
        <v>16</v>
      </c>
      <c r="V260" s="45">
        <f t="shared" si="13"/>
        <v>40</v>
      </c>
      <c r="W260" s="27"/>
      <c r="X260" s="27"/>
      <c r="Y260" s="27"/>
      <c r="Z260" s="27"/>
      <c r="AA260" s="27"/>
      <c r="AB260" s="27"/>
      <c r="AC260" s="27"/>
      <c r="AD260" s="27"/>
      <c r="AE260" s="27"/>
      <c r="AF260" s="27"/>
      <c r="AG260" s="27"/>
      <c r="AH260" s="27"/>
      <c r="AJ260" s="42" t="s">
        <v>93</v>
      </c>
      <c r="AK260" s="43">
        <f t="shared" si="14"/>
        <v>1.6250000000000007</v>
      </c>
      <c r="AL260" s="44">
        <v>16</v>
      </c>
      <c r="AM260" s="45">
        <f t="shared" si="15"/>
        <v>40</v>
      </c>
      <c r="AN260" s="27"/>
      <c r="AO260" s="27"/>
      <c r="AP260" s="27"/>
      <c r="AQ260" s="27"/>
      <c r="AR260" s="27"/>
      <c r="AS260" s="27"/>
      <c r="AT260" s="27"/>
      <c r="AU260" s="27"/>
      <c r="AV260" s="27"/>
      <c r="AW260" s="27"/>
      <c r="AX260" s="27"/>
      <c r="AY260" s="27"/>
    </row>
    <row r="261" spans="2:51">
      <c r="B261" s="42" t="s">
        <v>93</v>
      </c>
      <c r="C261" s="43">
        <f t="shared" si="10"/>
        <v>1.6666666666666674</v>
      </c>
      <c r="D261" s="44">
        <v>17</v>
      </c>
      <c r="E261" s="45">
        <f t="shared" si="11"/>
        <v>41</v>
      </c>
      <c r="F261" s="27"/>
      <c r="G261" s="27"/>
      <c r="H261" s="27"/>
      <c r="I261" s="27"/>
      <c r="J261" s="27"/>
      <c r="K261" s="27"/>
      <c r="L261" s="27"/>
      <c r="M261" s="27"/>
      <c r="N261" s="27"/>
      <c r="O261" s="27"/>
      <c r="P261" s="27"/>
      <c r="Q261" s="27"/>
      <c r="S261" s="42" t="s">
        <v>93</v>
      </c>
      <c r="T261" s="43">
        <f t="shared" si="12"/>
        <v>1.6666666666666674</v>
      </c>
      <c r="U261" s="44">
        <v>17</v>
      </c>
      <c r="V261" s="45">
        <f t="shared" si="13"/>
        <v>41</v>
      </c>
      <c r="W261" s="27"/>
      <c r="X261" s="27"/>
      <c r="Y261" s="27"/>
      <c r="Z261" s="27"/>
      <c r="AA261" s="27"/>
      <c r="AB261" s="27"/>
      <c r="AC261" s="27"/>
      <c r="AD261" s="27"/>
      <c r="AE261" s="27"/>
      <c r="AF261" s="27"/>
      <c r="AG261" s="27"/>
      <c r="AH261" s="27"/>
      <c r="AJ261" s="42" t="s">
        <v>93</v>
      </c>
      <c r="AK261" s="43">
        <f t="shared" si="14"/>
        <v>1.6666666666666674</v>
      </c>
      <c r="AL261" s="44">
        <v>17</v>
      </c>
      <c r="AM261" s="45">
        <f t="shared" si="15"/>
        <v>41</v>
      </c>
      <c r="AN261" s="27"/>
      <c r="AO261" s="27"/>
      <c r="AP261" s="27"/>
      <c r="AQ261" s="27"/>
      <c r="AR261" s="27"/>
      <c r="AS261" s="27"/>
      <c r="AT261" s="27"/>
      <c r="AU261" s="27"/>
      <c r="AV261" s="27"/>
      <c r="AW261" s="27"/>
      <c r="AX261" s="27"/>
      <c r="AY261" s="27"/>
    </row>
    <row r="262" spans="2:51">
      <c r="B262" s="42" t="s">
        <v>93</v>
      </c>
      <c r="C262" s="43">
        <f t="shared" si="10"/>
        <v>1.7083333333333341</v>
      </c>
      <c r="D262" s="44">
        <v>18</v>
      </c>
      <c r="E262" s="45">
        <f t="shared" si="11"/>
        <v>42</v>
      </c>
      <c r="F262" s="27"/>
      <c r="G262" s="27"/>
      <c r="H262" s="27"/>
      <c r="I262" s="27"/>
      <c r="J262" s="27"/>
      <c r="K262" s="27"/>
      <c r="L262" s="27"/>
      <c r="M262" s="27"/>
      <c r="N262" s="27"/>
      <c r="O262" s="27"/>
      <c r="P262" s="27"/>
      <c r="Q262" s="27"/>
      <c r="S262" s="42" t="s">
        <v>93</v>
      </c>
      <c r="T262" s="43">
        <f t="shared" si="12"/>
        <v>1.7083333333333341</v>
      </c>
      <c r="U262" s="44">
        <v>18</v>
      </c>
      <c r="V262" s="45">
        <f t="shared" si="13"/>
        <v>42</v>
      </c>
      <c r="W262" s="27"/>
      <c r="X262" s="27"/>
      <c r="Y262" s="27"/>
      <c r="Z262" s="27"/>
      <c r="AA262" s="27"/>
      <c r="AB262" s="27"/>
      <c r="AC262" s="27"/>
      <c r="AD262" s="27"/>
      <c r="AE262" s="27"/>
      <c r="AF262" s="27"/>
      <c r="AG262" s="27"/>
      <c r="AH262" s="27"/>
      <c r="AJ262" s="42" t="s">
        <v>93</v>
      </c>
      <c r="AK262" s="43">
        <f t="shared" si="14"/>
        <v>1.7083333333333341</v>
      </c>
      <c r="AL262" s="44">
        <v>18</v>
      </c>
      <c r="AM262" s="45">
        <f t="shared" si="15"/>
        <v>42</v>
      </c>
      <c r="AN262" s="27"/>
      <c r="AO262" s="27"/>
      <c r="AP262" s="27"/>
      <c r="AQ262" s="27"/>
      <c r="AR262" s="27"/>
      <c r="AS262" s="27"/>
      <c r="AT262" s="27"/>
      <c r="AU262" s="27"/>
      <c r="AV262" s="27"/>
      <c r="AW262" s="27"/>
      <c r="AX262" s="27"/>
      <c r="AY262" s="27"/>
    </row>
    <row r="263" spans="2:51">
      <c r="B263" s="42" t="s">
        <v>93</v>
      </c>
      <c r="C263" s="43">
        <f t="shared" si="10"/>
        <v>1.7500000000000009</v>
      </c>
      <c r="D263" s="44">
        <v>19</v>
      </c>
      <c r="E263" s="45">
        <f t="shared" si="11"/>
        <v>43</v>
      </c>
      <c r="F263" s="27"/>
      <c r="G263" s="27"/>
      <c r="H263" s="27"/>
      <c r="I263" s="27"/>
      <c r="J263" s="27"/>
      <c r="K263" s="27"/>
      <c r="L263" s="27"/>
      <c r="M263" s="27"/>
      <c r="N263" s="27"/>
      <c r="O263" s="27"/>
      <c r="P263" s="27"/>
      <c r="Q263" s="27"/>
      <c r="S263" s="42" t="s">
        <v>93</v>
      </c>
      <c r="T263" s="43">
        <f t="shared" si="12"/>
        <v>1.7500000000000009</v>
      </c>
      <c r="U263" s="44">
        <v>19</v>
      </c>
      <c r="V263" s="45">
        <f t="shared" si="13"/>
        <v>43</v>
      </c>
      <c r="W263" s="27"/>
      <c r="X263" s="27"/>
      <c r="Y263" s="27"/>
      <c r="Z263" s="27"/>
      <c r="AA263" s="27"/>
      <c r="AB263" s="27"/>
      <c r="AC263" s="27"/>
      <c r="AD263" s="27"/>
      <c r="AE263" s="27"/>
      <c r="AF263" s="27"/>
      <c r="AG263" s="27"/>
      <c r="AH263" s="27"/>
      <c r="AJ263" s="42" t="s">
        <v>93</v>
      </c>
      <c r="AK263" s="43">
        <f t="shared" si="14"/>
        <v>1.7500000000000009</v>
      </c>
      <c r="AL263" s="44">
        <v>19</v>
      </c>
      <c r="AM263" s="45">
        <f t="shared" si="15"/>
        <v>43</v>
      </c>
      <c r="AN263" s="27"/>
      <c r="AO263" s="27"/>
      <c r="AP263" s="27"/>
      <c r="AQ263" s="27"/>
      <c r="AR263" s="27"/>
      <c r="AS263" s="27"/>
      <c r="AT263" s="27"/>
      <c r="AU263" s="27"/>
      <c r="AV263" s="27"/>
      <c r="AW263" s="27"/>
      <c r="AX263" s="27"/>
      <c r="AY263" s="27"/>
    </row>
    <row r="264" spans="2:51">
      <c r="B264" s="42" t="s">
        <v>93</v>
      </c>
      <c r="C264" s="43">
        <f t="shared" si="10"/>
        <v>1.7916666666666676</v>
      </c>
      <c r="D264" s="44">
        <v>20</v>
      </c>
      <c r="E264" s="45">
        <f t="shared" si="11"/>
        <v>44</v>
      </c>
      <c r="F264" s="27"/>
      <c r="G264" s="27"/>
      <c r="H264" s="27"/>
      <c r="I264" s="27"/>
      <c r="J264" s="27"/>
      <c r="K264" s="27"/>
      <c r="L264" s="27"/>
      <c r="M264" s="27"/>
      <c r="N264" s="27"/>
      <c r="O264" s="27"/>
      <c r="P264" s="27"/>
      <c r="Q264" s="27"/>
      <c r="S264" s="42" t="s">
        <v>93</v>
      </c>
      <c r="T264" s="43">
        <f t="shared" si="12"/>
        <v>1.7916666666666676</v>
      </c>
      <c r="U264" s="44">
        <v>20</v>
      </c>
      <c r="V264" s="45">
        <f t="shared" si="13"/>
        <v>44</v>
      </c>
      <c r="W264" s="27"/>
      <c r="X264" s="27"/>
      <c r="Y264" s="27"/>
      <c r="Z264" s="27"/>
      <c r="AA264" s="27"/>
      <c r="AB264" s="27"/>
      <c r="AC264" s="27"/>
      <c r="AD264" s="27"/>
      <c r="AE264" s="27"/>
      <c r="AF264" s="27"/>
      <c r="AG264" s="27"/>
      <c r="AH264" s="27"/>
      <c r="AJ264" s="42" t="s">
        <v>93</v>
      </c>
      <c r="AK264" s="43">
        <f t="shared" si="14"/>
        <v>1.7916666666666676</v>
      </c>
      <c r="AL264" s="44">
        <v>20</v>
      </c>
      <c r="AM264" s="45">
        <f t="shared" si="15"/>
        <v>44</v>
      </c>
      <c r="AN264" s="27"/>
      <c r="AO264" s="27"/>
      <c r="AP264" s="27"/>
      <c r="AQ264" s="27"/>
      <c r="AR264" s="27"/>
      <c r="AS264" s="27"/>
      <c r="AT264" s="27"/>
      <c r="AU264" s="27"/>
      <c r="AV264" s="27"/>
      <c r="AW264" s="27"/>
      <c r="AX264" s="27"/>
      <c r="AY264" s="27"/>
    </row>
    <row r="265" spans="2:51">
      <c r="B265" s="42" t="s">
        <v>93</v>
      </c>
      <c r="C265" s="43">
        <f t="shared" si="10"/>
        <v>1.8333333333333344</v>
      </c>
      <c r="D265" s="44">
        <v>21</v>
      </c>
      <c r="E265" s="45">
        <f t="shared" si="11"/>
        <v>45</v>
      </c>
      <c r="F265" s="27"/>
      <c r="G265" s="27"/>
      <c r="H265" s="27"/>
      <c r="I265" s="27"/>
      <c r="J265" s="27"/>
      <c r="K265" s="27"/>
      <c r="L265" s="27"/>
      <c r="M265" s="27"/>
      <c r="N265" s="27"/>
      <c r="O265" s="27"/>
      <c r="P265" s="27"/>
      <c r="Q265" s="27"/>
      <c r="S265" s="42" t="s">
        <v>93</v>
      </c>
      <c r="T265" s="43">
        <f t="shared" si="12"/>
        <v>1.8333333333333344</v>
      </c>
      <c r="U265" s="44">
        <v>21</v>
      </c>
      <c r="V265" s="45">
        <f t="shared" si="13"/>
        <v>45</v>
      </c>
      <c r="W265" s="27"/>
      <c r="X265" s="27"/>
      <c r="Y265" s="27"/>
      <c r="Z265" s="27"/>
      <c r="AA265" s="27"/>
      <c r="AB265" s="27"/>
      <c r="AC265" s="27"/>
      <c r="AD265" s="27"/>
      <c r="AE265" s="27"/>
      <c r="AF265" s="27"/>
      <c r="AG265" s="27"/>
      <c r="AH265" s="27"/>
      <c r="AJ265" s="42" t="s">
        <v>93</v>
      </c>
      <c r="AK265" s="43">
        <f t="shared" si="14"/>
        <v>1.8333333333333344</v>
      </c>
      <c r="AL265" s="44">
        <v>21</v>
      </c>
      <c r="AM265" s="45">
        <f t="shared" si="15"/>
        <v>45</v>
      </c>
      <c r="AN265" s="27"/>
      <c r="AO265" s="27"/>
      <c r="AP265" s="27"/>
      <c r="AQ265" s="27"/>
      <c r="AR265" s="27"/>
      <c r="AS265" s="27"/>
      <c r="AT265" s="27"/>
      <c r="AU265" s="27"/>
      <c r="AV265" s="27"/>
      <c r="AW265" s="27"/>
      <c r="AX265" s="27"/>
      <c r="AY265" s="27"/>
    </row>
    <row r="266" spans="2:51">
      <c r="B266" s="42" t="s">
        <v>93</v>
      </c>
      <c r="C266" s="43">
        <f t="shared" si="10"/>
        <v>1.8750000000000011</v>
      </c>
      <c r="D266" s="44">
        <v>22</v>
      </c>
      <c r="E266" s="45">
        <f t="shared" si="11"/>
        <v>46</v>
      </c>
      <c r="F266" s="27"/>
      <c r="G266" s="27"/>
      <c r="H266" s="27"/>
      <c r="I266" s="27"/>
      <c r="J266" s="27"/>
      <c r="K266" s="27"/>
      <c r="L266" s="27"/>
      <c r="M266" s="27"/>
      <c r="N266" s="27"/>
      <c r="O266" s="27"/>
      <c r="P266" s="27"/>
      <c r="Q266" s="27"/>
      <c r="S266" s="42" t="s">
        <v>93</v>
      </c>
      <c r="T266" s="43">
        <f t="shared" si="12"/>
        <v>1.8750000000000011</v>
      </c>
      <c r="U266" s="44">
        <v>22</v>
      </c>
      <c r="V266" s="45">
        <f t="shared" si="13"/>
        <v>46</v>
      </c>
      <c r="W266" s="27"/>
      <c r="X266" s="27"/>
      <c r="Y266" s="27"/>
      <c r="Z266" s="27"/>
      <c r="AA266" s="27"/>
      <c r="AB266" s="27"/>
      <c r="AC266" s="27"/>
      <c r="AD266" s="27"/>
      <c r="AE266" s="27"/>
      <c r="AF266" s="27"/>
      <c r="AG266" s="27"/>
      <c r="AH266" s="27"/>
      <c r="AJ266" s="42" t="s">
        <v>93</v>
      </c>
      <c r="AK266" s="43">
        <f t="shared" si="14"/>
        <v>1.8750000000000011</v>
      </c>
      <c r="AL266" s="44">
        <v>22</v>
      </c>
      <c r="AM266" s="45">
        <f t="shared" si="15"/>
        <v>46</v>
      </c>
      <c r="AN266" s="27"/>
      <c r="AO266" s="27"/>
      <c r="AP266" s="27"/>
      <c r="AQ266" s="27"/>
      <c r="AR266" s="27"/>
      <c r="AS266" s="27"/>
      <c r="AT266" s="27"/>
      <c r="AU266" s="27"/>
      <c r="AV266" s="27"/>
      <c r="AW266" s="27"/>
      <c r="AX266" s="27"/>
      <c r="AY266" s="27"/>
    </row>
    <row r="267" spans="2:51">
      <c r="B267" s="42" t="s">
        <v>93</v>
      </c>
      <c r="C267" s="43">
        <f t="shared" si="10"/>
        <v>1.9166666666666679</v>
      </c>
      <c r="D267" s="44">
        <v>23</v>
      </c>
      <c r="E267" s="45">
        <f t="shared" si="11"/>
        <v>47</v>
      </c>
      <c r="F267" s="27"/>
      <c r="G267" s="27"/>
      <c r="H267" s="27"/>
      <c r="I267" s="27"/>
      <c r="J267" s="27"/>
      <c r="K267" s="27"/>
      <c r="L267" s="27"/>
      <c r="M267" s="27"/>
      <c r="N267" s="27"/>
      <c r="O267" s="27"/>
      <c r="P267" s="27"/>
      <c r="Q267" s="27"/>
      <c r="S267" s="42" t="s">
        <v>93</v>
      </c>
      <c r="T267" s="43">
        <f t="shared" si="12"/>
        <v>1.9166666666666679</v>
      </c>
      <c r="U267" s="44">
        <v>23</v>
      </c>
      <c r="V267" s="45">
        <f t="shared" si="13"/>
        <v>47</v>
      </c>
      <c r="W267" s="27"/>
      <c r="X267" s="27"/>
      <c r="Y267" s="27"/>
      <c r="Z267" s="27"/>
      <c r="AA267" s="27"/>
      <c r="AB267" s="27"/>
      <c r="AC267" s="27"/>
      <c r="AD267" s="27"/>
      <c r="AE267" s="27"/>
      <c r="AF267" s="27"/>
      <c r="AG267" s="27"/>
      <c r="AH267" s="27"/>
      <c r="AJ267" s="42" t="s">
        <v>93</v>
      </c>
      <c r="AK267" s="43">
        <f t="shared" si="14"/>
        <v>1.9166666666666679</v>
      </c>
      <c r="AL267" s="44">
        <v>23</v>
      </c>
      <c r="AM267" s="45">
        <f t="shared" si="15"/>
        <v>47</v>
      </c>
      <c r="AN267" s="27"/>
      <c r="AO267" s="27"/>
      <c r="AP267" s="27"/>
      <c r="AQ267" s="27"/>
      <c r="AR267" s="27"/>
      <c r="AS267" s="27"/>
      <c r="AT267" s="27"/>
      <c r="AU267" s="27"/>
      <c r="AV267" s="27"/>
      <c r="AW267" s="27"/>
      <c r="AX267" s="27"/>
      <c r="AY267" s="27"/>
    </row>
    <row r="268" spans="2:51">
      <c r="B268" s="42" t="s">
        <v>93</v>
      </c>
      <c r="C268" s="43">
        <f t="shared" si="10"/>
        <v>1.9583333333333346</v>
      </c>
      <c r="D268" s="44">
        <v>24</v>
      </c>
      <c r="E268" s="45">
        <f t="shared" si="11"/>
        <v>48</v>
      </c>
      <c r="F268" s="27"/>
      <c r="G268" s="27"/>
      <c r="H268" s="27"/>
      <c r="I268" s="27"/>
      <c r="J268" s="27"/>
      <c r="K268" s="27"/>
      <c r="L268" s="27"/>
      <c r="M268" s="27"/>
      <c r="N268" s="27"/>
      <c r="O268" s="27"/>
      <c r="P268" s="27"/>
      <c r="Q268" s="27"/>
      <c r="S268" s="42" t="s">
        <v>93</v>
      </c>
      <c r="T268" s="43">
        <f t="shared" si="12"/>
        <v>1.9583333333333346</v>
      </c>
      <c r="U268" s="44">
        <v>24</v>
      </c>
      <c r="V268" s="45">
        <f t="shared" si="13"/>
        <v>48</v>
      </c>
      <c r="W268" s="27"/>
      <c r="X268" s="27"/>
      <c r="Y268" s="27"/>
      <c r="Z268" s="27"/>
      <c r="AA268" s="27"/>
      <c r="AB268" s="27"/>
      <c r="AC268" s="27"/>
      <c r="AD268" s="27"/>
      <c r="AE268" s="27"/>
      <c r="AF268" s="27"/>
      <c r="AG268" s="27"/>
      <c r="AH268" s="27"/>
      <c r="AJ268" s="42" t="s">
        <v>93</v>
      </c>
      <c r="AK268" s="43">
        <f t="shared" si="14"/>
        <v>1.9583333333333346</v>
      </c>
      <c r="AL268" s="44">
        <v>24</v>
      </c>
      <c r="AM268" s="45">
        <f t="shared" si="15"/>
        <v>48</v>
      </c>
      <c r="AN268" s="27"/>
      <c r="AO268" s="27"/>
      <c r="AP268" s="27"/>
      <c r="AQ268" s="27"/>
      <c r="AR268" s="27"/>
      <c r="AS268" s="27"/>
      <c r="AT268" s="27"/>
      <c r="AU268" s="27"/>
      <c r="AV268" s="27"/>
      <c r="AW268" s="27"/>
      <c r="AX268" s="27"/>
      <c r="AY268" s="27"/>
    </row>
    <row r="269" spans="2:51">
      <c r="B269" s="42" t="s">
        <v>94</v>
      </c>
      <c r="C269" s="43">
        <f t="shared" si="10"/>
        <v>2.0000000000000013</v>
      </c>
      <c r="D269" s="44">
        <v>1</v>
      </c>
      <c r="E269" s="45">
        <f t="shared" si="11"/>
        <v>49</v>
      </c>
      <c r="F269" s="27"/>
      <c r="G269" s="27"/>
      <c r="H269" s="27"/>
      <c r="I269" s="27"/>
      <c r="J269" s="27"/>
      <c r="K269" s="27"/>
      <c r="L269" s="27"/>
      <c r="M269" s="27"/>
      <c r="N269" s="27"/>
      <c r="O269" s="27"/>
      <c r="P269" s="27"/>
      <c r="Q269" s="27"/>
      <c r="S269" s="42" t="s">
        <v>94</v>
      </c>
      <c r="T269" s="43">
        <f t="shared" si="12"/>
        <v>2.0000000000000013</v>
      </c>
      <c r="U269" s="44">
        <v>1</v>
      </c>
      <c r="V269" s="45">
        <f t="shared" si="13"/>
        <v>49</v>
      </c>
      <c r="W269" s="27"/>
      <c r="X269" s="27"/>
      <c r="Y269" s="27"/>
      <c r="Z269" s="27"/>
      <c r="AA269" s="27"/>
      <c r="AB269" s="27"/>
      <c r="AC269" s="27"/>
      <c r="AD269" s="27"/>
      <c r="AE269" s="27"/>
      <c r="AF269" s="27"/>
      <c r="AG269" s="27"/>
      <c r="AH269" s="27"/>
      <c r="AJ269" s="42" t="s">
        <v>94</v>
      </c>
      <c r="AK269" s="43">
        <f t="shared" si="14"/>
        <v>2.0000000000000013</v>
      </c>
      <c r="AL269" s="44">
        <v>1</v>
      </c>
      <c r="AM269" s="45">
        <f t="shared" si="15"/>
        <v>49</v>
      </c>
      <c r="AN269" s="27"/>
      <c r="AO269" s="27"/>
      <c r="AP269" s="27"/>
      <c r="AQ269" s="27"/>
      <c r="AR269" s="27"/>
      <c r="AS269" s="27"/>
      <c r="AT269" s="27"/>
      <c r="AU269" s="27"/>
      <c r="AV269" s="27"/>
      <c r="AW269" s="27"/>
      <c r="AX269" s="27"/>
      <c r="AY269" s="27"/>
    </row>
    <row r="270" spans="2:51">
      <c r="B270" s="42" t="s">
        <v>94</v>
      </c>
      <c r="C270" s="43">
        <f t="shared" si="10"/>
        <v>2.0416666666666679</v>
      </c>
      <c r="D270" s="44">
        <v>2</v>
      </c>
      <c r="E270" s="45">
        <f t="shared" si="11"/>
        <v>50</v>
      </c>
      <c r="F270" s="27"/>
      <c r="G270" s="27"/>
      <c r="H270" s="27"/>
      <c r="I270" s="27"/>
      <c r="J270" s="27"/>
      <c r="K270" s="27"/>
      <c r="L270" s="27"/>
      <c r="M270" s="27"/>
      <c r="N270" s="27"/>
      <c r="O270" s="27"/>
      <c r="P270" s="27"/>
      <c r="Q270" s="27"/>
      <c r="S270" s="42" t="s">
        <v>94</v>
      </c>
      <c r="T270" s="43">
        <f t="shared" si="12"/>
        <v>2.0416666666666679</v>
      </c>
      <c r="U270" s="44">
        <v>2</v>
      </c>
      <c r="V270" s="45">
        <f t="shared" si="13"/>
        <v>50</v>
      </c>
      <c r="W270" s="27"/>
      <c r="X270" s="27"/>
      <c r="Y270" s="27"/>
      <c r="Z270" s="27"/>
      <c r="AA270" s="27"/>
      <c r="AB270" s="27"/>
      <c r="AC270" s="27"/>
      <c r="AD270" s="27"/>
      <c r="AE270" s="27"/>
      <c r="AF270" s="27"/>
      <c r="AG270" s="27"/>
      <c r="AH270" s="27"/>
      <c r="AJ270" s="42" t="s">
        <v>94</v>
      </c>
      <c r="AK270" s="43">
        <f t="shared" si="14"/>
        <v>2.0416666666666679</v>
      </c>
      <c r="AL270" s="44">
        <v>2</v>
      </c>
      <c r="AM270" s="45">
        <f t="shared" si="15"/>
        <v>50</v>
      </c>
      <c r="AN270" s="27"/>
      <c r="AO270" s="27"/>
      <c r="AP270" s="27"/>
      <c r="AQ270" s="27"/>
      <c r="AR270" s="27"/>
      <c r="AS270" s="27"/>
      <c r="AT270" s="27"/>
      <c r="AU270" s="27"/>
      <c r="AV270" s="27"/>
      <c r="AW270" s="27"/>
      <c r="AX270" s="27"/>
      <c r="AY270" s="27"/>
    </row>
    <row r="271" spans="2:51">
      <c r="B271" s="42" t="s">
        <v>94</v>
      </c>
      <c r="C271" s="43">
        <f t="shared" si="10"/>
        <v>2.0833333333333344</v>
      </c>
      <c r="D271" s="44">
        <v>3</v>
      </c>
      <c r="E271" s="45">
        <f t="shared" si="11"/>
        <v>51</v>
      </c>
      <c r="F271" s="27"/>
      <c r="G271" s="27"/>
      <c r="H271" s="27"/>
      <c r="I271" s="27"/>
      <c r="J271" s="27"/>
      <c r="K271" s="27"/>
      <c r="L271" s="27"/>
      <c r="M271" s="27"/>
      <c r="N271" s="27"/>
      <c r="O271" s="27"/>
      <c r="P271" s="27"/>
      <c r="Q271" s="27"/>
      <c r="S271" s="42" t="s">
        <v>94</v>
      </c>
      <c r="T271" s="43">
        <f t="shared" si="12"/>
        <v>2.0833333333333344</v>
      </c>
      <c r="U271" s="44">
        <v>3</v>
      </c>
      <c r="V271" s="45">
        <f t="shared" si="13"/>
        <v>51</v>
      </c>
      <c r="W271" s="27"/>
      <c r="X271" s="27"/>
      <c r="Y271" s="27"/>
      <c r="Z271" s="27"/>
      <c r="AA271" s="27"/>
      <c r="AB271" s="27"/>
      <c r="AC271" s="27"/>
      <c r="AD271" s="27"/>
      <c r="AE271" s="27"/>
      <c r="AF271" s="27"/>
      <c r="AG271" s="27"/>
      <c r="AH271" s="27"/>
      <c r="AJ271" s="42" t="s">
        <v>94</v>
      </c>
      <c r="AK271" s="43">
        <f t="shared" si="14"/>
        <v>2.0833333333333344</v>
      </c>
      <c r="AL271" s="44">
        <v>3</v>
      </c>
      <c r="AM271" s="45">
        <f t="shared" si="15"/>
        <v>51</v>
      </c>
      <c r="AN271" s="27"/>
      <c r="AO271" s="27"/>
      <c r="AP271" s="27"/>
      <c r="AQ271" s="27"/>
      <c r="AR271" s="27"/>
      <c r="AS271" s="27"/>
      <c r="AT271" s="27"/>
      <c r="AU271" s="27"/>
      <c r="AV271" s="27"/>
      <c r="AW271" s="27"/>
      <c r="AX271" s="27"/>
      <c r="AY271" s="27"/>
    </row>
    <row r="272" spans="2:51">
      <c r="B272" s="42" t="s">
        <v>94</v>
      </c>
      <c r="C272" s="43">
        <f t="shared" si="10"/>
        <v>2.1250000000000009</v>
      </c>
      <c r="D272" s="44">
        <v>4</v>
      </c>
      <c r="E272" s="45">
        <f t="shared" si="11"/>
        <v>52</v>
      </c>
      <c r="F272" s="27"/>
      <c r="G272" s="27"/>
      <c r="H272" s="27"/>
      <c r="I272" s="27"/>
      <c r="J272" s="27"/>
      <c r="K272" s="27"/>
      <c r="L272" s="27"/>
      <c r="M272" s="27"/>
      <c r="N272" s="27"/>
      <c r="O272" s="27"/>
      <c r="P272" s="27"/>
      <c r="Q272" s="27"/>
      <c r="S272" s="42" t="s">
        <v>94</v>
      </c>
      <c r="T272" s="43">
        <f t="shared" si="12"/>
        <v>2.1250000000000009</v>
      </c>
      <c r="U272" s="44">
        <v>4</v>
      </c>
      <c r="V272" s="45">
        <f t="shared" si="13"/>
        <v>52</v>
      </c>
      <c r="W272" s="27"/>
      <c r="X272" s="27"/>
      <c r="Y272" s="27"/>
      <c r="Z272" s="27"/>
      <c r="AA272" s="27"/>
      <c r="AB272" s="27"/>
      <c r="AC272" s="27"/>
      <c r="AD272" s="27"/>
      <c r="AE272" s="27"/>
      <c r="AF272" s="27"/>
      <c r="AG272" s="27"/>
      <c r="AH272" s="27"/>
      <c r="AJ272" s="42" t="s">
        <v>94</v>
      </c>
      <c r="AK272" s="43">
        <f t="shared" si="14"/>
        <v>2.1250000000000009</v>
      </c>
      <c r="AL272" s="44">
        <v>4</v>
      </c>
      <c r="AM272" s="45">
        <f t="shared" si="15"/>
        <v>52</v>
      </c>
      <c r="AN272" s="27"/>
      <c r="AO272" s="27"/>
      <c r="AP272" s="27"/>
      <c r="AQ272" s="27"/>
      <c r="AR272" s="27"/>
      <c r="AS272" s="27"/>
      <c r="AT272" s="27"/>
      <c r="AU272" s="27"/>
      <c r="AV272" s="27"/>
      <c r="AW272" s="27"/>
      <c r="AX272" s="27"/>
      <c r="AY272" s="27"/>
    </row>
    <row r="273" spans="2:51">
      <c r="B273" s="42" t="s">
        <v>94</v>
      </c>
      <c r="C273" s="43">
        <f t="shared" si="10"/>
        <v>2.1666666666666674</v>
      </c>
      <c r="D273" s="44">
        <v>5</v>
      </c>
      <c r="E273" s="45">
        <f t="shared" si="11"/>
        <v>53</v>
      </c>
      <c r="F273" s="27"/>
      <c r="G273" s="27"/>
      <c r="H273" s="27"/>
      <c r="I273" s="27"/>
      <c r="J273" s="27"/>
      <c r="K273" s="27"/>
      <c r="L273" s="27"/>
      <c r="M273" s="27"/>
      <c r="N273" s="27"/>
      <c r="O273" s="27"/>
      <c r="P273" s="27"/>
      <c r="Q273" s="27"/>
      <c r="S273" s="42" t="s">
        <v>94</v>
      </c>
      <c r="T273" s="43">
        <f t="shared" si="12"/>
        <v>2.1666666666666674</v>
      </c>
      <c r="U273" s="44">
        <v>5</v>
      </c>
      <c r="V273" s="45">
        <f t="shared" si="13"/>
        <v>53</v>
      </c>
      <c r="W273" s="27"/>
      <c r="X273" s="27"/>
      <c r="Y273" s="27"/>
      <c r="Z273" s="27"/>
      <c r="AA273" s="27"/>
      <c r="AB273" s="27"/>
      <c r="AC273" s="27"/>
      <c r="AD273" s="27"/>
      <c r="AE273" s="27"/>
      <c r="AF273" s="27"/>
      <c r="AG273" s="27"/>
      <c r="AH273" s="27"/>
      <c r="AJ273" s="42" t="s">
        <v>94</v>
      </c>
      <c r="AK273" s="43">
        <f t="shared" si="14"/>
        <v>2.1666666666666674</v>
      </c>
      <c r="AL273" s="44">
        <v>5</v>
      </c>
      <c r="AM273" s="45">
        <f t="shared" si="15"/>
        <v>53</v>
      </c>
      <c r="AN273" s="27"/>
      <c r="AO273" s="27"/>
      <c r="AP273" s="27"/>
      <c r="AQ273" s="27"/>
      <c r="AR273" s="27"/>
      <c r="AS273" s="27"/>
      <c r="AT273" s="27"/>
      <c r="AU273" s="27"/>
      <c r="AV273" s="27"/>
      <c r="AW273" s="27"/>
      <c r="AX273" s="27"/>
      <c r="AY273" s="27"/>
    </row>
    <row r="274" spans="2:51">
      <c r="B274" s="42" t="s">
        <v>94</v>
      </c>
      <c r="C274" s="43">
        <f t="shared" si="10"/>
        <v>2.2083333333333339</v>
      </c>
      <c r="D274" s="44">
        <v>6</v>
      </c>
      <c r="E274" s="45">
        <f t="shared" si="11"/>
        <v>54</v>
      </c>
      <c r="F274" s="27"/>
      <c r="G274" s="27"/>
      <c r="H274" s="27"/>
      <c r="I274" s="27"/>
      <c r="J274" s="27"/>
      <c r="K274" s="27"/>
      <c r="L274" s="27"/>
      <c r="M274" s="27"/>
      <c r="N274" s="27"/>
      <c r="O274" s="27"/>
      <c r="P274" s="27"/>
      <c r="Q274" s="27"/>
      <c r="S274" s="42" t="s">
        <v>94</v>
      </c>
      <c r="T274" s="43">
        <f t="shared" si="12"/>
        <v>2.2083333333333339</v>
      </c>
      <c r="U274" s="44">
        <v>6</v>
      </c>
      <c r="V274" s="45">
        <f t="shared" si="13"/>
        <v>54</v>
      </c>
      <c r="W274" s="27"/>
      <c r="X274" s="27"/>
      <c r="Y274" s="27"/>
      <c r="Z274" s="27"/>
      <c r="AA274" s="27"/>
      <c r="AB274" s="27"/>
      <c r="AC274" s="27"/>
      <c r="AD274" s="27"/>
      <c r="AE274" s="27"/>
      <c r="AF274" s="27"/>
      <c r="AG274" s="27"/>
      <c r="AH274" s="27"/>
      <c r="AJ274" s="42" t="s">
        <v>94</v>
      </c>
      <c r="AK274" s="43">
        <f t="shared" si="14"/>
        <v>2.2083333333333339</v>
      </c>
      <c r="AL274" s="44">
        <v>6</v>
      </c>
      <c r="AM274" s="45">
        <f t="shared" si="15"/>
        <v>54</v>
      </c>
      <c r="AN274" s="27"/>
      <c r="AO274" s="27"/>
      <c r="AP274" s="27"/>
      <c r="AQ274" s="27"/>
      <c r="AR274" s="27"/>
      <c r="AS274" s="27"/>
      <c r="AT274" s="27"/>
      <c r="AU274" s="27"/>
      <c r="AV274" s="27"/>
      <c r="AW274" s="27"/>
      <c r="AX274" s="27"/>
      <c r="AY274" s="27"/>
    </row>
    <row r="275" spans="2:51">
      <c r="B275" s="42" t="s">
        <v>94</v>
      </c>
      <c r="C275" s="43">
        <f t="shared" si="10"/>
        <v>2.2500000000000004</v>
      </c>
      <c r="D275" s="44">
        <v>7</v>
      </c>
      <c r="E275" s="45">
        <f t="shared" si="11"/>
        <v>55</v>
      </c>
      <c r="F275" s="27"/>
      <c r="G275" s="27"/>
      <c r="H275" s="27"/>
      <c r="I275" s="27"/>
      <c r="J275" s="27"/>
      <c r="K275" s="27"/>
      <c r="L275" s="27"/>
      <c r="M275" s="27"/>
      <c r="N275" s="27"/>
      <c r="O275" s="27"/>
      <c r="P275" s="27"/>
      <c r="Q275" s="27"/>
      <c r="S275" s="42" t="s">
        <v>94</v>
      </c>
      <c r="T275" s="43">
        <f t="shared" si="12"/>
        <v>2.2500000000000004</v>
      </c>
      <c r="U275" s="44">
        <v>7</v>
      </c>
      <c r="V275" s="45">
        <f t="shared" si="13"/>
        <v>55</v>
      </c>
      <c r="W275" s="27"/>
      <c r="X275" s="27"/>
      <c r="Y275" s="27"/>
      <c r="Z275" s="27"/>
      <c r="AA275" s="27"/>
      <c r="AB275" s="27"/>
      <c r="AC275" s="27"/>
      <c r="AD275" s="27"/>
      <c r="AE275" s="27"/>
      <c r="AF275" s="27"/>
      <c r="AG275" s="27"/>
      <c r="AH275" s="27"/>
      <c r="AJ275" s="42" t="s">
        <v>94</v>
      </c>
      <c r="AK275" s="43">
        <f t="shared" si="14"/>
        <v>2.2500000000000004</v>
      </c>
      <c r="AL275" s="44">
        <v>7</v>
      </c>
      <c r="AM275" s="45">
        <f t="shared" si="15"/>
        <v>55</v>
      </c>
      <c r="AN275" s="27"/>
      <c r="AO275" s="27"/>
      <c r="AP275" s="27"/>
      <c r="AQ275" s="27"/>
      <c r="AR275" s="27"/>
      <c r="AS275" s="27"/>
      <c r="AT275" s="27"/>
      <c r="AU275" s="27"/>
      <c r="AV275" s="27"/>
      <c r="AW275" s="27"/>
      <c r="AX275" s="27"/>
      <c r="AY275" s="27"/>
    </row>
    <row r="276" spans="2:51">
      <c r="B276" s="42" t="s">
        <v>94</v>
      </c>
      <c r="C276" s="43">
        <f t="shared" si="10"/>
        <v>2.291666666666667</v>
      </c>
      <c r="D276" s="44">
        <v>8</v>
      </c>
      <c r="E276" s="45">
        <f t="shared" si="11"/>
        <v>56</v>
      </c>
      <c r="F276" s="27"/>
      <c r="G276" s="27"/>
      <c r="H276" s="27"/>
      <c r="I276" s="27"/>
      <c r="J276" s="27"/>
      <c r="K276" s="27"/>
      <c r="L276" s="27"/>
      <c r="M276" s="27"/>
      <c r="N276" s="27"/>
      <c r="O276" s="27"/>
      <c r="P276" s="27"/>
      <c r="Q276" s="27"/>
      <c r="S276" s="42" t="s">
        <v>94</v>
      </c>
      <c r="T276" s="43">
        <f t="shared" si="12"/>
        <v>2.291666666666667</v>
      </c>
      <c r="U276" s="44">
        <v>8</v>
      </c>
      <c r="V276" s="45">
        <f t="shared" si="13"/>
        <v>56</v>
      </c>
      <c r="W276" s="27"/>
      <c r="X276" s="27"/>
      <c r="Y276" s="27"/>
      <c r="Z276" s="27"/>
      <c r="AA276" s="27"/>
      <c r="AB276" s="27"/>
      <c r="AC276" s="27"/>
      <c r="AD276" s="27"/>
      <c r="AE276" s="27"/>
      <c r="AF276" s="27"/>
      <c r="AG276" s="27"/>
      <c r="AH276" s="27"/>
      <c r="AJ276" s="42" t="s">
        <v>94</v>
      </c>
      <c r="AK276" s="43">
        <f t="shared" si="14"/>
        <v>2.291666666666667</v>
      </c>
      <c r="AL276" s="44">
        <v>8</v>
      </c>
      <c r="AM276" s="45">
        <f t="shared" si="15"/>
        <v>56</v>
      </c>
      <c r="AN276" s="27"/>
      <c r="AO276" s="27"/>
      <c r="AP276" s="27"/>
      <c r="AQ276" s="27"/>
      <c r="AR276" s="27"/>
      <c r="AS276" s="27"/>
      <c r="AT276" s="27"/>
      <c r="AU276" s="27"/>
      <c r="AV276" s="27"/>
      <c r="AW276" s="27"/>
      <c r="AX276" s="27"/>
      <c r="AY276" s="27"/>
    </row>
    <row r="277" spans="2:51">
      <c r="B277" s="42" t="s">
        <v>94</v>
      </c>
      <c r="C277" s="43">
        <f t="shared" si="10"/>
        <v>2.3333333333333335</v>
      </c>
      <c r="D277" s="44">
        <v>9</v>
      </c>
      <c r="E277" s="45">
        <f t="shared" si="11"/>
        <v>57</v>
      </c>
      <c r="F277" s="27"/>
      <c r="G277" s="27"/>
      <c r="H277" s="27"/>
      <c r="I277" s="27"/>
      <c r="J277" s="27"/>
      <c r="K277" s="27"/>
      <c r="L277" s="27"/>
      <c r="M277" s="27"/>
      <c r="N277" s="27"/>
      <c r="O277" s="27"/>
      <c r="P277" s="27"/>
      <c r="Q277" s="27"/>
      <c r="S277" s="42" t="s">
        <v>94</v>
      </c>
      <c r="T277" s="43">
        <f t="shared" si="12"/>
        <v>2.3333333333333335</v>
      </c>
      <c r="U277" s="44">
        <v>9</v>
      </c>
      <c r="V277" s="45">
        <f t="shared" si="13"/>
        <v>57</v>
      </c>
      <c r="W277" s="27"/>
      <c r="X277" s="27"/>
      <c r="Y277" s="27"/>
      <c r="Z277" s="27"/>
      <c r="AA277" s="27"/>
      <c r="AB277" s="27"/>
      <c r="AC277" s="27"/>
      <c r="AD277" s="27"/>
      <c r="AE277" s="27"/>
      <c r="AF277" s="27"/>
      <c r="AG277" s="27"/>
      <c r="AH277" s="27"/>
      <c r="AJ277" s="42" t="s">
        <v>94</v>
      </c>
      <c r="AK277" s="43">
        <f t="shared" si="14"/>
        <v>2.3333333333333335</v>
      </c>
      <c r="AL277" s="44">
        <v>9</v>
      </c>
      <c r="AM277" s="45">
        <f t="shared" si="15"/>
        <v>57</v>
      </c>
      <c r="AN277" s="27"/>
      <c r="AO277" s="27"/>
      <c r="AP277" s="27"/>
      <c r="AQ277" s="27"/>
      <c r="AR277" s="27"/>
      <c r="AS277" s="27"/>
      <c r="AT277" s="27"/>
      <c r="AU277" s="27"/>
      <c r="AV277" s="27"/>
      <c r="AW277" s="27"/>
      <c r="AX277" s="27"/>
      <c r="AY277" s="27"/>
    </row>
    <row r="278" spans="2:51">
      <c r="B278" s="42" t="s">
        <v>94</v>
      </c>
      <c r="C278" s="43">
        <f t="shared" si="10"/>
        <v>2.375</v>
      </c>
      <c r="D278" s="44">
        <v>10</v>
      </c>
      <c r="E278" s="45">
        <f t="shared" si="11"/>
        <v>58</v>
      </c>
      <c r="F278" s="27"/>
      <c r="G278" s="27"/>
      <c r="H278" s="27"/>
      <c r="I278" s="27"/>
      <c r="J278" s="27"/>
      <c r="K278" s="27"/>
      <c r="L278" s="27"/>
      <c r="M278" s="27"/>
      <c r="N278" s="27"/>
      <c r="O278" s="27"/>
      <c r="P278" s="27"/>
      <c r="Q278" s="27"/>
      <c r="S278" s="42" t="s">
        <v>94</v>
      </c>
      <c r="T278" s="43">
        <f t="shared" si="12"/>
        <v>2.375</v>
      </c>
      <c r="U278" s="44">
        <v>10</v>
      </c>
      <c r="V278" s="45">
        <f t="shared" si="13"/>
        <v>58</v>
      </c>
      <c r="W278" s="27"/>
      <c r="X278" s="27"/>
      <c r="Y278" s="27"/>
      <c r="Z278" s="27"/>
      <c r="AA278" s="27"/>
      <c r="AB278" s="27"/>
      <c r="AC278" s="27"/>
      <c r="AD278" s="27"/>
      <c r="AE278" s="27"/>
      <c r="AF278" s="27"/>
      <c r="AG278" s="27"/>
      <c r="AH278" s="27"/>
      <c r="AJ278" s="42" t="s">
        <v>94</v>
      </c>
      <c r="AK278" s="43">
        <f t="shared" si="14"/>
        <v>2.375</v>
      </c>
      <c r="AL278" s="44">
        <v>10</v>
      </c>
      <c r="AM278" s="45">
        <f t="shared" si="15"/>
        <v>58</v>
      </c>
      <c r="AN278" s="27"/>
      <c r="AO278" s="27"/>
      <c r="AP278" s="27"/>
      <c r="AQ278" s="27"/>
      <c r="AR278" s="27"/>
      <c r="AS278" s="27"/>
      <c r="AT278" s="27"/>
      <c r="AU278" s="27"/>
      <c r="AV278" s="27"/>
      <c r="AW278" s="27"/>
      <c r="AX278" s="27"/>
      <c r="AY278" s="27"/>
    </row>
    <row r="279" spans="2:51">
      <c r="B279" s="42" t="s">
        <v>94</v>
      </c>
      <c r="C279" s="43">
        <f t="shared" si="10"/>
        <v>2.4166666666666665</v>
      </c>
      <c r="D279" s="44">
        <v>11</v>
      </c>
      <c r="E279" s="45">
        <f t="shared" si="11"/>
        <v>59</v>
      </c>
      <c r="F279" s="27"/>
      <c r="G279" s="27"/>
      <c r="H279" s="27"/>
      <c r="I279" s="27"/>
      <c r="J279" s="27"/>
      <c r="K279" s="27"/>
      <c r="L279" s="27"/>
      <c r="M279" s="27"/>
      <c r="N279" s="27"/>
      <c r="O279" s="27"/>
      <c r="P279" s="27"/>
      <c r="Q279" s="27"/>
      <c r="S279" s="42" t="s">
        <v>94</v>
      </c>
      <c r="T279" s="43">
        <f t="shared" si="12"/>
        <v>2.4166666666666665</v>
      </c>
      <c r="U279" s="44">
        <v>11</v>
      </c>
      <c r="V279" s="45">
        <f t="shared" si="13"/>
        <v>59</v>
      </c>
      <c r="W279" s="27"/>
      <c r="X279" s="27"/>
      <c r="Y279" s="27"/>
      <c r="Z279" s="27"/>
      <c r="AA279" s="27"/>
      <c r="AB279" s="27"/>
      <c r="AC279" s="27"/>
      <c r="AD279" s="27"/>
      <c r="AE279" s="27"/>
      <c r="AF279" s="27"/>
      <c r="AG279" s="27"/>
      <c r="AH279" s="27"/>
      <c r="AJ279" s="42" t="s">
        <v>94</v>
      </c>
      <c r="AK279" s="43">
        <f t="shared" si="14"/>
        <v>2.4166666666666665</v>
      </c>
      <c r="AL279" s="44">
        <v>11</v>
      </c>
      <c r="AM279" s="45">
        <f t="shared" si="15"/>
        <v>59</v>
      </c>
      <c r="AN279" s="27"/>
      <c r="AO279" s="27"/>
      <c r="AP279" s="27"/>
      <c r="AQ279" s="27"/>
      <c r="AR279" s="27"/>
      <c r="AS279" s="27"/>
      <c r="AT279" s="27"/>
      <c r="AU279" s="27"/>
      <c r="AV279" s="27"/>
      <c r="AW279" s="27"/>
      <c r="AX279" s="27"/>
      <c r="AY279" s="27"/>
    </row>
    <row r="280" spans="2:51">
      <c r="B280" s="42" t="s">
        <v>94</v>
      </c>
      <c r="C280" s="43">
        <f t="shared" si="10"/>
        <v>2.458333333333333</v>
      </c>
      <c r="D280" s="44">
        <v>12</v>
      </c>
      <c r="E280" s="45">
        <f t="shared" si="11"/>
        <v>60</v>
      </c>
      <c r="F280" s="27"/>
      <c r="G280" s="27"/>
      <c r="H280" s="27"/>
      <c r="I280" s="27"/>
      <c r="J280" s="27"/>
      <c r="K280" s="27"/>
      <c r="L280" s="27"/>
      <c r="M280" s="27"/>
      <c r="N280" s="27"/>
      <c r="O280" s="27"/>
      <c r="P280" s="27"/>
      <c r="Q280" s="27"/>
      <c r="S280" s="42" t="s">
        <v>94</v>
      </c>
      <c r="T280" s="43">
        <f t="shared" si="12"/>
        <v>2.458333333333333</v>
      </c>
      <c r="U280" s="44">
        <v>12</v>
      </c>
      <c r="V280" s="45">
        <f t="shared" si="13"/>
        <v>60</v>
      </c>
      <c r="W280" s="27"/>
      <c r="X280" s="27"/>
      <c r="Y280" s="27"/>
      <c r="Z280" s="27"/>
      <c r="AA280" s="27"/>
      <c r="AB280" s="27"/>
      <c r="AC280" s="27"/>
      <c r="AD280" s="27"/>
      <c r="AE280" s="27"/>
      <c r="AF280" s="27"/>
      <c r="AG280" s="27"/>
      <c r="AH280" s="27"/>
      <c r="AJ280" s="42" t="s">
        <v>94</v>
      </c>
      <c r="AK280" s="43">
        <f t="shared" si="14"/>
        <v>2.458333333333333</v>
      </c>
      <c r="AL280" s="44">
        <v>12</v>
      </c>
      <c r="AM280" s="45">
        <f t="shared" si="15"/>
        <v>60</v>
      </c>
      <c r="AN280" s="27"/>
      <c r="AO280" s="27"/>
      <c r="AP280" s="27"/>
      <c r="AQ280" s="27"/>
      <c r="AR280" s="27"/>
      <c r="AS280" s="27"/>
      <c r="AT280" s="27"/>
      <c r="AU280" s="27"/>
      <c r="AV280" s="27"/>
      <c r="AW280" s="27"/>
      <c r="AX280" s="27"/>
      <c r="AY280" s="27"/>
    </row>
    <row r="281" spans="2:51">
      <c r="B281" s="42" t="s">
        <v>94</v>
      </c>
      <c r="C281" s="43">
        <f t="shared" si="10"/>
        <v>2.4999999999999996</v>
      </c>
      <c r="D281" s="44">
        <v>13</v>
      </c>
      <c r="E281" s="45">
        <f t="shared" si="11"/>
        <v>61</v>
      </c>
      <c r="F281" s="27"/>
      <c r="G281" s="27"/>
      <c r="H281" s="27"/>
      <c r="I281" s="27"/>
      <c r="J281" s="27"/>
      <c r="K281" s="27"/>
      <c r="L281" s="27"/>
      <c r="M281" s="27"/>
      <c r="N281" s="27"/>
      <c r="O281" s="27"/>
      <c r="P281" s="27"/>
      <c r="Q281" s="27"/>
      <c r="S281" s="42" t="s">
        <v>94</v>
      </c>
      <c r="T281" s="43">
        <f t="shared" si="12"/>
        <v>2.4999999999999996</v>
      </c>
      <c r="U281" s="44">
        <v>13</v>
      </c>
      <c r="V281" s="45">
        <f t="shared" si="13"/>
        <v>61</v>
      </c>
      <c r="W281" s="27"/>
      <c r="X281" s="27"/>
      <c r="Y281" s="27"/>
      <c r="Z281" s="27"/>
      <c r="AA281" s="27"/>
      <c r="AB281" s="27"/>
      <c r="AC281" s="27"/>
      <c r="AD281" s="27"/>
      <c r="AE281" s="27"/>
      <c r="AF281" s="27"/>
      <c r="AG281" s="27"/>
      <c r="AH281" s="27"/>
      <c r="AJ281" s="42" t="s">
        <v>94</v>
      </c>
      <c r="AK281" s="43">
        <f t="shared" si="14"/>
        <v>2.4999999999999996</v>
      </c>
      <c r="AL281" s="44">
        <v>13</v>
      </c>
      <c r="AM281" s="45">
        <f t="shared" si="15"/>
        <v>61</v>
      </c>
      <c r="AN281" s="27"/>
      <c r="AO281" s="27"/>
      <c r="AP281" s="27"/>
      <c r="AQ281" s="27"/>
      <c r="AR281" s="27"/>
      <c r="AS281" s="27"/>
      <c r="AT281" s="27"/>
      <c r="AU281" s="27"/>
      <c r="AV281" s="27"/>
      <c r="AW281" s="27"/>
      <c r="AX281" s="27"/>
      <c r="AY281" s="27"/>
    </row>
    <row r="282" spans="2:51">
      <c r="B282" s="42" t="s">
        <v>94</v>
      </c>
      <c r="C282" s="43">
        <f t="shared" si="10"/>
        <v>2.5416666666666661</v>
      </c>
      <c r="D282" s="44">
        <v>14</v>
      </c>
      <c r="E282" s="45">
        <f t="shared" si="11"/>
        <v>62</v>
      </c>
      <c r="F282" s="27"/>
      <c r="G282" s="27"/>
      <c r="H282" s="27"/>
      <c r="I282" s="27"/>
      <c r="J282" s="27"/>
      <c r="K282" s="27"/>
      <c r="L282" s="27"/>
      <c r="M282" s="27"/>
      <c r="N282" s="27"/>
      <c r="O282" s="27"/>
      <c r="P282" s="27"/>
      <c r="Q282" s="27"/>
      <c r="S282" s="42" t="s">
        <v>94</v>
      </c>
      <c r="T282" s="43">
        <f t="shared" si="12"/>
        <v>2.5416666666666661</v>
      </c>
      <c r="U282" s="44">
        <v>14</v>
      </c>
      <c r="V282" s="45">
        <f t="shared" si="13"/>
        <v>62</v>
      </c>
      <c r="W282" s="27"/>
      <c r="X282" s="27"/>
      <c r="Y282" s="27"/>
      <c r="Z282" s="27"/>
      <c r="AA282" s="27"/>
      <c r="AB282" s="27"/>
      <c r="AC282" s="27"/>
      <c r="AD282" s="27"/>
      <c r="AE282" s="27"/>
      <c r="AF282" s="27"/>
      <c r="AG282" s="27"/>
      <c r="AH282" s="27"/>
      <c r="AJ282" s="42" t="s">
        <v>94</v>
      </c>
      <c r="AK282" s="43">
        <f t="shared" si="14"/>
        <v>2.5416666666666661</v>
      </c>
      <c r="AL282" s="44">
        <v>14</v>
      </c>
      <c r="AM282" s="45">
        <f t="shared" si="15"/>
        <v>62</v>
      </c>
      <c r="AN282" s="27"/>
      <c r="AO282" s="27"/>
      <c r="AP282" s="27"/>
      <c r="AQ282" s="27"/>
      <c r="AR282" s="27"/>
      <c r="AS282" s="27"/>
      <c r="AT282" s="27"/>
      <c r="AU282" s="27"/>
      <c r="AV282" s="27"/>
      <c r="AW282" s="27"/>
      <c r="AX282" s="27"/>
      <c r="AY282" s="27"/>
    </row>
    <row r="283" spans="2:51">
      <c r="B283" s="42" t="s">
        <v>94</v>
      </c>
      <c r="C283" s="43">
        <f t="shared" si="10"/>
        <v>2.5833333333333326</v>
      </c>
      <c r="D283" s="44">
        <v>15</v>
      </c>
      <c r="E283" s="45">
        <f t="shared" si="11"/>
        <v>63</v>
      </c>
      <c r="F283" s="27"/>
      <c r="G283" s="27"/>
      <c r="H283" s="27"/>
      <c r="I283" s="27"/>
      <c r="J283" s="27"/>
      <c r="K283" s="27"/>
      <c r="L283" s="27"/>
      <c r="M283" s="27"/>
      <c r="N283" s="27"/>
      <c r="O283" s="27"/>
      <c r="P283" s="27"/>
      <c r="Q283" s="27"/>
      <c r="S283" s="42" t="s">
        <v>94</v>
      </c>
      <c r="T283" s="43">
        <f t="shared" si="12"/>
        <v>2.5833333333333326</v>
      </c>
      <c r="U283" s="44">
        <v>15</v>
      </c>
      <c r="V283" s="45">
        <f t="shared" si="13"/>
        <v>63</v>
      </c>
      <c r="W283" s="27"/>
      <c r="X283" s="27"/>
      <c r="Y283" s="27"/>
      <c r="Z283" s="27"/>
      <c r="AA283" s="27"/>
      <c r="AB283" s="27"/>
      <c r="AC283" s="27"/>
      <c r="AD283" s="27"/>
      <c r="AE283" s="27"/>
      <c r="AF283" s="27"/>
      <c r="AG283" s="27"/>
      <c r="AH283" s="27"/>
      <c r="AJ283" s="42" t="s">
        <v>94</v>
      </c>
      <c r="AK283" s="43">
        <f t="shared" si="14"/>
        <v>2.5833333333333326</v>
      </c>
      <c r="AL283" s="44">
        <v>15</v>
      </c>
      <c r="AM283" s="45">
        <f t="shared" si="15"/>
        <v>63</v>
      </c>
      <c r="AN283" s="27"/>
      <c r="AO283" s="27"/>
      <c r="AP283" s="27"/>
      <c r="AQ283" s="27"/>
      <c r="AR283" s="27"/>
      <c r="AS283" s="27"/>
      <c r="AT283" s="27"/>
      <c r="AU283" s="27"/>
      <c r="AV283" s="27"/>
      <c r="AW283" s="27"/>
      <c r="AX283" s="27"/>
      <c r="AY283" s="27"/>
    </row>
    <row r="284" spans="2:51">
      <c r="B284" s="42" t="s">
        <v>94</v>
      </c>
      <c r="C284" s="43">
        <f t="shared" si="10"/>
        <v>2.6249999999999991</v>
      </c>
      <c r="D284" s="44">
        <v>16</v>
      </c>
      <c r="E284" s="45">
        <f t="shared" si="11"/>
        <v>64</v>
      </c>
      <c r="F284" s="27"/>
      <c r="G284" s="27"/>
      <c r="H284" s="27"/>
      <c r="I284" s="27"/>
      <c r="J284" s="27"/>
      <c r="K284" s="27"/>
      <c r="L284" s="27"/>
      <c r="M284" s="27"/>
      <c r="N284" s="27"/>
      <c r="O284" s="27"/>
      <c r="P284" s="27"/>
      <c r="Q284" s="27"/>
      <c r="S284" s="42" t="s">
        <v>94</v>
      </c>
      <c r="T284" s="43">
        <f t="shared" si="12"/>
        <v>2.6249999999999991</v>
      </c>
      <c r="U284" s="44">
        <v>16</v>
      </c>
      <c r="V284" s="45">
        <f t="shared" si="13"/>
        <v>64</v>
      </c>
      <c r="W284" s="27"/>
      <c r="X284" s="27"/>
      <c r="Y284" s="27"/>
      <c r="Z284" s="27"/>
      <c r="AA284" s="27"/>
      <c r="AB284" s="27"/>
      <c r="AC284" s="27"/>
      <c r="AD284" s="27"/>
      <c r="AE284" s="27"/>
      <c r="AF284" s="27"/>
      <c r="AG284" s="27"/>
      <c r="AH284" s="27"/>
      <c r="AJ284" s="42" t="s">
        <v>94</v>
      </c>
      <c r="AK284" s="43">
        <f t="shared" si="14"/>
        <v>2.6249999999999991</v>
      </c>
      <c r="AL284" s="44">
        <v>16</v>
      </c>
      <c r="AM284" s="45">
        <f t="shared" si="15"/>
        <v>64</v>
      </c>
      <c r="AN284" s="27"/>
      <c r="AO284" s="27"/>
      <c r="AP284" s="27"/>
      <c r="AQ284" s="27"/>
      <c r="AR284" s="27"/>
      <c r="AS284" s="27"/>
      <c r="AT284" s="27"/>
      <c r="AU284" s="27"/>
      <c r="AV284" s="27"/>
      <c r="AW284" s="27"/>
      <c r="AX284" s="27"/>
      <c r="AY284" s="27"/>
    </row>
    <row r="285" spans="2:51">
      <c r="B285" s="42" t="s">
        <v>94</v>
      </c>
      <c r="C285" s="43">
        <f t="shared" si="10"/>
        <v>2.6666666666666656</v>
      </c>
      <c r="D285" s="44">
        <v>17</v>
      </c>
      <c r="E285" s="45">
        <f t="shared" si="11"/>
        <v>65</v>
      </c>
      <c r="F285" s="27"/>
      <c r="G285" s="27"/>
      <c r="H285" s="27"/>
      <c r="I285" s="27"/>
      <c r="J285" s="27"/>
      <c r="K285" s="27"/>
      <c r="L285" s="27"/>
      <c r="M285" s="27"/>
      <c r="N285" s="27"/>
      <c r="O285" s="27"/>
      <c r="P285" s="27"/>
      <c r="Q285" s="27"/>
      <c r="S285" s="42" t="s">
        <v>94</v>
      </c>
      <c r="T285" s="43">
        <f t="shared" si="12"/>
        <v>2.6666666666666656</v>
      </c>
      <c r="U285" s="44">
        <v>17</v>
      </c>
      <c r="V285" s="45">
        <f t="shared" si="13"/>
        <v>65</v>
      </c>
      <c r="W285" s="27"/>
      <c r="X285" s="27"/>
      <c r="Y285" s="27"/>
      <c r="Z285" s="27"/>
      <c r="AA285" s="27"/>
      <c r="AB285" s="27"/>
      <c r="AC285" s="27"/>
      <c r="AD285" s="27"/>
      <c r="AE285" s="27"/>
      <c r="AF285" s="27"/>
      <c r="AG285" s="27"/>
      <c r="AH285" s="27"/>
      <c r="AJ285" s="42" t="s">
        <v>94</v>
      </c>
      <c r="AK285" s="43">
        <f t="shared" si="14"/>
        <v>2.6666666666666656</v>
      </c>
      <c r="AL285" s="44">
        <v>17</v>
      </c>
      <c r="AM285" s="45">
        <f t="shared" si="15"/>
        <v>65</v>
      </c>
      <c r="AN285" s="27"/>
      <c r="AO285" s="27"/>
      <c r="AP285" s="27"/>
      <c r="AQ285" s="27"/>
      <c r="AR285" s="27"/>
      <c r="AS285" s="27"/>
      <c r="AT285" s="27"/>
      <c r="AU285" s="27"/>
      <c r="AV285" s="27"/>
      <c r="AW285" s="27"/>
      <c r="AX285" s="27"/>
      <c r="AY285" s="27"/>
    </row>
    <row r="286" spans="2:51">
      <c r="B286" s="42" t="s">
        <v>94</v>
      </c>
      <c r="C286" s="43">
        <f t="shared" ref="C286:C349" si="16">C285+(1/24)</f>
        <v>2.7083333333333321</v>
      </c>
      <c r="D286" s="44">
        <v>18</v>
      </c>
      <c r="E286" s="45">
        <f t="shared" ref="E286:E349" si="17">E285+1</f>
        <v>66</v>
      </c>
      <c r="F286" s="27"/>
      <c r="G286" s="27"/>
      <c r="H286" s="27"/>
      <c r="I286" s="27"/>
      <c r="J286" s="27"/>
      <c r="K286" s="27"/>
      <c r="L286" s="27"/>
      <c r="M286" s="27"/>
      <c r="N286" s="27"/>
      <c r="O286" s="27"/>
      <c r="P286" s="27"/>
      <c r="Q286" s="27"/>
      <c r="S286" s="42" t="s">
        <v>94</v>
      </c>
      <c r="T286" s="43">
        <f t="shared" ref="T286:T349" si="18">T285+(1/24)</f>
        <v>2.7083333333333321</v>
      </c>
      <c r="U286" s="44">
        <v>18</v>
      </c>
      <c r="V286" s="45">
        <f t="shared" ref="V286:V349" si="19">V285+1</f>
        <v>66</v>
      </c>
      <c r="W286" s="27"/>
      <c r="X286" s="27"/>
      <c r="Y286" s="27"/>
      <c r="Z286" s="27"/>
      <c r="AA286" s="27"/>
      <c r="AB286" s="27"/>
      <c r="AC286" s="27"/>
      <c r="AD286" s="27"/>
      <c r="AE286" s="27"/>
      <c r="AF286" s="27"/>
      <c r="AG286" s="27"/>
      <c r="AH286" s="27"/>
      <c r="AJ286" s="42" t="s">
        <v>94</v>
      </c>
      <c r="AK286" s="43">
        <f t="shared" ref="AK286:AK349" si="20">AK285+(1/24)</f>
        <v>2.7083333333333321</v>
      </c>
      <c r="AL286" s="44">
        <v>18</v>
      </c>
      <c r="AM286" s="45">
        <f t="shared" ref="AM286:AM349" si="21">AM285+1</f>
        <v>66</v>
      </c>
      <c r="AN286" s="27"/>
      <c r="AO286" s="27"/>
      <c r="AP286" s="27"/>
      <c r="AQ286" s="27"/>
      <c r="AR286" s="27"/>
      <c r="AS286" s="27"/>
      <c r="AT286" s="27"/>
      <c r="AU286" s="27"/>
      <c r="AV286" s="27"/>
      <c r="AW286" s="27"/>
      <c r="AX286" s="27"/>
      <c r="AY286" s="27"/>
    </row>
    <row r="287" spans="2:51">
      <c r="B287" s="42" t="s">
        <v>94</v>
      </c>
      <c r="C287" s="43">
        <f t="shared" si="16"/>
        <v>2.7499999999999987</v>
      </c>
      <c r="D287" s="44">
        <v>19</v>
      </c>
      <c r="E287" s="45">
        <f t="shared" si="17"/>
        <v>67</v>
      </c>
      <c r="F287" s="27"/>
      <c r="G287" s="27"/>
      <c r="H287" s="27"/>
      <c r="I287" s="27"/>
      <c r="J287" s="27"/>
      <c r="K287" s="27"/>
      <c r="L287" s="27"/>
      <c r="M287" s="27"/>
      <c r="N287" s="27"/>
      <c r="O287" s="27"/>
      <c r="P287" s="27"/>
      <c r="Q287" s="27"/>
      <c r="S287" s="42" t="s">
        <v>94</v>
      </c>
      <c r="T287" s="43">
        <f t="shared" si="18"/>
        <v>2.7499999999999987</v>
      </c>
      <c r="U287" s="44">
        <v>19</v>
      </c>
      <c r="V287" s="45">
        <f t="shared" si="19"/>
        <v>67</v>
      </c>
      <c r="W287" s="27"/>
      <c r="X287" s="27"/>
      <c r="Y287" s="27"/>
      <c r="Z287" s="27"/>
      <c r="AA287" s="27"/>
      <c r="AB287" s="27"/>
      <c r="AC287" s="27"/>
      <c r="AD287" s="27"/>
      <c r="AE287" s="27"/>
      <c r="AF287" s="27"/>
      <c r="AG287" s="27"/>
      <c r="AH287" s="27"/>
      <c r="AJ287" s="42" t="s">
        <v>94</v>
      </c>
      <c r="AK287" s="43">
        <f t="shared" si="20"/>
        <v>2.7499999999999987</v>
      </c>
      <c r="AL287" s="44">
        <v>19</v>
      </c>
      <c r="AM287" s="45">
        <f t="shared" si="21"/>
        <v>67</v>
      </c>
      <c r="AN287" s="27"/>
      <c r="AO287" s="27"/>
      <c r="AP287" s="27"/>
      <c r="AQ287" s="27"/>
      <c r="AR287" s="27"/>
      <c r="AS287" s="27"/>
      <c r="AT287" s="27"/>
      <c r="AU287" s="27"/>
      <c r="AV287" s="27"/>
      <c r="AW287" s="27"/>
      <c r="AX287" s="27"/>
      <c r="AY287" s="27"/>
    </row>
    <row r="288" spans="2:51">
      <c r="B288" s="42" t="s">
        <v>94</v>
      </c>
      <c r="C288" s="43">
        <f t="shared" si="16"/>
        <v>2.7916666666666652</v>
      </c>
      <c r="D288" s="44">
        <v>20</v>
      </c>
      <c r="E288" s="45">
        <f t="shared" si="17"/>
        <v>68</v>
      </c>
      <c r="F288" s="27"/>
      <c r="G288" s="27"/>
      <c r="H288" s="27"/>
      <c r="I288" s="27"/>
      <c r="J288" s="27"/>
      <c r="K288" s="27"/>
      <c r="L288" s="27"/>
      <c r="M288" s="27"/>
      <c r="N288" s="27"/>
      <c r="O288" s="27"/>
      <c r="P288" s="27"/>
      <c r="Q288" s="27"/>
      <c r="S288" s="42" t="s">
        <v>94</v>
      </c>
      <c r="T288" s="43">
        <f t="shared" si="18"/>
        <v>2.7916666666666652</v>
      </c>
      <c r="U288" s="44">
        <v>20</v>
      </c>
      <c r="V288" s="45">
        <f t="shared" si="19"/>
        <v>68</v>
      </c>
      <c r="W288" s="27"/>
      <c r="X288" s="27"/>
      <c r="Y288" s="27"/>
      <c r="Z288" s="27"/>
      <c r="AA288" s="27"/>
      <c r="AB288" s="27"/>
      <c r="AC288" s="27"/>
      <c r="AD288" s="27"/>
      <c r="AE288" s="27"/>
      <c r="AF288" s="27"/>
      <c r="AG288" s="27"/>
      <c r="AH288" s="27"/>
      <c r="AJ288" s="42" t="s">
        <v>94</v>
      </c>
      <c r="AK288" s="43">
        <f t="shared" si="20"/>
        <v>2.7916666666666652</v>
      </c>
      <c r="AL288" s="44">
        <v>20</v>
      </c>
      <c r="AM288" s="45">
        <f t="shared" si="21"/>
        <v>68</v>
      </c>
      <c r="AN288" s="27"/>
      <c r="AO288" s="27"/>
      <c r="AP288" s="27"/>
      <c r="AQ288" s="27"/>
      <c r="AR288" s="27"/>
      <c r="AS288" s="27"/>
      <c r="AT288" s="27"/>
      <c r="AU288" s="27"/>
      <c r="AV288" s="27"/>
      <c r="AW288" s="27"/>
      <c r="AX288" s="27"/>
      <c r="AY288" s="27"/>
    </row>
    <row r="289" spans="2:51">
      <c r="B289" s="42" t="s">
        <v>94</v>
      </c>
      <c r="C289" s="43">
        <f t="shared" si="16"/>
        <v>2.8333333333333317</v>
      </c>
      <c r="D289" s="44">
        <v>21</v>
      </c>
      <c r="E289" s="45">
        <f t="shared" si="17"/>
        <v>69</v>
      </c>
      <c r="F289" s="27"/>
      <c r="G289" s="27"/>
      <c r="H289" s="27"/>
      <c r="I289" s="27"/>
      <c r="J289" s="27"/>
      <c r="K289" s="27"/>
      <c r="L289" s="27"/>
      <c r="M289" s="27"/>
      <c r="N289" s="27"/>
      <c r="O289" s="27"/>
      <c r="P289" s="27"/>
      <c r="Q289" s="27"/>
      <c r="S289" s="42" t="s">
        <v>94</v>
      </c>
      <c r="T289" s="43">
        <f t="shared" si="18"/>
        <v>2.8333333333333317</v>
      </c>
      <c r="U289" s="44">
        <v>21</v>
      </c>
      <c r="V289" s="45">
        <f t="shared" si="19"/>
        <v>69</v>
      </c>
      <c r="W289" s="27"/>
      <c r="X289" s="27"/>
      <c r="Y289" s="27"/>
      <c r="Z289" s="27"/>
      <c r="AA289" s="27"/>
      <c r="AB289" s="27"/>
      <c r="AC289" s="27"/>
      <c r="AD289" s="27"/>
      <c r="AE289" s="27"/>
      <c r="AF289" s="27"/>
      <c r="AG289" s="27"/>
      <c r="AH289" s="27"/>
      <c r="AJ289" s="42" t="s">
        <v>94</v>
      </c>
      <c r="AK289" s="43">
        <f t="shared" si="20"/>
        <v>2.8333333333333317</v>
      </c>
      <c r="AL289" s="44">
        <v>21</v>
      </c>
      <c r="AM289" s="45">
        <f t="shared" si="21"/>
        <v>69</v>
      </c>
      <c r="AN289" s="27"/>
      <c r="AO289" s="27"/>
      <c r="AP289" s="27"/>
      <c r="AQ289" s="27"/>
      <c r="AR289" s="27"/>
      <c r="AS289" s="27"/>
      <c r="AT289" s="27"/>
      <c r="AU289" s="27"/>
      <c r="AV289" s="27"/>
      <c r="AW289" s="27"/>
      <c r="AX289" s="27"/>
      <c r="AY289" s="27"/>
    </row>
    <row r="290" spans="2:51">
      <c r="B290" s="42" t="s">
        <v>94</v>
      </c>
      <c r="C290" s="43">
        <f t="shared" si="16"/>
        <v>2.8749999999999982</v>
      </c>
      <c r="D290" s="44">
        <v>22</v>
      </c>
      <c r="E290" s="45">
        <f t="shared" si="17"/>
        <v>70</v>
      </c>
      <c r="F290" s="27"/>
      <c r="G290" s="27"/>
      <c r="H290" s="27"/>
      <c r="I290" s="27"/>
      <c r="J290" s="27"/>
      <c r="K290" s="27"/>
      <c r="L290" s="27"/>
      <c r="M290" s="27"/>
      <c r="N290" s="27"/>
      <c r="O290" s="27"/>
      <c r="P290" s="27"/>
      <c r="Q290" s="27"/>
      <c r="S290" s="42" t="s">
        <v>94</v>
      </c>
      <c r="T290" s="43">
        <f t="shared" si="18"/>
        <v>2.8749999999999982</v>
      </c>
      <c r="U290" s="44">
        <v>22</v>
      </c>
      <c r="V290" s="45">
        <f t="shared" si="19"/>
        <v>70</v>
      </c>
      <c r="W290" s="27"/>
      <c r="X290" s="27"/>
      <c r="Y290" s="27"/>
      <c r="Z290" s="27"/>
      <c r="AA290" s="27"/>
      <c r="AB290" s="27"/>
      <c r="AC290" s="27"/>
      <c r="AD290" s="27"/>
      <c r="AE290" s="27"/>
      <c r="AF290" s="27"/>
      <c r="AG290" s="27"/>
      <c r="AH290" s="27"/>
      <c r="AJ290" s="42" t="s">
        <v>94</v>
      </c>
      <c r="AK290" s="43">
        <f t="shared" si="20"/>
        <v>2.8749999999999982</v>
      </c>
      <c r="AL290" s="44">
        <v>22</v>
      </c>
      <c r="AM290" s="45">
        <f t="shared" si="21"/>
        <v>70</v>
      </c>
      <c r="AN290" s="27"/>
      <c r="AO290" s="27"/>
      <c r="AP290" s="27"/>
      <c r="AQ290" s="27"/>
      <c r="AR290" s="27"/>
      <c r="AS290" s="27"/>
      <c r="AT290" s="27"/>
      <c r="AU290" s="27"/>
      <c r="AV290" s="27"/>
      <c r="AW290" s="27"/>
      <c r="AX290" s="27"/>
      <c r="AY290" s="27"/>
    </row>
    <row r="291" spans="2:51">
      <c r="B291" s="42" t="s">
        <v>94</v>
      </c>
      <c r="C291" s="43">
        <f t="shared" si="16"/>
        <v>2.9166666666666647</v>
      </c>
      <c r="D291" s="44">
        <v>23</v>
      </c>
      <c r="E291" s="45">
        <f t="shared" si="17"/>
        <v>71</v>
      </c>
      <c r="F291" s="27"/>
      <c r="G291" s="27"/>
      <c r="H291" s="27"/>
      <c r="I291" s="27"/>
      <c r="J291" s="27"/>
      <c r="K291" s="27"/>
      <c r="L291" s="27"/>
      <c r="M291" s="27"/>
      <c r="N291" s="27"/>
      <c r="O291" s="27"/>
      <c r="P291" s="27"/>
      <c r="Q291" s="27"/>
      <c r="S291" s="42" t="s">
        <v>94</v>
      </c>
      <c r="T291" s="43">
        <f t="shared" si="18"/>
        <v>2.9166666666666647</v>
      </c>
      <c r="U291" s="44">
        <v>23</v>
      </c>
      <c r="V291" s="45">
        <f t="shared" si="19"/>
        <v>71</v>
      </c>
      <c r="W291" s="27"/>
      <c r="X291" s="27"/>
      <c r="Y291" s="27"/>
      <c r="Z291" s="27"/>
      <c r="AA291" s="27"/>
      <c r="AB291" s="27"/>
      <c r="AC291" s="27"/>
      <c r="AD291" s="27"/>
      <c r="AE291" s="27"/>
      <c r="AF291" s="27"/>
      <c r="AG291" s="27"/>
      <c r="AH291" s="27"/>
      <c r="AJ291" s="42" t="s">
        <v>94</v>
      </c>
      <c r="AK291" s="43">
        <f t="shared" si="20"/>
        <v>2.9166666666666647</v>
      </c>
      <c r="AL291" s="44">
        <v>23</v>
      </c>
      <c r="AM291" s="45">
        <f t="shared" si="21"/>
        <v>71</v>
      </c>
      <c r="AN291" s="27"/>
      <c r="AO291" s="27"/>
      <c r="AP291" s="27"/>
      <c r="AQ291" s="27"/>
      <c r="AR291" s="27"/>
      <c r="AS291" s="27"/>
      <c r="AT291" s="27"/>
      <c r="AU291" s="27"/>
      <c r="AV291" s="27"/>
      <c r="AW291" s="27"/>
      <c r="AX291" s="27"/>
      <c r="AY291" s="27"/>
    </row>
    <row r="292" spans="2:51">
      <c r="B292" s="42" t="s">
        <v>94</v>
      </c>
      <c r="C292" s="43">
        <f t="shared" si="16"/>
        <v>2.9583333333333313</v>
      </c>
      <c r="D292" s="44">
        <v>24</v>
      </c>
      <c r="E292" s="45">
        <f t="shared" si="17"/>
        <v>72</v>
      </c>
      <c r="F292" s="27"/>
      <c r="G292" s="27"/>
      <c r="H292" s="27"/>
      <c r="I292" s="27"/>
      <c r="J292" s="27"/>
      <c r="K292" s="27"/>
      <c r="L292" s="27"/>
      <c r="M292" s="27"/>
      <c r="N292" s="27"/>
      <c r="O292" s="27"/>
      <c r="P292" s="27"/>
      <c r="Q292" s="27"/>
      <c r="S292" s="42" t="s">
        <v>94</v>
      </c>
      <c r="T292" s="43">
        <f t="shared" si="18"/>
        <v>2.9583333333333313</v>
      </c>
      <c r="U292" s="44">
        <v>24</v>
      </c>
      <c r="V292" s="45">
        <f t="shared" si="19"/>
        <v>72</v>
      </c>
      <c r="W292" s="27"/>
      <c r="X292" s="27"/>
      <c r="Y292" s="27"/>
      <c r="Z292" s="27"/>
      <c r="AA292" s="27"/>
      <c r="AB292" s="27"/>
      <c r="AC292" s="27"/>
      <c r="AD292" s="27"/>
      <c r="AE292" s="27"/>
      <c r="AF292" s="27"/>
      <c r="AG292" s="27"/>
      <c r="AH292" s="27"/>
      <c r="AJ292" s="42" t="s">
        <v>94</v>
      </c>
      <c r="AK292" s="43">
        <f t="shared" si="20"/>
        <v>2.9583333333333313</v>
      </c>
      <c r="AL292" s="44">
        <v>24</v>
      </c>
      <c r="AM292" s="45">
        <f t="shared" si="21"/>
        <v>72</v>
      </c>
      <c r="AN292" s="27"/>
      <c r="AO292" s="27"/>
      <c r="AP292" s="27"/>
      <c r="AQ292" s="27"/>
      <c r="AR292" s="27"/>
      <c r="AS292" s="27"/>
      <c r="AT292" s="27"/>
      <c r="AU292" s="27"/>
      <c r="AV292" s="27"/>
      <c r="AW292" s="27"/>
      <c r="AX292" s="27"/>
      <c r="AY292" s="27"/>
    </row>
    <row r="293" spans="2:51">
      <c r="B293" s="42" t="s">
        <v>95</v>
      </c>
      <c r="C293" s="43">
        <f t="shared" si="16"/>
        <v>2.9999999999999978</v>
      </c>
      <c r="D293" s="44">
        <v>1</v>
      </c>
      <c r="E293" s="45">
        <f t="shared" si="17"/>
        <v>73</v>
      </c>
      <c r="F293" s="27"/>
      <c r="G293" s="27"/>
      <c r="H293" s="27"/>
      <c r="I293" s="27"/>
      <c r="J293" s="27"/>
      <c r="K293" s="27"/>
      <c r="L293" s="27"/>
      <c r="M293" s="27"/>
      <c r="N293" s="27"/>
      <c r="O293" s="27"/>
      <c r="P293" s="27"/>
      <c r="Q293" s="27"/>
      <c r="S293" s="42" t="s">
        <v>95</v>
      </c>
      <c r="T293" s="43">
        <f t="shared" si="18"/>
        <v>2.9999999999999978</v>
      </c>
      <c r="U293" s="44">
        <v>1</v>
      </c>
      <c r="V293" s="45">
        <f t="shared" si="19"/>
        <v>73</v>
      </c>
      <c r="W293" s="27"/>
      <c r="X293" s="27"/>
      <c r="Y293" s="27"/>
      <c r="Z293" s="27"/>
      <c r="AA293" s="27"/>
      <c r="AB293" s="27"/>
      <c r="AC293" s="27"/>
      <c r="AD293" s="27"/>
      <c r="AE293" s="27"/>
      <c r="AF293" s="27"/>
      <c r="AG293" s="27"/>
      <c r="AH293" s="27"/>
      <c r="AJ293" s="42" t="s">
        <v>95</v>
      </c>
      <c r="AK293" s="43">
        <f t="shared" si="20"/>
        <v>2.9999999999999978</v>
      </c>
      <c r="AL293" s="44">
        <v>1</v>
      </c>
      <c r="AM293" s="45">
        <f t="shared" si="21"/>
        <v>73</v>
      </c>
      <c r="AN293" s="27"/>
      <c r="AO293" s="27"/>
      <c r="AP293" s="27"/>
      <c r="AQ293" s="27"/>
      <c r="AR293" s="27"/>
      <c r="AS293" s="27"/>
      <c r="AT293" s="27"/>
      <c r="AU293" s="27"/>
      <c r="AV293" s="27"/>
      <c r="AW293" s="27"/>
      <c r="AX293" s="27"/>
      <c r="AY293" s="27"/>
    </row>
    <row r="294" spans="2:51">
      <c r="B294" s="42" t="s">
        <v>95</v>
      </c>
      <c r="C294" s="43">
        <f t="shared" si="16"/>
        <v>3.0416666666666643</v>
      </c>
      <c r="D294" s="44">
        <v>2</v>
      </c>
      <c r="E294" s="45">
        <f t="shared" si="17"/>
        <v>74</v>
      </c>
      <c r="F294" s="27"/>
      <c r="G294" s="27"/>
      <c r="H294" s="27"/>
      <c r="I294" s="27"/>
      <c r="J294" s="27"/>
      <c r="K294" s="27"/>
      <c r="L294" s="27"/>
      <c r="M294" s="27"/>
      <c r="N294" s="27"/>
      <c r="O294" s="27"/>
      <c r="P294" s="27"/>
      <c r="Q294" s="27"/>
      <c r="S294" s="42" t="s">
        <v>95</v>
      </c>
      <c r="T294" s="43">
        <f t="shared" si="18"/>
        <v>3.0416666666666643</v>
      </c>
      <c r="U294" s="44">
        <v>2</v>
      </c>
      <c r="V294" s="45">
        <f t="shared" si="19"/>
        <v>74</v>
      </c>
      <c r="W294" s="27"/>
      <c r="X294" s="27"/>
      <c r="Y294" s="27"/>
      <c r="Z294" s="27"/>
      <c r="AA294" s="27"/>
      <c r="AB294" s="27"/>
      <c r="AC294" s="27"/>
      <c r="AD294" s="27"/>
      <c r="AE294" s="27"/>
      <c r="AF294" s="27"/>
      <c r="AG294" s="27"/>
      <c r="AH294" s="27"/>
      <c r="AJ294" s="42" t="s">
        <v>95</v>
      </c>
      <c r="AK294" s="43">
        <f t="shared" si="20"/>
        <v>3.0416666666666643</v>
      </c>
      <c r="AL294" s="44">
        <v>2</v>
      </c>
      <c r="AM294" s="45">
        <f t="shared" si="21"/>
        <v>74</v>
      </c>
      <c r="AN294" s="27"/>
      <c r="AO294" s="27"/>
      <c r="AP294" s="27"/>
      <c r="AQ294" s="27"/>
      <c r="AR294" s="27"/>
      <c r="AS294" s="27"/>
      <c r="AT294" s="27"/>
      <c r="AU294" s="27"/>
      <c r="AV294" s="27"/>
      <c r="AW294" s="27"/>
      <c r="AX294" s="27"/>
      <c r="AY294" s="27"/>
    </row>
    <row r="295" spans="2:51">
      <c r="B295" s="42" t="s">
        <v>95</v>
      </c>
      <c r="C295" s="43">
        <f t="shared" si="16"/>
        <v>3.0833333333333308</v>
      </c>
      <c r="D295" s="44">
        <v>3</v>
      </c>
      <c r="E295" s="45">
        <f t="shared" si="17"/>
        <v>75</v>
      </c>
      <c r="F295" s="27"/>
      <c r="G295" s="27"/>
      <c r="H295" s="27"/>
      <c r="I295" s="27"/>
      <c r="J295" s="27"/>
      <c r="K295" s="27"/>
      <c r="L295" s="27"/>
      <c r="M295" s="27"/>
      <c r="N295" s="27"/>
      <c r="O295" s="27"/>
      <c r="P295" s="27"/>
      <c r="Q295" s="27"/>
      <c r="S295" s="42" t="s">
        <v>95</v>
      </c>
      <c r="T295" s="43">
        <f t="shared" si="18"/>
        <v>3.0833333333333308</v>
      </c>
      <c r="U295" s="44">
        <v>3</v>
      </c>
      <c r="V295" s="45">
        <f t="shared" si="19"/>
        <v>75</v>
      </c>
      <c r="W295" s="27"/>
      <c r="X295" s="27"/>
      <c r="Y295" s="27"/>
      <c r="Z295" s="27"/>
      <c r="AA295" s="27"/>
      <c r="AB295" s="27"/>
      <c r="AC295" s="27"/>
      <c r="AD295" s="27"/>
      <c r="AE295" s="27"/>
      <c r="AF295" s="27"/>
      <c r="AG295" s="27"/>
      <c r="AH295" s="27"/>
      <c r="AJ295" s="42" t="s">
        <v>95</v>
      </c>
      <c r="AK295" s="43">
        <f t="shared" si="20"/>
        <v>3.0833333333333308</v>
      </c>
      <c r="AL295" s="44">
        <v>3</v>
      </c>
      <c r="AM295" s="45">
        <f t="shared" si="21"/>
        <v>75</v>
      </c>
      <c r="AN295" s="27"/>
      <c r="AO295" s="27"/>
      <c r="AP295" s="27"/>
      <c r="AQ295" s="27"/>
      <c r="AR295" s="27"/>
      <c r="AS295" s="27"/>
      <c r="AT295" s="27"/>
      <c r="AU295" s="27"/>
      <c r="AV295" s="27"/>
      <c r="AW295" s="27"/>
      <c r="AX295" s="27"/>
      <c r="AY295" s="27"/>
    </row>
    <row r="296" spans="2:51">
      <c r="B296" s="42" t="s">
        <v>95</v>
      </c>
      <c r="C296" s="43">
        <f t="shared" si="16"/>
        <v>3.1249999999999973</v>
      </c>
      <c r="D296" s="44">
        <v>4</v>
      </c>
      <c r="E296" s="45">
        <f t="shared" si="17"/>
        <v>76</v>
      </c>
      <c r="F296" s="27"/>
      <c r="G296" s="27"/>
      <c r="H296" s="27"/>
      <c r="I296" s="27"/>
      <c r="J296" s="27"/>
      <c r="K296" s="27"/>
      <c r="L296" s="27"/>
      <c r="M296" s="27"/>
      <c r="N296" s="27"/>
      <c r="O296" s="27"/>
      <c r="P296" s="27"/>
      <c r="Q296" s="27"/>
      <c r="S296" s="42" t="s">
        <v>95</v>
      </c>
      <c r="T296" s="43">
        <f t="shared" si="18"/>
        <v>3.1249999999999973</v>
      </c>
      <c r="U296" s="44">
        <v>4</v>
      </c>
      <c r="V296" s="45">
        <f t="shared" si="19"/>
        <v>76</v>
      </c>
      <c r="W296" s="27"/>
      <c r="X296" s="27"/>
      <c r="Y296" s="27"/>
      <c r="Z296" s="27"/>
      <c r="AA296" s="27"/>
      <c r="AB296" s="27"/>
      <c r="AC296" s="27"/>
      <c r="AD296" s="27"/>
      <c r="AE296" s="27"/>
      <c r="AF296" s="27"/>
      <c r="AG296" s="27"/>
      <c r="AH296" s="27"/>
      <c r="AJ296" s="42" t="s">
        <v>95</v>
      </c>
      <c r="AK296" s="43">
        <f t="shared" si="20"/>
        <v>3.1249999999999973</v>
      </c>
      <c r="AL296" s="44">
        <v>4</v>
      </c>
      <c r="AM296" s="45">
        <f t="shared" si="21"/>
        <v>76</v>
      </c>
      <c r="AN296" s="27"/>
      <c r="AO296" s="27"/>
      <c r="AP296" s="27"/>
      <c r="AQ296" s="27"/>
      <c r="AR296" s="27"/>
      <c r="AS296" s="27"/>
      <c r="AT296" s="27"/>
      <c r="AU296" s="27"/>
      <c r="AV296" s="27"/>
      <c r="AW296" s="27"/>
      <c r="AX296" s="27"/>
      <c r="AY296" s="27"/>
    </row>
    <row r="297" spans="2:51">
      <c r="B297" s="42" t="s">
        <v>95</v>
      </c>
      <c r="C297" s="43">
        <f t="shared" si="16"/>
        <v>3.1666666666666639</v>
      </c>
      <c r="D297" s="44">
        <v>5</v>
      </c>
      <c r="E297" s="45">
        <f t="shared" si="17"/>
        <v>77</v>
      </c>
      <c r="F297" s="27"/>
      <c r="G297" s="27"/>
      <c r="H297" s="27"/>
      <c r="I297" s="27"/>
      <c r="J297" s="27"/>
      <c r="K297" s="27"/>
      <c r="L297" s="27"/>
      <c r="M297" s="27"/>
      <c r="N297" s="27"/>
      <c r="O297" s="27"/>
      <c r="P297" s="27"/>
      <c r="Q297" s="27"/>
      <c r="S297" s="42" t="s">
        <v>95</v>
      </c>
      <c r="T297" s="43">
        <f t="shared" si="18"/>
        <v>3.1666666666666639</v>
      </c>
      <c r="U297" s="44">
        <v>5</v>
      </c>
      <c r="V297" s="45">
        <f t="shared" si="19"/>
        <v>77</v>
      </c>
      <c r="W297" s="27"/>
      <c r="X297" s="27"/>
      <c r="Y297" s="27"/>
      <c r="Z297" s="27"/>
      <c r="AA297" s="27"/>
      <c r="AB297" s="27"/>
      <c r="AC297" s="27"/>
      <c r="AD297" s="27"/>
      <c r="AE297" s="27"/>
      <c r="AF297" s="27"/>
      <c r="AG297" s="27"/>
      <c r="AH297" s="27"/>
      <c r="AJ297" s="42" t="s">
        <v>95</v>
      </c>
      <c r="AK297" s="43">
        <f t="shared" si="20"/>
        <v>3.1666666666666639</v>
      </c>
      <c r="AL297" s="44">
        <v>5</v>
      </c>
      <c r="AM297" s="45">
        <f t="shared" si="21"/>
        <v>77</v>
      </c>
      <c r="AN297" s="27"/>
      <c r="AO297" s="27"/>
      <c r="AP297" s="27"/>
      <c r="AQ297" s="27"/>
      <c r="AR297" s="27"/>
      <c r="AS297" s="27"/>
      <c r="AT297" s="27"/>
      <c r="AU297" s="27"/>
      <c r="AV297" s="27"/>
      <c r="AW297" s="27"/>
      <c r="AX297" s="27"/>
      <c r="AY297" s="27"/>
    </row>
    <row r="298" spans="2:51">
      <c r="B298" s="42" t="s">
        <v>95</v>
      </c>
      <c r="C298" s="43">
        <f t="shared" si="16"/>
        <v>3.2083333333333304</v>
      </c>
      <c r="D298" s="44">
        <v>6</v>
      </c>
      <c r="E298" s="45">
        <f t="shared" si="17"/>
        <v>78</v>
      </c>
      <c r="F298" s="27"/>
      <c r="G298" s="27"/>
      <c r="H298" s="27"/>
      <c r="I298" s="27"/>
      <c r="J298" s="27"/>
      <c r="K298" s="27"/>
      <c r="L298" s="27"/>
      <c r="M298" s="27"/>
      <c r="N298" s="27"/>
      <c r="O298" s="27"/>
      <c r="P298" s="27"/>
      <c r="Q298" s="27"/>
      <c r="S298" s="42" t="s">
        <v>95</v>
      </c>
      <c r="T298" s="43">
        <f t="shared" si="18"/>
        <v>3.2083333333333304</v>
      </c>
      <c r="U298" s="44">
        <v>6</v>
      </c>
      <c r="V298" s="45">
        <f t="shared" si="19"/>
        <v>78</v>
      </c>
      <c r="W298" s="27"/>
      <c r="X298" s="27"/>
      <c r="Y298" s="27"/>
      <c r="Z298" s="27"/>
      <c r="AA298" s="27"/>
      <c r="AB298" s="27"/>
      <c r="AC298" s="27"/>
      <c r="AD298" s="27"/>
      <c r="AE298" s="27"/>
      <c r="AF298" s="27"/>
      <c r="AG298" s="27"/>
      <c r="AH298" s="27"/>
      <c r="AJ298" s="42" t="s">
        <v>95</v>
      </c>
      <c r="AK298" s="43">
        <f t="shared" si="20"/>
        <v>3.2083333333333304</v>
      </c>
      <c r="AL298" s="44">
        <v>6</v>
      </c>
      <c r="AM298" s="45">
        <f t="shared" si="21"/>
        <v>78</v>
      </c>
      <c r="AN298" s="27"/>
      <c r="AO298" s="27"/>
      <c r="AP298" s="27"/>
      <c r="AQ298" s="27"/>
      <c r="AR298" s="27"/>
      <c r="AS298" s="27"/>
      <c r="AT298" s="27"/>
      <c r="AU298" s="27"/>
      <c r="AV298" s="27"/>
      <c r="AW298" s="27"/>
      <c r="AX298" s="27"/>
      <c r="AY298" s="27"/>
    </row>
    <row r="299" spans="2:51">
      <c r="B299" s="42" t="s">
        <v>95</v>
      </c>
      <c r="C299" s="43">
        <f t="shared" si="16"/>
        <v>3.2499999999999969</v>
      </c>
      <c r="D299" s="44">
        <v>7</v>
      </c>
      <c r="E299" s="45">
        <f t="shared" si="17"/>
        <v>79</v>
      </c>
      <c r="F299" s="27"/>
      <c r="G299" s="27"/>
      <c r="H299" s="27"/>
      <c r="I299" s="27"/>
      <c r="J299" s="27"/>
      <c r="K299" s="27"/>
      <c r="L299" s="27"/>
      <c r="M299" s="27"/>
      <c r="N299" s="27"/>
      <c r="O299" s="27"/>
      <c r="P299" s="27"/>
      <c r="Q299" s="27"/>
      <c r="S299" s="42" t="s">
        <v>95</v>
      </c>
      <c r="T299" s="43">
        <f t="shared" si="18"/>
        <v>3.2499999999999969</v>
      </c>
      <c r="U299" s="44">
        <v>7</v>
      </c>
      <c r="V299" s="45">
        <f t="shared" si="19"/>
        <v>79</v>
      </c>
      <c r="W299" s="27"/>
      <c r="X299" s="27"/>
      <c r="Y299" s="27"/>
      <c r="Z299" s="27"/>
      <c r="AA299" s="27"/>
      <c r="AB299" s="27"/>
      <c r="AC299" s="27"/>
      <c r="AD299" s="27"/>
      <c r="AE299" s="27"/>
      <c r="AF299" s="27"/>
      <c r="AG299" s="27"/>
      <c r="AH299" s="27"/>
      <c r="AJ299" s="42" t="s">
        <v>95</v>
      </c>
      <c r="AK299" s="43">
        <f t="shared" si="20"/>
        <v>3.2499999999999969</v>
      </c>
      <c r="AL299" s="44">
        <v>7</v>
      </c>
      <c r="AM299" s="45">
        <f t="shared" si="21"/>
        <v>79</v>
      </c>
      <c r="AN299" s="27"/>
      <c r="AO299" s="27"/>
      <c r="AP299" s="27"/>
      <c r="AQ299" s="27"/>
      <c r="AR299" s="27"/>
      <c r="AS299" s="27"/>
      <c r="AT299" s="27"/>
      <c r="AU299" s="27"/>
      <c r="AV299" s="27"/>
      <c r="AW299" s="27"/>
      <c r="AX299" s="27"/>
      <c r="AY299" s="27"/>
    </row>
    <row r="300" spans="2:51">
      <c r="B300" s="42" t="s">
        <v>95</v>
      </c>
      <c r="C300" s="43">
        <f t="shared" si="16"/>
        <v>3.2916666666666634</v>
      </c>
      <c r="D300" s="44">
        <v>8</v>
      </c>
      <c r="E300" s="45">
        <f t="shared" si="17"/>
        <v>80</v>
      </c>
      <c r="F300" s="27"/>
      <c r="G300" s="27"/>
      <c r="H300" s="27"/>
      <c r="I300" s="27"/>
      <c r="J300" s="27"/>
      <c r="K300" s="27"/>
      <c r="L300" s="27"/>
      <c r="M300" s="27"/>
      <c r="N300" s="27"/>
      <c r="O300" s="27"/>
      <c r="P300" s="27"/>
      <c r="Q300" s="27"/>
      <c r="S300" s="42" t="s">
        <v>95</v>
      </c>
      <c r="T300" s="43">
        <f t="shared" si="18"/>
        <v>3.2916666666666634</v>
      </c>
      <c r="U300" s="44">
        <v>8</v>
      </c>
      <c r="V300" s="45">
        <f t="shared" si="19"/>
        <v>80</v>
      </c>
      <c r="W300" s="27"/>
      <c r="X300" s="27"/>
      <c r="Y300" s="27"/>
      <c r="Z300" s="27"/>
      <c r="AA300" s="27"/>
      <c r="AB300" s="27"/>
      <c r="AC300" s="27"/>
      <c r="AD300" s="27"/>
      <c r="AE300" s="27"/>
      <c r="AF300" s="27"/>
      <c r="AG300" s="27"/>
      <c r="AH300" s="27"/>
      <c r="AJ300" s="42" t="s">
        <v>95</v>
      </c>
      <c r="AK300" s="43">
        <f t="shared" si="20"/>
        <v>3.2916666666666634</v>
      </c>
      <c r="AL300" s="44">
        <v>8</v>
      </c>
      <c r="AM300" s="45">
        <f t="shared" si="21"/>
        <v>80</v>
      </c>
      <c r="AN300" s="27"/>
      <c r="AO300" s="27"/>
      <c r="AP300" s="27"/>
      <c r="AQ300" s="27"/>
      <c r="AR300" s="27"/>
      <c r="AS300" s="27"/>
      <c r="AT300" s="27"/>
      <c r="AU300" s="27"/>
      <c r="AV300" s="27"/>
      <c r="AW300" s="27"/>
      <c r="AX300" s="27"/>
      <c r="AY300" s="27"/>
    </row>
    <row r="301" spans="2:51">
      <c r="B301" s="42" t="s">
        <v>95</v>
      </c>
      <c r="C301" s="43">
        <f t="shared" si="16"/>
        <v>3.3333333333333299</v>
      </c>
      <c r="D301" s="44">
        <v>9</v>
      </c>
      <c r="E301" s="45">
        <f t="shared" si="17"/>
        <v>81</v>
      </c>
      <c r="F301" s="27"/>
      <c r="G301" s="27"/>
      <c r="H301" s="27"/>
      <c r="I301" s="27"/>
      <c r="J301" s="27"/>
      <c r="K301" s="27"/>
      <c r="L301" s="27"/>
      <c r="M301" s="27"/>
      <c r="N301" s="27"/>
      <c r="O301" s="27"/>
      <c r="P301" s="27"/>
      <c r="Q301" s="27"/>
      <c r="S301" s="42" t="s">
        <v>95</v>
      </c>
      <c r="T301" s="43">
        <f t="shared" si="18"/>
        <v>3.3333333333333299</v>
      </c>
      <c r="U301" s="44">
        <v>9</v>
      </c>
      <c r="V301" s="45">
        <f t="shared" si="19"/>
        <v>81</v>
      </c>
      <c r="W301" s="27"/>
      <c r="X301" s="27"/>
      <c r="Y301" s="27"/>
      <c r="Z301" s="27"/>
      <c r="AA301" s="27"/>
      <c r="AB301" s="27"/>
      <c r="AC301" s="27"/>
      <c r="AD301" s="27"/>
      <c r="AE301" s="27"/>
      <c r="AF301" s="27"/>
      <c r="AG301" s="27"/>
      <c r="AH301" s="27"/>
      <c r="AJ301" s="42" t="s">
        <v>95</v>
      </c>
      <c r="AK301" s="43">
        <f t="shared" si="20"/>
        <v>3.3333333333333299</v>
      </c>
      <c r="AL301" s="44">
        <v>9</v>
      </c>
      <c r="AM301" s="45">
        <f t="shared" si="21"/>
        <v>81</v>
      </c>
      <c r="AN301" s="27"/>
      <c r="AO301" s="27"/>
      <c r="AP301" s="27"/>
      <c r="AQ301" s="27"/>
      <c r="AR301" s="27"/>
      <c r="AS301" s="27"/>
      <c r="AT301" s="27"/>
      <c r="AU301" s="27"/>
      <c r="AV301" s="27"/>
      <c r="AW301" s="27"/>
      <c r="AX301" s="27"/>
      <c r="AY301" s="27"/>
    </row>
    <row r="302" spans="2:51">
      <c r="B302" s="42" t="s">
        <v>95</v>
      </c>
      <c r="C302" s="43">
        <f t="shared" si="16"/>
        <v>3.3749999999999964</v>
      </c>
      <c r="D302" s="44">
        <v>10</v>
      </c>
      <c r="E302" s="45">
        <f t="shared" si="17"/>
        <v>82</v>
      </c>
      <c r="F302" s="27"/>
      <c r="G302" s="27"/>
      <c r="H302" s="27"/>
      <c r="I302" s="27"/>
      <c r="J302" s="27"/>
      <c r="K302" s="27"/>
      <c r="L302" s="27"/>
      <c r="M302" s="27"/>
      <c r="N302" s="27"/>
      <c r="O302" s="27"/>
      <c r="P302" s="27"/>
      <c r="Q302" s="27"/>
      <c r="S302" s="42" t="s">
        <v>95</v>
      </c>
      <c r="T302" s="43">
        <f t="shared" si="18"/>
        <v>3.3749999999999964</v>
      </c>
      <c r="U302" s="44">
        <v>10</v>
      </c>
      <c r="V302" s="45">
        <f t="shared" si="19"/>
        <v>82</v>
      </c>
      <c r="W302" s="27"/>
      <c r="X302" s="27"/>
      <c r="Y302" s="27"/>
      <c r="Z302" s="27"/>
      <c r="AA302" s="27"/>
      <c r="AB302" s="27"/>
      <c r="AC302" s="27"/>
      <c r="AD302" s="27"/>
      <c r="AE302" s="27"/>
      <c r="AF302" s="27"/>
      <c r="AG302" s="27"/>
      <c r="AH302" s="27"/>
      <c r="AJ302" s="42" t="s">
        <v>95</v>
      </c>
      <c r="AK302" s="43">
        <f t="shared" si="20"/>
        <v>3.3749999999999964</v>
      </c>
      <c r="AL302" s="44">
        <v>10</v>
      </c>
      <c r="AM302" s="45">
        <f t="shared" si="21"/>
        <v>82</v>
      </c>
      <c r="AN302" s="27"/>
      <c r="AO302" s="27"/>
      <c r="AP302" s="27"/>
      <c r="AQ302" s="27"/>
      <c r="AR302" s="27"/>
      <c r="AS302" s="27"/>
      <c r="AT302" s="27"/>
      <c r="AU302" s="27"/>
      <c r="AV302" s="27"/>
      <c r="AW302" s="27"/>
      <c r="AX302" s="27"/>
      <c r="AY302" s="27"/>
    </row>
    <row r="303" spans="2:51">
      <c r="B303" s="42" t="s">
        <v>95</v>
      </c>
      <c r="C303" s="43">
        <f t="shared" si="16"/>
        <v>3.416666666666663</v>
      </c>
      <c r="D303" s="44">
        <v>11</v>
      </c>
      <c r="E303" s="45">
        <f t="shared" si="17"/>
        <v>83</v>
      </c>
      <c r="F303" s="27"/>
      <c r="G303" s="27"/>
      <c r="H303" s="27"/>
      <c r="I303" s="27"/>
      <c r="J303" s="27"/>
      <c r="K303" s="27"/>
      <c r="L303" s="27"/>
      <c r="M303" s="27"/>
      <c r="N303" s="27"/>
      <c r="O303" s="27"/>
      <c r="P303" s="27"/>
      <c r="Q303" s="27"/>
      <c r="S303" s="42" t="s">
        <v>95</v>
      </c>
      <c r="T303" s="43">
        <f t="shared" si="18"/>
        <v>3.416666666666663</v>
      </c>
      <c r="U303" s="44">
        <v>11</v>
      </c>
      <c r="V303" s="45">
        <f t="shared" si="19"/>
        <v>83</v>
      </c>
      <c r="W303" s="27"/>
      <c r="X303" s="27"/>
      <c r="Y303" s="27"/>
      <c r="Z303" s="27"/>
      <c r="AA303" s="27"/>
      <c r="AB303" s="27"/>
      <c r="AC303" s="27"/>
      <c r="AD303" s="27"/>
      <c r="AE303" s="27"/>
      <c r="AF303" s="27"/>
      <c r="AG303" s="27"/>
      <c r="AH303" s="27"/>
      <c r="AJ303" s="42" t="s">
        <v>95</v>
      </c>
      <c r="AK303" s="43">
        <f t="shared" si="20"/>
        <v>3.416666666666663</v>
      </c>
      <c r="AL303" s="44">
        <v>11</v>
      </c>
      <c r="AM303" s="45">
        <f t="shared" si="21"/>
        <v>83</v>
      </c>
      <c r="AN303" s="27"/>
      <c r="AO303" s="27"/>
      <c r="AP303" s="27"/>
      <c r="AQ303" s="27"/>
      <c r="AR303" s="27"/>
      <c r="AS303" s="27"/>
      <c r="AT303" s="27"/>
      <c r="AU303" s="27"/>
      <c r="AV303" s="27"/>
      <c r="AW303" s="27"/>
      <c r="AX303" s="27"/>
      <c r="AY303" s="27"/>
    </row>
    <row r="304" spans="2:51">
      <c r="B304" s="42" t="s">
        <v>95</v>
      </c>
      <c r="C304" s="43">
        <f t="shared" si="16"/>
        <v>3.4583333333333295</v>
      </c>
      <c r="D304" s="44">
        <v>12</v>
      </c>
      <c r="E304" s="45">
        <f t="shared" si="17"/>
        <v>84</v>
      </c>
      <c r="F304" s="27"/>
      <c r="G304" s="27"/>
      <c r="H304" s="27"/>
      <c r="I304" s="27"/>
      <c r="J304" s="27"/>
      <c r="K304" s="27"/>
      <c r="L304" s="27"/>
      <c r="M304" s="27"/>
      <c r="N304" s="27"/>
      <c r="O304" s="27"/>
      <c r="P304" s="27"/>
      <c r="Q304" s="27"/>
      <c r="S304" s="42" t="s">
        <v>95</v>
      </c>
      <c r="T304" s="43">
        <f t="shared" si="18"/>
        <v>3.4583333333333295</v>
      </c>
      <c r="U304" s="44">
        <v>12</v>
      </c>
      <c r="V304" s="45">
        <f t="shared" si="19"/>
        <v>84</v>
      </c>
      <c r="W304" s="27"/>
      <c r="X304" s="27"/>
      <c r="Y304" s="27"/>
      <c r="Z304" s="27"/>
      <c r="AA304" s="27"/>
      <c r="AB304" s="27"/>
      <c r="AC304" s="27"/>
      <c r="AD304" s="27"/>
      <c r="AE304" s="27"/>
      <c r="AF304" s="27"/>
      <c r="AG304" s="27"/>
      <c r="AH304" s="27"/>
      <c r="AJ304" s="42" t="s">
        <v>95</v>
      </c>
      <c r="AK304" s="43">
        <f t="shared" si="20"/>
        <v>3.4583333333333295</v>
      </c>
      <c r="AL304" s="44">
        <v>12</v>
      </c>
      <c r="AM304" s="45">
        <f t="shared" si="21"/>
        <v>84</v>
      </c>
      <c r="AN304" s="27"/>
      <c r="AO304" s="27"/>
      <c r="AP304" s="27"/>
      <c r="AQ304" s="27"/>
      <c r="AR304" s="27"/>
      <c r="AS304" s="27"/>
      <c r="AT304" s="27"/>
      <c r="AU304" s="27"/>
      <c r="AV304" s="27"/>
      <c r="AW304" s="27"/>
      <c r="AX304" s="27"/>
      <c r="AY304" s="27"/>
    </row>
    <row r="305" spans="2:51">
      <c r="B305" s="42" t="s">
        <v>95</v>
      </c>
      <c r="C305" s="43">
        <f t="shared" si="16"/>
        <v>3.499999999999996</v>
      </c>
      <c r="D305" s="44">
        <v>13</v>
      </c>
      <c r="E305" s="45">
        <f t="shared" si="17"/>
        <v>85</v>
      </c>
      <c r="F305" s="27"/>
      <c r="G305" s="27"/>
      <c r="H305" s="27"/>
      <c r="I305" s="27"/>
      <c r="J305" s="27"/>
      <c r="K305" s="27"/>
      <c r="L305" s="27"/>
      <c r="M305" s="27"/>
      <c r="N305" s="27"/>
      <c r="O305" s="27"/>
      <c r="P305" s="27"/>
      <c r="Q305" s="27"/>
      <c r="S305" s="42" t="s">
        <v>95</v>
      </c>
      <c r="T305" s="43">
        <f t="shared" si="18"/>
        <v>3.499999999999996</v>
      </c>
      <c r="U305" s="44">
        <v>13</v>
      </c>
      <c r="V305" s="45">
        <f t="shared" si="19"/>
        <v>85</v>
      </c>
      <c r="W305" s="27"/>
      <c r="X305" s="27"/>
      <c r="Y305" s="27"/>
      <c r="Z305" s="27"/>
      <c r="AA305" s="27"/>
      <c r="AB305" s="27"/>
      <c r="AC305" s="27"/>
      <c r="AD305" s="27"/>
      <c r="AE305" s="27"/>
      <c r="AF305" s="27"/>
      <c r="AG305" s="27"/>
      <c r="AH305" s="27"/>
      <c r="AJ305" s="42" t="s">
        <v>95</v>
      </c>
      <c r="AK305" s="43">
        <f t="shared" si="20"/>
        <v>3.499999999999996</v>
      </c>
      <c r="AL305" s="44">
        <v>13</v>
      </c>
      <c r="AM305" s="45">
        <f t="shared" si="21"/>
        <v>85</v>
      </c>
      <c r="AN305" s="27"/>
      <c r="AO305" s="27"/>
      <c r="AP305" s="27"/>
      <c r="AQ305" s="27"/>
      <c r="AR305" s="27"/>
      <c r="AS305" s="27"/>
      <c r="AT305" s="27"/>
      <c r="AU305" s="27"/>
      <c r="AV305" s="27"/>
      <c r="AW305" s="27"/>
      <c r="AX305" s="27"/>
      <c r="AY305" s="27"/>
    </row>
    <row r="306" spans="2:51">
      <c r="B306" s="42" t="s">
        <v>95</v>
      </c>
      <c r="C306" s="43">
        <f t="shared" si="16"/>
        <v>3.5416666666666625</v>
      </c>
      <c r="D306" s="44">
        <v>14</v>
      </c>
      <c r="E306" s="45">
        <f t="shared" si="17"/>
        <v>86</v>
      </c>
      <c r="F306" s="27"/>
      <c r="G306" s="27"/>
      <c r="H306" s="27"/>
      <c r="I306" s="27"/>
      <c r="J306" s="27"/>
      <c r="K306" s="27"/>
      <c r="L306" s="27"/>
      <c r="M306" s="27"/>
      <c r="N306" s="27"/>
      <c r="O306" s="27"/>
      <c r="P306" s="27"/>
      <c r="Q306" s="27"/>
      <c r="S306" s="42" t="s">
        <v>95</v>
      </c>
      <c r="T306" s="43">
        <f t="shared" si="18"/>
        <v>3.5416666666666625</v>
      </c>
      <c r="U306" s="44">
        <v>14</v>
      </c>
      <c r="V306" s="45">
        <f t="shared" si="19"/>
        <v>86</v>
      </c>
      <c r="W306" s="27"/>
      <c r="X306" s="27"/>
      <c r="Y306" s="27"/>
      <c r="Z306" s="27"/>
      <c r="AA306" s="27"/>
      <c r="AB306" s="27"/>
      <c r="AC306" s="27"/>
      <c r="AD306" s="27"/>
      <c r="AE306" s="27"/>
      <c r="AF306" s="27"/>
      <c r="AG306" s="27"/>
      <c r="AH306" s="27"/>
      <c r="AJ306" s="42" t="s">
        <v>95</v>
      </c>
      <c r="AK306" s="43">
        <f t="shared" si="20"/>
        <v>3.5416666666666625</v>
      </c>
      <c r="AL306" s="44">
        <v>14</v>
      </c>
      <c r="AM306" s="45">
        <f t="shared" si="21"/>
        <v>86</v>
      </c>
      <c r="AN306" s="27"/>
      <c r="AO306" s="27"/>
      <c r="AP306" s="27"/>
      <c r="AQ306" s="27"/>
      <c r="AR306" s="27"/>
      <c r="AS306" s="27"/>
      <c r="AT306" s="27"/>
      <c r="AU306" s="27"/>
      <c r="AV306" s="27"/>
      <c r="AW306" s="27"/>
      <c r="AX306" s="27"/>
      <c r="AY306" s="27"/>
    </row>
    <row r="307" spans="2:51">
      <c r="B307" s="42" t="s">
        <v>95</v>
      </c>
      <c r="C307" s="43">
        <f t="shared" si="16"/>
        <v>3.583333333333329</v>
      </c>
      <c r="D307" s="44">
        <v>15</v>
      </c>
      <c r="E307" s="45">
        <f t="shared" si="17"/>
        <v>87</v>
      </c>
      <c r="F307" s="27"/>
      <c r="G307" s="27"/>
      <c r="H307" s="27"/>
      <c r="I307" s="27"/>
      <c r="J307" s="27"/>
      <c r="K307" s="27"/>
      <c r="L307" s="27"/>
      <c r="M307" s="27"/>
      <c r="N307" s="27"/>
      <c r="O307" s="27"/>
      <c r="P307" s="27"/>
      <c r="Q307" s="27"/>
      <c r="S307" s="42" t="s">
        <v>95</v>
      </c>
      <c r="T307" s="43">
        <f t="shared" si="18"/>
        <v>3.583333333333329</v>
      </c>
      <c r="U307" s="44">
        <v>15</v>
      </c>
      <c r="V307" s="45">
        <f t="shared" si="19"/>
        <v>87</v>
      </c>
      <c r="W307" s="27"/>
      <c r="X307" s="27"/>
      <c r="Y307" s="27"/>
      <c r="Z307" s="27"/>
      <c r="AA307" s="27"/>
      <c r="AB307" s="27"/>
      <c r="AC307" s="27"/>
      <c r="AD307" s="27"/>
      <c r="AE307" s="27"/>
      <c r="AF307" s="27"/>
      <c r="AG307" s="27"/>
      <c r="AH307" s="27"/>
      <c r="AJ307" s="42" t="s">
        <v>95</v>
      </c>
      <c r="AK307" s="43">
        <f t="shared" si="20"/>
        <v>3.583333333333329</v>
      </c>
      <c r="AL307" s="44">
        <v>15</v>
      </c>
      <c r="AM307" s="45">
        <f t="shared" si="21"/>
        <v>87</v>
      </c>
      <c r="AN307" s="27"/>
      <c r="AO307" s="27"/>
      <c r="AP307" s="27"/>
      <c r="AQ307" s="27"/>
      <c r="AR307" s="27"/>
      <c r="AS307" s="27"/>
      <c r="AT307" s="27"/>
      <c r="AU307" s="27"/>
      <c r="AV307" s="27"/>
      <c r="AW307" s="27"/>
      <c r="AX307" s="27"/>
      <c r="AY307" s="27"/>
    </row>
    <row r="308" spans="2:51">
      <c r="B308" s="42" t="s">
        <v>95</v>
      </c>
      <c r="C308" s="43">
        <f t="shared" si="16"/>
        <v>3.6249999999999956</v>
      </c>
      <c r="D308" s="44">
        <v>16</v>
      </c>
      <c r="E308" s="45">
        <f t="shared" si="17"/>
        <v>88</v>
      </c>
      <c r="F308" s="27"/>
      <c r="G308" s="27"/>
      <c r="H308" s="27"/>
      <c r="I308" s="27"/>
      <c r="J308" s="27"/>
      <c r="K308" s="27"/>
      <c r="L308" s="27"/>
      <c r="M308" s="27"/>
      <c r="N308" s="27"/>
      <c r="O308" s="27"/>
      <c r="P308" s="27"/>
      <c r="Q308" s="27"/>
      <c r="S308" s="42" t="s">
        <v>95</v>
      </c>
      <c r="T308" s="43">
        <f t="shared" si="18"/>
        <v>3.6249999999999956</v>
      </c>
      <c r="U308" s="44">
        <v>16</v>
      </c>
      <c r="V308" s="45">
        <f t="shared" si="19"/>
        <v>88</v>
      </c>
      <c r="W308" s="27"/>
      <c r="X308" s="27"/>
      <c r="Y308" s="27"/>
      <c r="Z308" s="27"/>
      <c r="AA308" s="27"/>
      <c r="AB308" s="27"/>
      <c r="AC308" s="27"/>
      <c r="AD308" s="27"/>
      <c r="AE308" s="27"/>
      <c r="AF308" s="27"/>
      <c r="AG308" s="27"/>
      <c r="AH308" s="27"/>
      <c r="AJ308" s="42" t="s">
        <v>95</v>
      </c>
      <c r="AK308" s="43">
        <f t="shared" si="20"/>
        <v>3.6249999999999956</v>
      </c>
      <c r="AL308" s="44">
        <v>16</v>
      </c>
      <c r="AM308" s="45">
        <f t="shared" si="21"/>
        <v>88</v>
      </c>
      <c r="AN308" s="27"/>
      <c r="AO308" s="27"/>
      <c r="AP308" s="27"/>
      <c r="AQ308" s="27"/>
      <c r="AR308" s="27"/>
      <c r="AS308" s="27"/>
      <c r="AT308" s="27"/>
      <c r="AU308" s="27"/>
      <c r="AV308" s="27"/>
      <c r="AW308" s="27"/>
      <c r="AX308" s="27"/>
      <c r="AY308" s="27"/>
    </row>
    <row r="309" spans="2:51">
      <c r="B309" s="42" t="s">
        <v>95</v>
      </c>
      <c r="C309" s="43">
        <f t="shared" si="16"/>
        <v>3.6666666666666621</v>
      </c>
      <c r="D309" s="44">
        <v>17</v>
      </c>
      <c r="E309" s="45">
        <f t="shared" si="17"/>
        <v>89</v>
      </c>
      <c r="F309" s="27"/>
      <c r="G309" s="27"/>
      <c r="H309" s="27"/>
      <c r="I309" s="27"/>
      <c r="J309" s="27"/>
      <c r="K309" s="27"/>
      <c r="L309" s="27"/>
      <c r="M309" s="27"/>
      <c r="N309" s="27"/>
      <c r="O309" s="27"/>
      <c r="P309" s="27"/>
      <c r="Q309" s="27"/>
      <c r="S309" s="42" t="s">
        <v>95</v>
      </c>
      <c r="T309" s="43">
        <f t="shared" si="18"/>
        <v>3.6666666666666621</v>
      </c>
      <c r="U309" s="44">
        <v>17</v>
      </c>
      <c r="V309" s="45">
        <f t="shared" si="19"/>
        <v>89</v>
      </c>
      <c r="W309" s="27"/>
      <c r="X309" s="27"/>
      <c r="Y309" s="27"/>
      <c r="Z309" s="27"/>
      <c r="AA309" s="27"/>
      <c r="AB309" s="27"/>
      <c r="AC309" s="27"/>
      <c r="AD309" s="27"/>
      <c r="AE309" s="27"/>
      <c r="AF309" s="27"/>
      <c r="AG309" s="27"/>
      <c r="AH309" s="27"/>
      <c r="AJ309" s="42" t="s">
        <v>95</v>
      </c>
      <c r="AK309" s="43">
        <f t="shared" si="20"/>
        <v>3.6666666666666621</v>
      </c>
      <c r="AL309" s="44">
        <v>17</v>
      </c>
      <c r="AM309" s="45">
        <f t="shared" si="21"/>
        <v>89</v>
      </c>
      <c r="AN309" s="27"/>
      <c r="AO309" s="27"/>
      <c r="AP309" s="27"/>
      <c r="AQ309" s="27"/>
      <c r="AR309" s="27"/>
      <c r="AS309" s="27"/>
      <c r="AT309" s="27"/>
      <c r="AU309" s="27"/>
      <c r="AV309" s="27"/>
      <c r="AW309" s="27"/>
      <c r="AX309" s="27"/>
      <c r="AY309" s="27"/>
    </row>
    <row r="310" spans="2:51">
      <c r="B310" s="42" t="s">
        <v>95</v>
      </c>
      <c r="C310" s="43">
        <f t="shared" si="16"/>
        <v>3.7083333333333286</v>
      </c>
      <c r="D310" s="44">
        <v>18</v>
      </c>
      <c r="E310" s="45">
        <f t="shared" si="17"/>
        <v>90</v>
      </c>
      <c r="F310" s="27"/>
      <c r="G310" s="27"/>
      <c r="H310" s="27"/>
      <c r="I310" s="27"/>
      <c r="J310" s="27"/>
      <c r="K310" s="27"/>
      <c r="L310" s="27"/>
      <c r="M310" s="27"/>
      <c r="N310" s="27"/>
      <c r="O310" s="27"/>
      <c r="P310" s="27"/>
      <c r="Q310" s="27"/>
      <c r="S310" s="42" t="s">
        <v>95</v>
      </c>
      <c r="T310" s="43">
        <f t="shared" si="18"/>
        <v>3.7083333333333286</v>
      </c>
      <c r="U310" s="44">
        <v>18</v>
      </c>
      <c r="V310" s="45">
        <f t="shared" si="19"/>
        <v>90</v>
      </c>
      <c r="W310" s="27"/>
      <c r="X310" s="27"/>
      <c r="Y310" s="27"/>
      <c r="Z310" s="27"/>
      <c r="AA310" s="27"/>
      <c r="AB310" s="27"/>
      <c r="AC310" s="27"/>
      <c r="AD310" s="27"/>
      <c r="AE310" s="27"/>
      <c r="AF310" s="27"/>
      <c r="AG310" s="27"/>
      <c r="AH310" s="27"/>
      <c r="AJ310" s="42" t="s">
        <v>95</v>
      </c>
      <c r="AK310" s="43">
        <f t="shared" si="20"/>
        <v>3.7083333333333286</v>
      </c>
      <c r="AL310" s="44">
        <v>18</v>
      </c>
      <c r="AM310" s="45">
        <f t="shared" si="21"/>
        <v>90</v>
      </c>
      <c r="AN310" s="27"/>
      <c r="AO310" s="27"/>
      <c r="AP310" s="27"/>
      <c r="AQ310" s="27"/>
      <c r="AR310" s="27"/>
      <c r="AS310" s="27"/>
      <c r="AT310" s="27"/>
      <c r="AU310" s="27"/>
      <c r="AV310" s="27"/>
      <c r="AW310" s="27"/>
      <c r="AX310" s="27"/>
      <c r="AY310" s="27"/>
    </row>
    <row r="311" spans="2:51">
      <c r="B311" s="42" t="s">
        <v>95</v>
      </c>
      <c r="C311" s="43">
        <f t="shared" si="16"/>
        <v>3.7499999999999951</v>
      </c>
      <c r="D311" s="44">
        <v>19</v>
      </c>
      <c r="E311" s="45">
        <f t="shared" si="17"/>
        <v>91</v>
      </c>
      <c r="F311" s="27"/>
      <c r="G311" s="27"/>
      <c r="H311" s="27"/>
      <c r="I311" s="27"/>
      <c r="J311" s="27"/>
      <c r="K311" s="27"/>
      <c r="L311" s="27"/>
      <c r="M311" s="27"/>
      <c r="N311" s="27"/>
      <c r="O311" s="27"/>
      <c r="P311" s="27"/>
      <c r="Q311" s="27"/>
      <c r="S311" s="42" t="s">
        <v>95</v>
      </c>
      <c r="T311" s="43">
        <f t="shared" si="18"/>
        <v>3.7499999999999951</v>
      </c>
      <c r="U311" s="44">
        <v>19</v>
      </c>
      <c r="V311" s="45">
        <f t="shared" si="19"/>
        <v>91</v>
      </c>
      <c r="W311" s="27"/>
      <c r="X311" s="27"/>
      <c r="Y311" s="27"/>
      <c r="Z311" s="27"/>
      <c r="AA311" s="27"/>
      <c r="AB311" s="27"/>
      <c r="AC311" s="27"/>
      <c r="AD311" s="27"/>
      <c r="AE311" s="27"/>
      <c r="AF311" s="27"/>
      <c r="AG311" s="27"/>
      <c r="AH311" s="27"/>
      <c r="AJ311" s="42" t="s">
        <v>95</v>
      </c>
      <c r="AK311" s="43">
        <f t="shared" si="20"/>
        <v>3.7499999999999951</v>
      </c>
      <c r="AL311" s="44">
        <v>19</v>
      </c>
      <c r="AM311" s="45">
        <f t="shared" si="21"/>
        <v>91</v>
      </c>
      <c r="AN311" s="27"/>
      <c r="AO311" s="27"/>
      <c r="AP311" s="27"/>
      <c r="AQ311" s="27"/>
      <c r="AR311" s="27"/>
      <c r="AS311" s="27"/>
      <c r="AT311" s="27"/>
      <c r="AU311" s="27"/>
      <c r="AV311" s="27"/>
      <c r="AW311" s="27"/>
      <c r="AX311" s="27"/>
      <c r="AY311" s="27"/>
    </row>
    <row r="312" spans="2:51">
      <c r="B312" s="42" t="s">
        <v>95</v>
      </c>
      <c r="C312" s="43">
        <f t="shared" si="16"/>
        <v>3.7916666666666616</v>
      </c>
      <c r="D312" s="44">
        <v>20</v>
      </c>
      <c r="E312" s="45">
        <f t="shared" si="17"/>
        <v>92</v>
      </c>
      <c r="F312" s="27"/>
      <c r="G312" s="27"/>
      <c r="H312" s="27"/>
      <c r="I312" s="27"/>
      <c r="J312" s="27"/>
      <c r="K312" s="27"/>
      <c r="L312" s="27"/>
      <c r="M312" s="27"/>
      <c r="N312" s="27"/>
      <c r="O312" s="27"/>
      <c r="P312" s="27"/>
      <c r="Q312" s="27"/>
      <c r="S312" s="42" t="s">
        <v>95</v>
      </c>
      <c r="T312" s="43">
        <f t="shared" si="18"/>
        <v>3.7916666666666616</v>
      </c>
      <c r="U312" s="44">
        <v>20</v>
      </c>
      <c r="V312" s="45">
        <f t="shared" si="19"/>
        <v>92</v>
      </c>
      <c r="W312" s="27"/>
      <c r="X312" s="27"/>
      <c r="Y312" s="27"/>
      <c r="Z312" s="27"/>
      <c r="AA312" s="27"/>
      <c r="AB312" s="27"/>
      <c r="AC312" s="27"/>
      <c r="AD312" s="27"/>
      <c r="AE312" s="27"/>
      <c r="AF312" s="27"/>
      <c r="AG312" s="27"/>
      <c r="AH312" s="27"/>
      <c r="AJ312" s="42" t="s">
        <v>95</v>
      </c>
      <c r="AK312" s="43">
        <f t="shared" si="20"/>
        <v>3.7916666666666616</v>
      </c>
      <c r="AL312" s="44">
        <v>20</v>
      </c>
      <c r="AM312" s="45">
        <f t="shared" si="21"/>
        <v>92</v>
      </c>
      <c r="AN312" s="27"/>
      <c r="AO312" s="27"/>
      <c r="AP312" s="27"/>
      <c r="AQ312" s="27"/>
      <c r="AR312" s="27"/>
      <c r="AS312" s="27"/>
      <c r="AT312" s="27"/>
      <c r="AU312" s="27"/>
      <c r="AV312" s="27"/>
      <c r="AW312" s="27"/>
      <c r="AX312" s="27"/>
      <c r="AY312" s="27"/>
    </row>
    <row r="313" spans="2:51">
      <c r="B313" s="42" t="s">
        <v>95</v>
      </c>
      <c r="C313" s="43">
        <f t="shared" si="16"/>
        <v>3.8333333333333282</v>
      </c>
      <c r="D313" s="44">
        <v>21</v>
      </c>
      <c r="E313" s="45">
        <f t="shared" si="17"/>
        <v>93</v>
      </c>
      <c r="F313" s="27"/>
      <c r="G313" s="27"/>
      <c r="H313" s="27"/>
      <c r="I313" s="27"/>
      <c r="J313" s="27"/>
      <c r="K313" s="27"/>
      <c r="L313" s="27"/>
      <c r="M313" s="27"/>
      <c r="N313" s="27"/>
      <c r="O313" s="27"/>
      <c r="P313" s="27"/>
      <c r="Q313" s="27"/>
      <c r="S313" s="42" t="s">
        <v>95</v>
      </c>
      <c r="T313" s="43">
        <f t="shared" si="18"/>
        <v>3.8333333333333282</v>
      </c>
      <c r="U313" s="44">
        <v>21</v>
      </c>
      <c r="V313" s="45">
        <f t="shared" si="19"/>
        <v>93</v>
      </c>
      <c r="W313" s="27"/>
      <c r="X313" s="27"/>
      <c r="Y313" s="27"/>
      <c r="Z313" s="27"/>
      <c r="AA313" s="27"/>
      <c r="AB313" s="27"/>
      <c r="AC313" s="27"/>
      <c r="AD313" s="27"/>
      <c r="AE313" s="27"/>
      <c r="AF313" s="27"/>
      <c r="AG313" s="27"/>
      <c r="AH313" s="27"/>
      <c r="AJ313" s="42" t="s">
        <v>95</v>
      </c>
      <c r="AK313" s="43">
        <f t="shared" si="20"/>
        <v>3.8333333333333282</v>
      </c>
      <c r="AL313" s="44">
        <v>21</v>
      </c>
      <c r="AM313" s="45">
        <f t="shared" si="21"/>
        <v>93</v>
      </c>
      <c r="AN313" s="27"/>
      <c r="AO313" s="27"/>
      <c r="AP313" s="27"/>
      <c r="AQ313" s="27"/>
      <c r="AR313" s="27"/>
      <c r="AS313" s="27"/>
      <c r="AT313" s="27"/>
      <c r="AU313" s="27"/>
      <c r="AV313" s="27"/>
      <c r="AW313" s="27"/>
      <c r="AX313" s="27"/>
      <c r="AY313" s="27"/>
    </row>
    <row r="314" spans="2:51">
      <c r="B314" s="42" t="s">
        <v>95</v>
      </c>
      <c r="C314" s="43">
        <f t="shared" si="16"/>
        <v>3.8749999999999947</v>
      </c>
      <c r="D314" s="44">
        <v>22</v>
      </c>
      <c r="E314" s="45">
        <f t="shared" si="17"/>
        <v>94</v>
      </c>
      <c r="F314" s="27"/>
      <c r="G314" s="27"/>
      <c r="H314" s="27"/>
      <c r="I314" s="27"/>
      <c r="J314" s="27"/>
      <c r="K314" s="27"/>
      <c r="L314" s="27"/>
      <c r="M314" s="27"/>
      <c r="N314" s="27"/>
      <c r="O314" s="27"/>
      <c r="P314" s="27"/>
      <c r="Q314" s="27"/>
      <c r="S314" s="42" t="s">
        <v>95</v>
      </c>
      <c r="T314" s="43">
        <f t="shared" si="18"/>
        <v>3.8749999999999947</v>
      </c>
      <c r="U314" s="44">
        <v>22</v>
      </c>
      <c r="V314" s="45">
        <f t="shared" si="19"/>
        <v>94</v>
      </c>
      <c r="W314" s="27"/>
      <c r="X314" s="27"/>
      <c r="Y314" s="27"/>
      <c r="Z314" s="27"/>
      <c r="AA314" s="27"/>
      <c r="AB314" s="27"/>
      <c r="AC314" s="27"/>
      <c r="AD314" s="27"/>
      <c r="AE314" s="27"/>
      <c r="AF314" s="27"/>
      <c r="AG314" s="27"/>
      <c r="AH314" s="27"/>
      <c r="AJ314" s="42" t="s">
        <v>95</v>
      </c>
      <c r="AK314" s="43">
        <f t="shared" si="20"/>
        <v>3.8749999999999947</v>
      </c>
      <c r="AL314" s="44">
        <v>22</v>
      </c>
      <c r="AM314" s="45">
        <f t="shared" si="21"/>
        <v>94</v>
      </c>
      <c r="AN314" s="27"/>
      <c r="AO314" s="27"/>
      <c r="AP314" s="27"/>
      <c r="AQ314" s="27"/>
      <c r="AR314" s="27"/>
      <c r="AS314" s="27"/>
      <c r="AT314" s="27"/>
      <c r="AU314" s="27"/>
      <c r="AV314" s="27"/>
      <c r="AW314" s="27"/>
      <c r="AX314" s="27"/>
      <c r="AY314" s="27"/>
    </row>
    <row r="315" spans="2:51">
      <c r="B315" s="42" t="s">
        <v>95</v>
      </c>
      <c r="C315" s="43">
        <f t="shared" si="16"/>
        <v>3.9166666666666612</v>
      </c>
      <c r="D315" s="44">
        <v>23</v>
      </c>
      <c r="E315" s="45">
        <f t="shared" si="17"/>
        <v>95</v>
      </c>
      <c r="F315" s="27"/>
      <c r="G315" s="27"/>
      <c r="H315" s="27"/>
      <c r="I315" s="27"/>
      <c r="J315" s="27"/>
      <c r="K315" s="27"/>
      <c r="L315" s="27"/>
      <c r="M315" s="27"/>
      <c r="N315" s="27"/>
      <c r="O315" s="27"/>
      <c r="P315" s="27"/>
      <c r="Q315" s="27"/>
      <c r="S315" s="42" t="s">
        <v>95</v>
      </c>
      <c r="T315" s="43">
        <f t="shared" si="18"/>
        <v>3.9166666666666612</v>
      </c>
      <c r="U315" s="44">
        <v>23</v>
      </c>
      <c r="V315" s="45">
        <f t="shared" si="19"/>
        <v>95</v>
      </c>
      <c r="W315" s="27"/>
      <c r="X315" s="27"/>
      <c r="Y315" s="27"/>
      <c r="Z315" s="27"/>
      <c r="AA315" s="27"/>
      <c r="AB315" s="27"/>
      <c r="AC315" s="27"/>
      <c r="AD315" s="27"/>
      <c r="AE315" s="27"/>
      <c r="AF315" s="27"/>
      <c r="AG315" s="27"/>
      <c r="AH315" s="27"/>
      <c r="AJ315" s="42" t="s">
        <v>95</v>
      </c>
      <c r="AK315" s="43">
        <f t="shared" si="20"/>
        <v>3.9166666666666612</v>
      </c>
      <c r="AL315" s="44">
        <v>23</v>
      </c>
      <c r="AM315" s="45">
        <f t="shared" si="21"/>
        <v>95</v>
      </c>
      <c r="AN315" s="27"/>
      <c r="AO315" s="27"/>
      <c r="AP315" s="27"/>
      <c r="AQ315" s="27"/>
      <c r="AR315" s="27"/>
      <c r="AS315" s="27"/>
      <c r="AT315" s="27"/>
      <c r="AU315" s="27"/>
      <c r="AV315" s="27"/>
      <c r="AW315" s="27"/>
      <c r="AX315" s="27"/>
      <c r="AY315" s="27"/>
    </row>
    <row r="316" spans="2:51">
      <c r="B316" s="42" t="s">
        <v>95</v>
      </c>
      <c r="C316" s="43">
        <f t="shared" si="16"/>
        <v>3.9583333333333277</v>
      </c>
      <c r="D316" s="44">
        <v>24</v>
      </c>
      <c r="E316" s="45">
        <f t="shared" si="17"/>
        <v>96</v>
      </c>
      <c r="F316" s="27"/>
      <c r="G316" s="27"/>
      <c r="H316" s="27"/>
      <c r="I316" s="27"/>
      <c r="J316" s="27"/>
      <c r="K316" s="27"/>
      <c r="L316" s="27"/>
      <c r="M316" s="27"/>
      <c r="N316" s="27"/>
      <c r="O316" s="27"/>
      <c r="P316" s="27"/>
      <c r="Q316" s="27"/>
      <c r="S316" s="42" t="s">
        <v>95</v>
      </c>
      <c r="T316" s="43">
        <f t="shared" si="18"/>
        <v>3.9583333333333277</v>
      </c>
      <c r="U316" s="44">
        <v>24</v>
      </c>
      <c r="V316" s="45">
        <f t="shared" si="19"/>
        <v>96</v>
      </c>
      <c r="W316" s="27"/>
      <c r="X316" s="27"/>
      <c r="Y316" s="27"/>
      <c r="Z316" s="27"/>
      <c r="AA316" s="27"/>
      <c r="AB316" s="27"/>
      <c r="AC316" s="27"/>
      <c r="AD316" s="27"/>
      <c r="AE316" s="27"/>
      <c r="AF316" s="27"/>
      <c r="AG316" s="27"/>
      <c r="AH316" s="27"/>
      <c r="AJ316" s="42" t="s">
        <v>95</v>
      </c>
      <c r="AK316" s="43">
        <f t="shared" si="20"/>
        <v>3.9583333333333277</v>
      </c>
      <c r="AL316" s="44">
        <v>24</v>
      </c>
      <c r="AM316" s="45">
        <f t="shared" si="21"/>
        <v>96</v>
      </c>
      <c r="AN316" s="27"/>
      <c r="AO316" s="27"/>
      <c r="AP316" s="27"/>
      <c r="AQ316" s="27"/>
      <c r="AR316" s="27"/>
      <c r="AS316" s="27"/>
      <c r="AT316" s="27"/>
      <c r="AU316" s="27"/>
      <c r="AV316" s="27"/>
      <c r="AW316" s="27"/>
      <c r="AX316" s="27"/>
      <c r="AY316" s="27"/>
    </row>
    <row r="317" spans="2:51">
      <c r="B317" s="42" t="s">
        <v>96</v>
      </c>
      <c r="C317" s="43">
        <f t="shared" si="16"/>
        <v>3.9999999999999942</v>
      </c>
      <c r="D317" s="44">
        <v>1</v>
      </c>
      <c r="E317" s="45">
        <f t="shared" si="17"/>
        <v>97</v>
      </c>
      <c r="F317" s="27"/>
      <c r="G317" s="27"/>
      <c r="H317" s="27"/>
      <c r="I317" s="27"/>
      <c r="J317" s="27"/>
      <c r="K317" s="27"/>
      <c r="L317" s="27"/>
      <c r="M317" s="27"/>
      <c r="N317" s="27"/>
      <c r="O317" s="27"/>
      <c r="P317" s="27"/>
      <c r="Q317" s="27"/>
      <c r="S317" s="42" t="s">
        <v>96</v>
      </c>
      <c r="T317" s="43">
        <f t="shared" si="18"/>
        <v>3.9999999999999942</v>
      </c>
      <c r="U317" s="44">
        <v>1</v>
      </c>
      <c r="V317" s="45">
        <f t="shared" si="19"/>
        <v>97</v>
      </c>
      <c r="W317" s="27"/>
      <c r="X317" s="27"/>
      <c r="Y317" s="27"/>
      <c r="Z317" s="27"/>
      <c r="AA317" s="27"/>
      <c r="AB317" s="27"/>
      <c r="AC317" s="27"/>
      <c r="AD317" s="27"/>
      <c r="AE317" s="27"/>
      <c r="AF317" s="27"/>
      <c r="AG317" s="27"/>
      <c r="AH317" s="27"/>
      <c r="AJ317" s="42" t="s">
        <v>96</v>
      </c>
      <c r="AK317" s="43">
        <f t="shared" si="20"/>
        <v>3.9999999999999942</v>
      </c>
      <c r="AL317" s="44">
        <v>1</v>
      </c>
      <c r="AM317" s="45">
        <f t="shared" si="21"/>
        <v>97</v>
      </c>
      <c r="AN317" s="27"/>
      <c r="AO317" s="27"/>
      <c r="AP317" s="27"/>
      <c r="AQ317" s="27"/>
      <c r="AR317" s="27"/>
      <c r="AS317" s="27"/>
      <c r="AT317" s="27"/>
      <c r="AU317" s="27"/>
      <c r="AV317" s="27"/>
      <c r="AW317" s="27"/>
      <c r="AX317" s="27"/>
      <c r="AY317" s="27"/>
    </row>
    <row r="318" spans="2:51">
      <c r="B318" s="42" t="s">
        <v>96</v>
      </c>
      <c r="C318" s="43">
        <f t="shared" si="16"/>
        <v>4.0416666666666607</v>
      </c>
      <c r="D318" s="44">
        <v>2</v>
      </c>
      <c r="E318" s="45">
        <f t="shared" si="17"/>
        <v>98</v>
      </c>
      <c r="F318" s="27"/>
      <c r="G318" s="27"/>
      <c r="H318" s="27"/>
      <c r="I318" s="27"/>
      <c r="J318" s="27"/>
      <c r="K318" s="27"/>
      <c r="L318" s="27"/>
      <c r="M318" s="27"/>
      <c r="N318" s="27"/>
      <c r="O318" s="27"/>
      <c r="P318" s="27"/>
      <c r="Q318" s="27"/>
      <c r="S318" s="42" t="s">
        <v>96</v>
      </c>
      <c r="T318" s="43">
        <f t="shared" si="18"/>
        <v>4.0416666666666607</v>
      </c>
      <c r="U318" s="44">
        <v>2</v>
      </c>
      <c r="V318" s="45">
        <f t="shared" si="19"/>
        <v>98</v>
      </c>
      <c r="W318" s="27"/>
      <c r="X318" s="27"/>
      <c r="Y318" s="27"/>
      <c r="Z318" s="27"/>
      <c r="AA318" s="27"/>
      <c r="AB318" s="27"/>
      <c r="AC318" s="27"/>
      <c r="AD318" s="27"/>
      <c r="AE318" s="27"/>
      <c r="AF318" s="27"/>
      <c r="AG318" s="27"/>
      <c r="AH318" s="27"/>
      <c r="AJ318" s="42" t="s">
        <v>96</v>
      </c>
      <c r="AK318" s="43">
        <f t="shared" si="20"/>
        <v>4.0416666666666607</v>
      </c>
      <c r="AL318" s="44">
        <v>2</v>
      </c>
      <c r="AM318" s="45">
        <f t="shared" si="21"/>
        <v>98</v>
      </c>
      <c r="AN318" s="27"/>
      <c r="AO318" s="27"/>
      <c r="AP318" s="27"/>
      <c r="AQ318" s="27"/>
      <c r="AR318" s="27"/>
      <c r="AS318" s="27"/>
      <c r="AT318" s="27"/>
      <c r="AU318" s="27"/>
      <c r="AV318" s="27"/>
      <c r="AW318" s="27"/>
      <c r="AX318" s="27"/>
      <c r="AY318" s="27"/>
    </row>
    <row r="319" spans="2:51">
      <c r="B319" s="42" t="s">
        <v>96</v>
      </c>
      <c r="C319" s="43">
        <f t="shared" si="16"/>
        <v>4.0833333333333277</v>
      </c>
      <c r="D319" s="44">
        <v>3</v>
      </c>
      <c r="E319" s="45">
        <f t="shared" si="17"/>
        <v>99</v>
      </c>
      <c r="F319" s="27"/>
      <c r="G319" s="27"/>
      <c r="H319" s="27"/>
      <c r="I319" s="27"/>
      <c r="J319" s="27"/>
      <c r="K319" s="27"/>
      <c r="L319" s="27"/>
      <c r="M319" s="27"/>
      <c r="N319" s="27"/>
      <c r="O319" s="27"/>
      <c r="P319" s="27"/>
      <c r="Q319" s="27"/>
      <c r="S319" s="42" t="s">
        <v>96</v>
      </c>
      <c r="T319" s="43">
        <f t="shared" si="18"/>
        <v>4.0833333333333277</v>
      </c>
      <c r="U319" s="44">
        <v>3</v>
      </c>
      <c r="V319" s="45">
        <f t="shared" si="19"/>
        <v>99</v>
      </c>
      <c r="W319" s="27"/>
      <c r="X319" s="27"/>
      <c r="Y319" s="27"/>
      <c r="Z319" s="27"/>
      <c r="AA319" s="27"/>
      <c r="AB319" s="27"/>
      <c r="AC319" s="27"/>
      <c r="AD319" s="27"/>
      <c r="AE319" s="27"/>
      <c r="AF319" s="27"/>
      <c r="AG319" s="27"/>
      <c r="AH319" s="27"/>
      <c r="AJ319" s="42" t="s">
        <v>96</v>
      </c>
      <c r="AK319" s="43">
        <f t="shared" si="20"/>
        <v>4.0833333333333277</v>
      </c>
      <c r="AL319" s="44">
        <v>3</v>
      </c>
      <c r="AM319" s="45">
        <f t="shared" si="21"/>
        <v>99</v>
      </c>
      <c r="AN319" s="27"/>
      <c r="AO319" s="27"/>
      <c r="AP319" s="27"/>
      <c r="AQ319" s="27"/>
      <c r="AR319" s="27"/>
      <c r="AS319" s="27"/>
      <c r="AT319" s="27"/>
      <c r="AU319" s="27"/>
      <c r="AV319" s="27"/>
      <c r="AW319" s="27"/>
      <c r="AX319" s="27"/>
      <c r="AY319" s="27"/>
    </row>
    <row r="320" spans="2:51">
      <c r="B320" s="42" t="s">
        <v>96</v>
      </c>
      <c r="C320" s="43">
        <f t="shared" si="16"/>
        <v>4.1249999999999947</v>
      </c>
      <c r="D320" s="44">
        <v>4</v>
      </c>
      <c r="E320" s="45">
        <f t="shared" si="17"/>
        <v>100</v>
      </c>
      <c r="F320" s="27"/>
      <c r="G320" s="27"/>
      <c r="H320" s="27"/>
      <c r="I320" s="27"/>
      <c r="J320" s="27"/>
      <c r="K320" s="27"/>
      <c r="L320" s="27"/>
      <c r="M320" s="27"/>
      <c r="N320" s="27"/>
      <c r="O320" s="27"/>
      <c r="P320" s="27"/>
      <c r="Q320" s="27"/>
      <c r="S320" s="42" t="s">
        <v>96</v>
      </c>
      <c r="T320" s="43">
        <f t="shared" si="18"/>
        <v>4.1249999999999947</v>
      </c>
      <c r="U320" s="44">
        <v>4</v>
      </c>
      <c r="V320" s="45">
        <f t="shared" si="19"/>
        <v>100</v>
      </c>
      <c r="W320" s="27"/>
      <c r="X320" s="27"/>
      <c r="Y320" s="27"/>
      <c r="Z320" s="27"/>
      <c r="AA320" s="27"/>
      <c r="AB320" s="27"/>
      <c r="AC320" s="27"/>
      <c r="AD320" s="27"/>
      <c r="AE320" s="27"/>
      <c r="AF320" s="27"/>
      <c r="AG320" s="27"/>
      <c r="AH320" s="27"/>
      <c r="AJ320" s="42" t="s">
        <v>96</v>
      </c>
      <c r="AK320" s="43">
        <f t="shared" si="20"/>
        <v>4.1249999999999947</v>
      </c>
      <c r="AL320" s="44">
        <v>4</v>
      </c>
      <c r="AM320" s="45">
        <f t="shared" si="21"/>
        <v>100</v>
      </c>
      <c r="AN320" s="27"/>
      <c r="AO320" s="27"/>
      <c r="AP320" s="27"/>
      <c r="AQ320" s="27"/>
      <c r="AR320" s="27"/>
      <c r="AS320" s="27"/>
      <c r="AT320" s="27"/>
      <c r="AU320" s="27"/>
      <c r="AV320" s="27"/>
      <c r="AW320" s="27"/>
      <c r="AX320" s="27"/>
      <c r="AY320" s="27"/>
    </row>
    <row r="321" spans="2:51">
      <c r="B321" s="42" t="s">
        <v>96</v>
      </c>
      <c r="C321" s="43">
        <f t="shared" si="16"/>
        <v>4.1666666666666616</v>
      </c>
      <c r="D321" s="44">
        <v>5</v>
      </c>
      <c r="E321" s="45">
        <f t="shared" si="17"/>
        <v>101</v>
      </c>
      <c r="F321" s="27"/>
      <c r="G321" s="27"/>
      <c r="H321" s="27"/>
      <c r="I321" s="27"/>
      <c r="J321" s="27"/>
      <c r="K321" s="27"/>
      <c r="L321" s="27"/>
      <c r="M321" s="27"/>
      <c r="N321" s="27"/>
      <c r="O321" s="27"/>
      <c r="P321" s="27"/>
      <c r="Q321" s="27"/>
      <c r="S321" s="42" t="s">
        <v>96</v>
      </c>
      <c r="T321" s="43">
        <f t="shared" si="18"/>
        <v>4.1666666666666616</v>
      </c>
      <c r="U321" s="44">
        <v>5</v>
      </c>
      <c r="V321" s="45">
        <f t="shared" si="19"/>
        <v>101</v>
      </c>
      <c r="W321" s="27"/>
      <c r="X321" s="27"/>
      <c r="Y321" s="27"/>
      <c r="Z321" s="27"/>
      <c r="AA321" s="27"/>
      <c r="AB321" s="27"/>
      <c r="AC321" s="27"/>
      <c r="AD321" s="27"/>
      <c r="AE321" s="27"/>
      <c r="AF321" s="27"/>
      <c r="AG321" s="27"/>
      <c r="AH321" s="27"/>
      <c r="AJ321" s="42" t="s">
        <v>96</v>
      </c>
      <c r="AK321" s="43">
        <f t="shared" si="20"/>
        <v>4.1666666666666616</v>
      </c>
      <c r="AL321" s="44">
        <v>5</v>
      </c>
      <c r="AM321" s="45">
        <f t="shared" si="21"/>
        <v>101</v>
      </c>
      <c r="AN321" s="27"/>
      <c r="AO321" s="27"/>
      <c r="AP321" s="27"/>
      <c r="AQ321" s="27"/>
      <c r="AR321" s="27"/>
      <c r="AS321" s="27"/>
      <c r="AT321" s="27"/>
      <c r="AU321" s="27"/>
      <c r="AV321" s="27"/>
      <c r="AW321" s="27"/>
      <c r="AX321" s="27"/>
      <c r="AY321" s="27"/>
    </row>
    <row r="322" spans="2:51">
      <c r="B322" s="42" t="s">
        <v>96</v>
      </c>
      <c r="C322" s="43">
        <f t="shared" si="16"/>
        <v>4.2083333333333286</v>
      </c>
      <c r="D322" s="44">
        <v>6</v>
      </c>
      <c r="E322" s="45">
        <f t="shared" si="17"/>
        <v>102</v>
      </c>
      <c r="F322" s="27"/>
      <c r="G322" s="27"/>
      <c r="H322" s="27"/>
      <c r="I322" s="27"/>
      <c r="J322" s="27"/>
      <c r="K322" s="27"/>
      <c r="L322" s="27"/>
      <c r="M322" s="27"/>
      <c r="N322" s="27"/>
      <c r="O322" s="27"/>
      <c r="P322" s="27"/>
      <c r="Q322" s="27"/>
      <c r="S322" s="42" t="s">
        <v>96</v>
      </c>
      <c r="T322" s="43">
        <f t="shared" si="18"/>
        <v>4.2083333333333286</v>
      </c>
      <c r="U322" s="44">
        <v>6</v>
      </c>
      <c r="V322" s="45">
        <f t="shared" si="19"/>
        <v>102</v>
      </c>
      <c r="W322" s="27"/>
      <c r="X322" s="27"/>
      <c r="Y322" s="27"/>
      <c r="Z322" s="27"/>
      <c r="AA322" s="27"/>
      <c r="AB322" s="27"/>
      <c r="AC322" s="27"/>
      <c r="AD322" s="27"/>
      <c r="AE322" s="27"/>
      <c r="AF322" s="27"/>
      <c r="AG322" s="27"/>
      <c r="AH322" s="27"/>
      <c r="AJ322" s="42" t="s">
        <v>96</v>
      </c>
      <c r="AK322" s="43">
        <f t="shared" si="20"/>
        <v>4.2083333333333286</v>
      </c>
      <c r="AL322" s="44">
        <v>6</v>
      </c>
      <c r="AM322" s="45">
        <f t="shared" si="21"/>
        <v>102</v>
      </c>
      <c r="AN322" s="27"/>
      <c r="AO322" s="27"/>
      <c r="AP322" s="27"/>
      <c r="AQ322" s="27"/>
      <c r="AR322" s="27"/>
      <c r="AS322" s="27"/>
      <c r="AT322" s="27"/>
      <c r="AU322" s="27"/>
      <c r="AV322" s="27"/>
      <c r="AW322" s="27"/>
      <c r="AX322" s="27"/>
      <c r="AY322" s="27"/>
    </row>
    <row r="323" spans="2:51">
      <c r="B323" s="42" t="s">
        <v>96</v>
      </c>
      <c r="C323" s="43">
        <f t="shared" si="16"/>
        <v>4.2499999999999956</v>
      </c>
      <c r="D323" s="44">
        <v>7</v>
      </c>
      <c r="E323" s="45">
        <f t="shared" si="17"/>
        <v>103</v>
      </c>
      <c r="F323" s="27"/>
      <c r="G323" s="27"/>
      <c r="H323" s="27"/>
      <c r="I323" s="27"/>
      <c r="J323" s="27"/>
      <c r="K323" s="27"/>
      <c r="L323" s="27"/>
      <c r="M323" s="27"/>
      <c r="N323" s="27"/>
      <c r="O323" s="27"/>
      <c r="P323" s="27"/>
      <c r="Q323" s="27"/>
      <c r="S323" s="42" t="s">
        <v>96</v>
      </c>
      <c r="T323" s="43">
        <f t="shared" si="18"/>
        <v>4.2499999999999956</v>
      </c>
      <c r="U323" s="44">
        <v>7</v>
      </c>
      <c r="V323" s="45">
        <f t="shared" si="19"/>
        <v>103</v>
      </c>
      <c r="W323" s="27"/>
      <c r="X323" s="27"/>
      <c r="Y323" s="27"/>
      <c r="Z323" s="27"/>
      <c r="AA323" s="27"/>
      <c r="AB323" s="27"/>
      <c r="AC323" s="27"/>
      <c r="AD323" s="27"/>
      <c r="AE323" s="27"/>
      <c r="AF323" s="27"/>
      <c r="AG323" s="27"/>
      <c r="AH323" s="27"/>
      <c r="AJ323" s="42" t="s">
        <v>96</v>
      </c>
      <c r="AK323" s="43">
        <f t="shared" si="20"/>
        <v>4.2499999999999956</v>
      </c>
      <c r="AL323" s="44">
        <v>7</v>
      </c>
      <c r="AM323" s="45">
        <f t="shared" si="21"/>
        <v>103</v>
      </c>
      <c r="AN323" s="27"/>
      <c r="AO323" s="27"/>
      <c r="AP323" s="27"/>
      <c r="AQ323" s="27"/>
      <c r="AR323" s="27"/>
      <c r="AS323" s="27"/>
      <c r="AT323" s="27"/>
      <c r="AU323" s="27"/>
      <c r="AV323" s="27"/>
      <c r="AW323" s="27"/>
      <c r="AX323" s="27"/>
      <c r="AY323" s="27"/>
    </row>
    <row r="324" spans="2:51">
      <c r="B324" s="42" t="s">
        <v>96</v>
      </c>
      <c r="C324" s="43">
        <f t="shared" si="16"/>
        <v>4.2916666666666625</v>
      </c>
      <c r="D324" s="44">
        <v>8</v>
      </c>
      <c r="E324" s="45">
        <f t="shared" si="17"/>
        <v>104</v>
      </c>
      <c r="F324" s="27"/>
      <c r="G324" s="27"/>
      <c r="H324" s="27"/>
      <c r="I324" s="27"/>
      <c r="J324" s="27"/>
      <c r="K324" s="27"/>
      <c r="L324" s="27"/>
      <c r="M324" s="27"/>
      <c r="N324" s="27"/>
      <c r="O324" s="27"/>
      <c r="P324" s="27"/>
      <c r="Q324" s="27"/>
      <c r="S324" s="42" t="s">
        <v>96</v>
      </c>
      <c r="T324" s="43">
        <f t="shared" si="18"/>
        <v>4.2916666666666625</v>
      </c>
      <c r="U324" s="44">
        <v>8</v>
      </c>
      <c r="V324" s="45">
        <f t="shared" si="19"/>
        <v>104</v>
      </c>
      <c r="W324" s="27"/>
      <c r="X324" s="27"/>
      <c r="Y324" s="27"/>
      <c r="Z324" s="27"/>
      <c r="AA324" s="27"/>
      <c r="AB324" s="27"/>
      <c r="AC324" s="27"/>
      <c r="AD324" s="27"/>
      <c r="AE324" s="27"/>
      <c r="AF324" s="27"/>
      <c r="AG324" s="27"/>
      <c r="AH324" s="27"/>
      <c r="AJ324" s="42" t="s">
        <v>96</v>
      </c>
      <c r="AK324" s="43">
        <f t="shared" si="20"/>
        <v>4.2916666666666625</v>
      </c>
      <c r="AL324" s="44">
        <v>8</v>
      </c>
      <c r="AM324" s="45">
        <f t="shared" si="21"/>
        <v>104</v>
      </c>
      <c r="AN324" s="27"/>
      <c r="AO324" s="27"/>
      <c r="AP324" s="27"/>
      <c r="AQ324" s="27"/>
      <c r="AR324" s="27"/>
      <c r="AS324" s="27"/>
      <c r="AT324" s="27"/>
      <c r="AU324" s="27"/>
      <c r="AV324" s="27"/>
      <c r="AW324" s="27"/>
      <c r="AX324" s="27"/>
      <c r="AY324" s="27"/>
    </row>
    <row r="325" spans="2:51">
      <c r="B325" s="42" t="s">
        <v>96</v>
      </c>
      <c r="C325" s="43">
        <f t="shared" si="16"/>
        <v>4.3333333333333295</v>
      </c>
      <c r="D325" s="44">
        <v>9</v>
      </c>
      <c r="E325" s="45">
        <f t="shared" si="17"/>
        <v>105</v>
      </c>
      <c r="F325" s="27"/>
      <c r="G325" s="27"/>
      <c r="H325" s="27"/>
      <c r="I325" s="27"/>
      <c r="J325" s="27"/>
      <c r="K325" s="27"/>
      <c r="L325" s="27"/>
      <c r="M325" s="27"/>
      <c r="N325" s="27"/>
      <c r="O325" s="27"/>
      <c r="P325" s="27"/>
      <c r="Q325" s="27"/>
      <c r="S325" s="42" t="s">
        <v>96</v>
      </c>
      <c r="T325" s="43">
        <f t="shared" si="18"/>
        <v>4.3333333333333295</v>
      </c>
      <c r="U325" s="44">
        <v>9</v>
      </c>
      <c r="V325" s="45">
        <f t="shared" si="19"/>
        <v>105</v>
      </c>
      <c r="W325" s="27"/>
      <c r="X325" s="27"/>
      <c r="Y325" s="27"/>
      <c r="Z325" s="27"/>
      <c r="AA325" s="27"/>
      <c r="AB325" s="27"/>
      <c r="AC325" s="27"/>
      <c r="AD325" s="27"/>
      <c r="AE325" s="27"/>
      <c r="AF325" s="27"/>
      <c r="AG325" s="27"/>
      <c r="AH325" s="27"/>
      <c r="AJ325" s="42" t="s">
        <v>96</v>
      </c>
      <c r="AK325" s="43">
        <f t="shared" si="20"/>
        <v>4.3333333333333295</v>
      </c>
      <c r="AL325" s="44">
        <v>9</v>
      </c>
      <c r="AM325" s="45">
        <f t="shared" si="21"/>
        <v>105</v>
      </c>
      <c r="AN325" s="27"/>
      <c r="AO325" s="27"/>
      <c r="AP325" s="27"/>
      <c r="AQ325" s="27"/>
      <c r="AR325" s="27"/>
      <c r="AS325" s="27"/>
      <c r="AT325" s="27"/>
      <c r="AU325" s="27"/>
      <c r="AV325" s="27"/>
      <c r="AW325" s="27"/>
      <c r="AX325" s="27"/>
      <c r="AY325" s="27"/>
    </row>
    <row r="326" spans="2:51">
      <c r="B326" s="42" t="s">
        <v>96</v>
      </c>
      <c r="C326" s="43">
        <f t="shared" si="16"/>
        <v>4.3749999999999964</v>
      </c>
      <c r="D326" s="44">
        <v>10</v>
      </c>
      <c r="E326" s="45">
        <f t="shared" si="17"/>
        <v>106</v>
      </c>
      <c r="F326" s="27"/>
      <c r="G326" s="27"/>
      <c r="H326" s="27"/>
      <c r="I326" s="27"/>
      <c r="J326" s="27"/>
      <c r="K326" s="27"/>
      <c r="L326" s="27"/>
      <c r="M326" s="27"/>
      <c r="N326" s="27"/>
      <c r="O326" s="27"/>
      <c r="P326" s="27"/>
      <c r="Q326" s="27"/>
      <c r="S326" s="42" t="s">
        <v>96</v>
      </c>
      <c r="T326" s="43">
        <f t="shared" si="18"/>
        <v>4.3749999999999964</v>
      </c>
      <c r="U326" s="44">
        <v>10</v>
      </c>
      <c r="V326" s="45">
        <f t="shared" si="19"/>
        <v>106</v>
      </c>
      <c r="W326" s="27"/>
      <c r="X326" s="27"/>
      <c r="Y326" s="27"/>
      <c r="Z326" s="27"/>
      <c r="AA326" s="27"/>
      <c r="AB326" s="27"/>
      <c r="AC326" s="27"/>
      <c r="AD326" s="27"/>
      <c r="AE326" s="27"/>
      <c r="AF326" s="27"/>
      <c r="AG326" s="27"/>
      <c r="AH326" s="27"/>
      <c r="AJ326" s="42" t="s">
        <v>96</v>
      </c>
      <c r="AK326" s="43">
        <f t="shared" si="20"/>
        <v>4.3749999999999964</v>
      </c>
      <c r="AL326" s="44">
        <v>10</v>
      </c>
      <c r="AM326" s="45">
        <f t="shared" si="21"/>
        <v>106</v>
      </c>
      <c r="AN326" s="27"/>
      <c r="AO326" s="27"/>
      <c r="AP326" s="27"/>
      <c r="AQ326" s="27"/>
      <c r="AR326" s="27"/>
      <c r="AS326" s="27"/>
      <c r="AT326" s="27"/>
      <c r="AU326" s="27"/>
      <c r="AV326" s="27"/>
      <c r="AW326" s="27"/>
      <c r="AX326" s="27"/>
      <c r="AY326" s="27"/>
    </row>
    <row r="327" spans="2:51">
      <c r="B327" s="42" t="s">
        <v>96</v>
      </c>
      <c r="C327" s="43">
        <f t="shared" si="16"/>
        <v>4.4166666666666634</v>
      </c>
      <c r="D327" s="44">
        <v>11</v>
      </c>
      <c r="E327" s="45">
        <f t="shared" si="17"/>
        <v>107</v>
      </c>
      <c r="F327" s="27"/>
      <c r="G327" s="27"/>
      <c r="H327" s="27"/>
      <c r="I327" s="27"/>
      <c r="J327" s="27"/>
      <c r="K327" s="27"/>
      <c r="L327" s="27"/>
      <c r="M327" s="27"/>
      <c r="N327" s="27"/>
      <c r="O327" s="27"/>
      <c r="P327" s="27"/>
      <c r="Q327" s="27"/>
      <c r="S327" s="42" t="s">
        <v>96</v>
      </c>
      <c r="T327" s="43">
        <f t="shared" si="18"/>
        <v>4.4166666666666634</v>
      </c>
      <c r="U327" s="44">
        <v>11</v>
      </c>
      <c r="V327" s="45">
        <f t="shared" si="19"/>
        <v>107</v>
      </c>
      <c r="W327" s="27"/>
      <c r="X327" s="27"/>
      <c r="Y327" s="27"/>
      <c r="Z327" s="27"/>
      <c r="AA327" s="27"/>
      <c r="AB327" s="27"/>
      <c r="AC327" s="27"/>
      <c r="AD327" s="27"/>
      <c r="AE327" s="27"/>
      <c r="AF327" s="27"/>
      <c r="AG327" s="27"/>
      <c r="AH327" s="27"/>
      <c r="AJ327" s="42" t="s">
        <v>96</v>
      </c>
      <c r="AK327" s="43">
        <f t="shared" si="20"/>
        <v>4.4166666666666634</v>
      </c>
      <c r="AL327" s="44">
        <v>11</v>
      </c>
      <c r="AM327" s="45">
        <f t="shared" si="21"/>
        <v>107</v>
      </c>
      <c r="AN327" s="27"/>
      <c r="AO327" s="27"/>
      <c r="AP327" s="27"/>
      <c r="AQ327" s="27"/>
      <c r="AR327" s="27"/>
      <c r="AS327" s="27"/>
      <c r="AT327" s="27"/>
      <c r="AU327" s="27"/>
      <c r="AV327" s="27"/>
      <c r="AW327" s="27"/>
      <c r="AX327" s="27"/>
      <c r="AY327" s="27"/>
    </row>
    <row r="328" spans="2:51">
      <c r="B328" s="42" t="s">
        <v>96</v>
      </c>
      <c r="C328" s="43">
        <f t="shared" si="16"/>
        <v>4.4583333333333304</v>
      </c>
      <c r="D328" s="44">
        <v>12</v>
      </c>
      <c r="E328" s="45">
        <f t="shared" si="17"/>
        <v>108</v>
      </c>
      <c r="F328" s="27"/>
      <c r="G328" s="27"/>
      <c r="H328" s="27"/>
      <c r="I328" s="27"/>
      <c r="J328" s="27"/>
      <c r="K328" s="27"/>
      <c r="L328" s="27"/>
      <c r="M328" s="27"/>
      <c r="N328" s="27"/>
      <c r="O328" s="27"/>
      <c r="P328" s="27"/>
      <c r="Q328" s="27"/>
      <c r="S328" s="42" t="s">
        <v>96</v>
      </c>
      <c r="T328" s="43">
        <f t="shared" si="18"/>
        <v>4.4583333333333304</v>
      </c>
      <c r="U328" s="44">
        <v>12</v>
      </c>
      <c r="V328" s="45">
        <f t="shared" si="19"/>
        <v>108</v>
      </c>
      <c r="W328" s="27"/>
      <c r="X328" s="27"/>
      <c r="Y328" s="27"/>
      <c r="Z328" s="27"/>
      <c r="AA328" s="27"/>
      <c r="AB328" s="27"/>
      <c r="AC328" s="27"/>
      <c r="AD328" s="27"/>
      <c r="AE328" s="27"/>
      <c r="AF328" s="27"/>
      <c r="AG328" s="27"/>
      <c r="AH328" s="27"/>
      <c r="AJ328" s="42" t="s">
        <v>96</v>
      </c>
      <c r="AK328" s="43">
        <f t="shared" si="20"/>
        <v>4.4583333333333304</v>
      </c>
      <c r="AL328" s="44">
        <v>12</v>
      </c>
      <c r="AM328" s="45">
        <f t="shared" si="21"/>
        <v>108</v>
      </c>
      <c r="AN328" s="27"/>
      <c r="AO328" s="27"/>
      <c r="AP328" s="27"/>
      <c r="AQ328" s="27"/>
      <c r="AR328" s="27"/>
      <c r="AS328" s="27"/>
      <c r="AT328" s="27"/>
      <c r="AU328" s="27"/>
      <c r="AV328" s="27"/>
      <c r="AW328" s="27"/>
      <c r="AX328" s="27"/>
      <c r="AY328" s="27"/>
    </row>
    <row r="329" spans="2:51">
      <c r="B329" s="42" t="s">
        <v>96</v>
      </c>
      <c r="C329" s="43">
        <f t="shared" si="16"/>
        <v>4.4999999999999973</v>
      </c>
      <c r="D329" s="44">
        <v>13</v>
      </c>
      <c r="E329" s="45">
        <f t="shared" si="17"/>
        <v>109</v>
      </c>
      <c r="F329" s="27"/>
      <c r="G329" s="27"/>
      <c r="H329" s="27"/>
      <c r="I329" s="27"/>
      <c r="J329" s="27"/>
      <c r="K329" s="27"/>
      <c r="L329" s="27"/>
      <c r="M329" s="27"/>
      <c r="N329" s="27"/>
      <c r="O329" s="27"/>
      <c r="P329" s="27"/>
      <c r="Q329" s="27"/>
      <c r="S329" s="42" t="s">
        <v>96</v>
      </c>
      <c r="T329" s="43">
        <f t="shared" si="18"/>
        <v>4.4999999999999973</v>
      </c>
      <c r="U329" s="44">
        <v>13</v>
      </c>
      <c r="V329" s="45">
        <f t="shared" si="19"/>
        <v>109</v>
      </c>
      <c r="W329" s="27"/>
      <c r="X329" s="27"/>
      <c r="Y329" s="27"/>
      <c r="Z329" s="27"/>
      <c r="AA329" s="27"/>
      <c r="AB329" s="27"/>
      <c r="AC329" s="27"/>
      <c r="AD329" s="27"/>
      <c r="AE329" s="27"/>
      <c r="AF329" s="27"/>
      <c r="AG329" s="27"/>
      <c r="AH329" s="27"/>
      <c r="AJ329" s="42" t="s">
        <v>96</v>
      </c>
      <c r="AK329" s="43">
        <f t="shared" si="20"/>
        <v>4.4999999999999973</v>
      </c>
      <c r="AL329" s="44">
        <v>13</v>
      </c>
      <c r="AM329" s="45">
        <f t="shared" si="21"/>
        <v>109</v>
      </c>
      <c r="AN329" s="27"/>
      <c r="AO329" s="27"/>
      <c r="AP329" s="27"/>
      <c r="AQ329" s="27"/>
      <c r="AR329" s="27"/>
      <c r="AS329" s="27"/>
      <c r="AT329" s="27"/>
      <c r="AU329" s="27"/>
      <c r="AV329" s="27"/>
      <c r="AW329" s="27"/>
      <c r="AX329" s="27"/>
      <c r="AY329" s="27"/>
    </row>
    <row r="330" spans="2:51">
      <c r="B330" s="42" t="s">
        <v>96</v>
      </c>
      <c r="C330" s="43">
        <f t="shared" si="16"/>
        <v>4.5416666666666643</v>
      </c>
      <c r="D330" s="44">
        <v>14</v>
      </c>
      <c r="E330" s="45">
        <f t="shared" si="17"/>
        <v>110</v>
      </c>
      <c r="F330" s="27"/>
      <c r="G330" s="27"/>
      <c r="H330" s="27"/>
      <c r="I330" s="27"/>
      <c r="J330" s="27"/>
      <c r="K330" s="27"/>
      <c r="L330" s="27"/>
      <c r="M330" s="27"/>
      <c r="N330" s="27"/>
      <c r="O330" s="27"/>
      <c r="P330" s="27"/>
      <c r="Q330" s="27"/>
      <c r="S330" s="42" t="s">
        <v>96</v>
      </c>
      <c r="T330" s="43">
        <f t="shared" si="18"/>
        <v>4.5416666666666643</v>
      </c>
      <c r="U330" s="44">
        <v>14</v>
      </c>
      <c r="V330" s="45">
        <f t="shared" si="19"/>
        <v>110</v>
      </c>
      <c r="W330" s="27"/>
      <c r="X330" s="27"/>
      <c r="Y330" s="27"/>
      <c r="Z330" s="27"/>
      <c r="AA330" s="27"/>
      <c r="AB330" s="27"/>
      <c r="AC330" s="27"/>
      <c r="AD330" s="27"/>
      <c r="AE330" s="27"/>
      <c r="AF330" s="27"/>
      <c r="AG330" s="27"/>
      <c r="AH330" s="27"/>
      <c r="AJ330" s="42" t="s">
        <v>96</v>
      </c>
      <c r="AK330" s="43">
        <f t="shared" si="20"/>
        <v>4.5416666666666643</v>
      </c>
      <c r="AL330" s="44">
        <v>14</v>
      </c>
      <c r="AM330" s="45">
        <f t="shared" si="21"/>
        <v>110</v>
      </c>
      <c r="AN330" s="27"/>
      <c r="AO330" s="27"/>
      <c r="AP330" s="27"/>
      <c r="AQ330" s="27"/>
      <c r="AR330" s="27"/>
      <c r="AS330" s="27"/>
      <c r="AT330" s="27"/>
      <c r="AU330" s="27"/>
      <c r="AV330" s="27"/>
      <c r="AW330" s="27"/>
      <c r="AX330" s="27"/>
      <c r="AY330" s="27"/>
    </row>
    <row r="331" spans="2:51">
      <c r="B331" s="42" t="s">
        <v>96</v>
      </c>
      <c r="C331" s="43">
        <f t="shared" si="16"/>
        <v>4.5833333333333313</v>
      </c>
      <c r="D331" s="44">
        <v>15</v>
      </c>
      <c r="E331" s="45">
        <f t="shared" si="17"/>
        <v>111</v>
      </c>
      <c r="F331" s="27"/>
      <c r="G331" s="27"/>
      <c r="H331" s="27"/>
      <c r="I331" s="27"/>
      <c r="J331" s="27"/>
      <c r="K331" s="27"/>
      <c r="L331" s="27"/>
      <c r="M331" s="27"/>
      <c r="N331" s="27"/>
      <c r="O331" s="27"/>
      <c r="P331" s="27"/>
      <c r="Q331" s="27"/>
      <c r="S331" s="42" t="s">
        <v>96</v>
      </c>
      <c r="T331" s="43">
        <f t="shared" si="18"/>
        <v>4.5833333333333313</v>
      </c>
      <c r="U331" s="44">
        <v>15</v>
      </c>
      <c r="V331" s="45">
        <f t="shared" si="19"/>
        <v>111</v>
      </c>
      <c r="W331" s="27"/>
      <c r="X331" s="27"/>
      <c r="Y331" s="27"/>
      <c r="Z331" s="27"/>
      <c r="AA331" s="27"/>
      <c r="AB331" s="27"/>
      <c r="AC331" s="27"/>
      <c r="AD331" s="27"/>
      <c r="AE331" s="27"/>
      <c r="AF331" s="27"/>
      <c r="AG331" s="27"/>
      <c r="AH331" s="27"/>
      <c r="AJ331" s="42" t="s">
        <v>96</v>
      </c>
      <c r="AK331" s="43">
        <f t="shared" si="20"/>
        <v>4.5833333333333313</v>
      </c>
      <c r="AL331" s="44">
        <v>15</v>
      </c>
      <c r="AM331" s="45">
        <f t="shared" si="21"/>
        <v>111</v>
      </c>
      <c r="AN331" s="27"/>
      <c r="AO331" s="27"/>
      <c r="AP331" s="27"/>
      <c r="AQ331" s="27"/>
      <c r="AR331" s="27"/>
      <c r="AS331" s="27"/>
      <c r="AT331" s="27"/>
      <c r="AU331" s="27"/>
      <c r="AV331" s="27"/>
      <c r="AW331" s="27"/>
      <c r="AX331" s="27"/>
      <c r="AY331" s="27"/>
    </row>
    <row r="332" spans="2:51">
      <c r="B332" s="42" t="s">
        <v>96</v>
      </c>
      <c r="C332" s="43">
        <f t="shared" si="16"/>
        <v>4.6249999999999982</v>
      </c>
      <c r="D332" s="44">
        <v>16</v>
      </c>
      <c r="E332" s="45">
        <f t="shared" si="17"/>
        <v>112</v>
      </c>
      <c r="F332" s="27"/>
      <c r="G332" s="27"/>
      <c r="H332" s="27"/>
      <c r="I332" s="27"/>
      <c r="J332" s="27"/>
      <c r="K332" s="27"/>
      <c r="L332" s="27"/>
      <c r="M332" s="27"/>
      <c r="N332" s="27"/>
      <c r="O332" s="27"/>
      <c r="P332" s="27"/>
      <c r="Q332" s="27"/>
      <c r="S332" s="42" t="s">
        <v>96</v>
      </c>
      <c r="T332" s="43">
        <f t="shared" si="18"/>
        <v>4.6249999999999982</v>
      </c>
      <c r="U332" s="44">
        <v>16</v>
      </c>
      <c r="V332" s="45">
        <f t="shared" si="19"/>
        <v>112</v>
      </c>
      <c r="W332" s="27"/>
      <c r="X332" s="27"/>
      <c r="Y332" s="27"/>
      <c r="Z332" s="27"/>
      <c r="AA332" s="27"/>
      <c r="AB332" s="27"/>
      <c r="AC332" s="27"/>
      <c r="AD332" s="27"/>
      <c r="AE332" s="27"/>
      <c r="AF332" s="27"/>
      <c r="AG332" s="27"/>
      <c r="AH332" s="27"/>
      <c r="AJ332" s="42" t="s">
        <v>96</v>
      </c>
      <c r="AK332" s="43">
        <f t="shared" si="20"/>
        <v>4.6249999999999982</v>
      </c>
      <c r="AL332" s="44">
        <v>16</v>
      </c>
      <c r="AM332" s="45">
        <f t="shared" si="21"/>
        <v>112</v>
      </c>
      <c r="AN332" s="27"/>
      <c r="AO332" s="27"/>
      <c r="AP332" s="27"/>
      <c r="AQ332" s="27"/>
      <c r="AR332" s="27"/>
      <c r="AS332" s="27"/>
      <c r="AT332" s="27"/>
      <c r="AU332" s="27"/>
      <c r="AV332" s="27"/>
      <c r="AW332" s="27"/>
      <c r="AX332" s="27"/>
      <c r="AY332" s="27"/>
    </row>
    <row r="333" spans="2:51">
      <c r="B333" s="42" t="s">
        <v>96</v>
      </c>
      <c r="C333" s="43">
        <f t="shared" si="16"/>
        <v>4.6666666666666652</v>
      </c>
      <c r="D333" s="44">
        <v>17</v>
      </c>
      <c r="E333" s="45">
        <f t="shared" si="17"/>
        <v>113</v>
      </c>
      <c r="F333" s="27"/>
      <c r="G333" s="27"/>
      <c r="H333" s="27"/>
      <c r="I333" s="27"/>
      <c r="J333" s="27"/>
      <c r="K333" s="27"/>
      <c r="L333" s="27"/>
      <c r="M333" s="27"/>
      <c r="N333" s="27"/>
      <c r="O333" s="27"/>
      <c r="P333" s="27"/>
      <c r="Q333" s="27"/>
      <c r="S333" s="42" t="s">
        <v>96</v>
      </c>
      <c r="T333" s="43">
        <f t="shared" si="18"/>
        <v>4.6666666666666652</v>
      </c>
      <c r="U333" s="44">
        <v>17</v>
      </c>
      <c r="V333" s="45">
        <f t="shared" si="19"/>
        <v>113</v>
      </c>
      <c r="W333" s="27"/>
      <c r="X333" s="27"/>
      <c r="Y333" s="27"/>
      <c r="Z333" s="27"/>
      <c r="AA333" s="27"/>
      <c r="AB333" s="27"/>
      <c r="AC333" s="27"/>
      <c r="AD333" s="27"/>
      <c r="AE333" s="27"/>
      <c r="AF333" s="27"/>
      <c r="AG333" s="27"/>
      <c r="AH333" s="27"/>
      <c r="AJ333" s="42" t="s">
        <v>96</v>
      </c>
      <c r="AK333" s="43">
        <f t="shared" si="20"/>
        <v>4.6666666666666652</v>
      </c>
      <c r="AL333" s="44">
        <v>17</v>
      </c>
      <c r="AM333" s="45">
        <f t="shared" si="21"/>
        <v>113</v>
      </c>
      <c r="AN333" s="27"/>
      <c r="AO333" s="27"/>
      <c r="AP333" s="27"/>
      <c r="AQ333" s="27"/>
      <c r="AR333" s="27"/>
      <c r="AS333" s="27"/>
      <c r="AT333" s="27"/>
      <c r="AU333" s="27"/>
      <c r="AV333" s="27"/>
      <c r="AW333" s="27"/>
      <c r="AX333" s="27"/>
      <c r="AY333" s="27"/>
    </row>
    <row r="334" spans="2:51">
      <c r="B334" s="42" t="s">
        <v>96</v>
      </c>
      <c r="C334" s="43">
        <f t="shared" si="16"/>
        <v>4.7083333333333321</v>
      </c>
      <c r="D334" s="44">
        <v>18</v>
      </c>
      <c r="E334" s="45">
        <f t="shared" si="17"/>
        <v>114</v>
      </c>
      <c r="F334" s="27"/>
      <c r="G334" s="27"/>
      <c r="H334" s="27"/>
      <c r="I334" s="27"/>
      <c r="J334" s="27"/>
      <c r="K334" s="27"/>
      <c r="L334" s="27"/>
      <c r="M334" s="27"/>
      <c r="N334" s="27"/>
      <c r="O334" s="27"/>
      <c r="P334" s="27"/>
      <c r="Q334" s="27"/>
      <c r="S334" s="42" t="s">
        <v>96</v>
      </c>
      <c r="T334" s="43">
        <f t="shared" si="18"/>
        <v>4.7083333333333321</v>
      </c>
      <c r="U334" s="44">
        <v>18</v>
      </c>
      <c r="V334" s="45">
        <f t="shared" si="19"/>
        <v>114</v>
      </c>
      <c r="W334" s="27"/>
      <c r="X334" s="27"/>
      <c r="Y334" s="27"/>
      <c r="Z334" s="27"/>
      <c r="AA334" s="27"/>
      <c r="AB334" s="27"/>
      <c r="AC334" s="27"/>
      <c r="AD334" s="27"/>
      <c r="AE334" s="27"/>
      <c r="AF334" s="27"/>
      <c r="AG334" s="27"/>
      <c r="AH334" s="27"/>
      <c r="AJ334" s="42" t="s">
        <v>96</v>
      </c>
      <c r="AK334" s="43">
        <f t="shared" si="20"/>
        <v>4.7083333333333321</v>
      </c>
      <c r="AL334" s="44">
        <v>18</v>
      </c>
      <c r="AM334" s="45">
        <f t="shared" si="21"/>
        <v>114</v>
      </c>
      <c r="AN334" s="27"/>
      <c r="AO334" s="27"/>
      <c r="AP334" s="27"/>
      <c r="AQ334" s="27"/>
      <c r="AR334" s="27"/>
      <c r="AS334" s="27"/>
      <c r="AT334" s="27"/>
      <c r="AU334" s="27"/>
      <c r="AV334" s="27"/>
      <c r="AW334" s="27"/>
      <c r="AX334" s="27"/>
      <c r="AY334" s="27"/>
    </row>
    <row r="335" spans="2:51">
      <c r="B335" s="42" t="s">
        <v>96</v>
      </c>
      <c r="C335" s="43">
        <f t="shared" si="16"/>
        <v>4.7499999999999991</v>
      </c>
      <c r="D335" s="44">
        <v>19</v>
      </c>
      <c r="E335" s="45">
        <f t="shared" si="17"/>
        <v>115</v>
      </c>
      <c r="F335" s="27"/>
      <c r="G335" s="27"/>
      <c r="H335" s="27"/>
      <c r="I335" s="27"/>
      <c r="J335" s="27"/>
      <c r="K335" s="27"/>
      <c r="L335" s="27"/>
      <c r="M335" s="27"/>
      <c r="N335" s="27"/>
      <c r="O335" s="27"/>
      <c r="P335" s="27"/>
      <c r="Q335" s="27"/>
      <c r="S335" s="42" t="s">
        <v>96</v>
      </c>
      <c r="T335" s="43">
        <f t="shared" si="18"/>
        <v>4.7499999999999991</v>
      </c>
      <c r="U335" s="44">
        <v>19</v>
      </c>
      <c r="V335" s="45">
        <f t="shared" si="19"/>
        <v>115</v>
      </c>
      <c r="W335" s="27"/>
      <c r="X335" s="27"/>
      <c r="Y335" s="27"/>
      <c r="Z335" s="27"/>
      <c r="AA335" s="27"/>
      <c r="AB335" s="27"/>
      <c r="AC335" s="27"/>
      <c r="AD335" s="27"/>
      <c r="AE335" s="27"/>
      <c r="AF335" s="27"/>
      <c r="AG335" s="27"/>
      <c r="AH335" s="27"/>
      <c r="AJ335" s="42" t="s">
        <v>96</v>
      </c>
      <c r="AK335" s="43">
        <f t="shared" si="20"/>
        <v>4.7499999999999991</v>
      </c>
      <c r="AL335" s="44">
        <v>19</v>
      </c>
      <c r="AM335" s="45">
        <f t="shared" si="21"/>
        <v>115</v>
      </c>
      <c r="AN335" s="27"/>
      <c r="AO335" s="27"/>
      <c r="AP335" s="27"/>
      <c r="AQ335" s="27"/>
      <c r="AR335" s="27"/>
      <c r="AS335" s="27"/>
      <c r="AT335" s="27"/>
      <c r="AU335" s="27"/>
      <c r="AV335" s="27"/>
      <c r="AW335" s="27"/>
      <c r="AX335" s="27"/>
      <c r="AY335" s="27"/>
    </row>
    <row r="336" spans="2:51">
      <c r="B336" s="42" t="s">
        <v>96</v>
      </c>
      <c r="C336" s="43">
        <f t="shared" si="16"/>
        <v>4.7916666666666661</v>
      </c>
      <c r="D336" s="44">
        <v>20</v>
      </c>
      <c r="E336" s="45">
        <f t="shared" si="17"/>
        <v>116</v>
      </c>
      <c r="F336" s="27"/>
      <c r="G336" s="27"/>
      <c r="H336" s="27"/>
      <c r="I336" s="27"/>
      <c r="J336" s="27"/>
      <c r="K336" s="27"/>
      <c r="L336" s="27"/>
      <c r="M336" s="27"/>
      <c r="N336" s="27"/>
      <c r="O336" s="27"/>
      <c r="P336" s="27"/>
      <c r="Q336" s="27"/>
      <c r="S336" s="42" t="s">
        <v>96</v>
      </c>
      <c r="T336" s="43">
        <f t="shared" si="18"/>
        <v>4.7916666666666661</v>
      </c>
      <c r="U336" s="44">
        <v>20</v>
      </c>
      <c r="V336" s="45">
        <f t="shared" si="19"/>
        <v>116</v>
      </c>
      <c r="W336" s="27"/>
      <c r="X336" s="27"/>
      <c r="Y336" s="27"/>
      <c r="Z336" s="27"/>
      <c r="AA336" s="27"/>
      <c r="AB336" s="27"/>
      <c r="AC336" s="27"/>
      <c r="AD336" s="27"/>
      <c r="AE336" s="27"/>
      <c r="AF336" s="27"/>
      <c r="AG336" s="27"/>
      <c r="AH336" s="27"/>
      <c r="AJ336" s="42" t="s">
        <v>96</v>
      </c>
      <c r="AK336" s="43">
        <f t="shared" si="20"/>
        <v>4.7916666666666661</v>
      </c>
      <c r="AL336" s="44">
        <v>20</v>
      </c>
      <c r="AM336" s="45">
        <f t="shared" si="21"/>
        <v>116</v>
      </c>
      <c r="AN336" s="27"/>
      <c r="AO336" s="27"/>
      <c r="AP336" s="27"/>
      <c r="AQ336" s="27"/>
      <c r="AR336" s="27"/>
      <c r="AS336" s="27"/>
      <c r="AT336" s="27"/>
      <c r="AU336" s="27"/>
      <c r="AV336" s="27"/>
      <c r="AW336" s="27"/>
      <c r="AX336" s="27"/>
      <c r="AY336" s="27"/>
    </row>
    <row r="337" spans="2:51">
      <c r="B337" s="42" t="s">
        <v>96</v>
      </c>
      <c r="C337" s="43">
        <f t="shared" si="16"/>
        <v>4.833333333333333</v>
      </c>
      <c r="D337" s="44">
        <v>21</v>
      </c>
      <c r="E337" s="45">
        <f t="shared" si="17"/>
        <v>117</v>
      </c>
      <c r="F337" s="27"/>
      <c r="G337" s="27"/>
      <c r="H337" s="27"/>
      <c r="I337" s="27"/>
      <c r="J337" s="27"/>
      <c r="K337" s="27"/>
      <c r="L337" s="27"/>
      <c r="M337" s="27"/>
      <c r="N337" s="27"/>
      <c r="O337" s="27"/>
      <c r="P337" s="27"/>
      <c r="Q337" s="27"/>
      <c r="S337" s="42" t="s">
        <v>96</v>
      </c>
      <c r="T337" s="43">
        <f t="shared" si="18"/>
        <v>4.833333333333333</v>
      </c>
      <c r="U337" s="44">
        <v>21</v>
      </c>
      <c r="V337" s="45">
        <f t="shared" si="19"/>
        <v>117</v>
      </c>
      <c r="W337" s="27"/>
      <c r="X337" s="27"/>
      <c r="Y337" s="27"/>
      <c r="Z337" s="27"/>
      <c r="AA337" s="27"/>
      <c r="AB337" s="27"/>
      <c r="AC337" s="27"/>
      <c r="AD337" s="27"/>
      <c r="AE337" s="27"/>
      <c r="AF337" s="27"/>
      <c r="AG337" s="27"/>
      <c r="AH337" s="27"/>
      <c r="AJ337" s="42" t="s">
        <v>96</v>
      </c>
      <c r="AK337" s="43">
        <f t="shared" si="20"/>
        <v>4.833333333333333</v>
      </c>
      <c r="AL337" s="44">
        <v>21</v>
      </c>
      <c r="AM337" s="45">
        <f t="shared" si="21"/>
        <v>117</v>
      </c>
      <c r="AN337" s="27"/>
      <c r="AO337" s="27"/>
      <c r="AP337" s="27"/>
      <c r="AQ337" s="27"/>
      <c r="AR337" s="27"/>
      <c r="AS337" s="27"/>
      <c r="AT337" s="27"/>
      <c r="AU337" s="27"/>
      <c r="AV337" s="27"/>
      <c r="AW337" s="27"/>
      <c r="AX337" s="27"/>
      <c r="AY337" s="27"/>
    </row>
    <row r="338" spans="2:51">
      <c r="B338" s="42" t="s">
        <v>96</v>
      </c>
      <c r="C338" s="43">
        <f t="shared" si="16"/>
        <v>4.875</v>
      </c>
      <c r="D338" s="44">
        <v>22</v>
      </c>
      <c r="E338" s="45">
        <f t="shared" si="17"/>
        <v>118</v>
      </c>
      <c r="F338" s="27"/>
      <c r="G338" s="27"/>
      <c r="H338" s="27"/>
      <c r="I338" s="27"/>
      <c r="J338" s="27"/>
      <c r="K338" s="27"/>
      <c r="L338" s="27"/>
      <c r="M338" s="27"/>
      <c r="N338" s="27"/>
      <c r="O338" s="27"/>
      <c r="P338" s="27"/>
      <c r="Q338" s="27"/>
      <c r="S338" s="42" t="s">
        <v>96</v>
      </c>
      <c r="T338" s="43">
        <f t="shared" si="18"/>
        <v>4.875</v>
      </c>
      <c r="U338" s="44">
        <v>22</v>
      </c>
      <c r="V338" s="45">
        <f t="shared" si="19"/>
        <v>118</v>
      </c>
      <c r="W338" s="27"/>
      <c r="X338" s="27"/>
      <c r="Y338" s="27"/>
      <c r="Z338" s="27"/>
      <c r="AA338" s="27"/>
      <c r="AB338" s="27"/>
      <c r="AC338" s="27"/>
      <c r="AD338" s="27"/>
      <c r="AE338" s="27"/>
      <c r="AF338" s="27"/>
      <c r="AG338" s="27"/>
      <c r="AH338" s="27"/>
      <c r="AJ338" s="42" t="s">
        <v>96</v>
      </c>
      <c r="AK338" s="43">
        <f t="shared" si="20"/>
        <v>4.875</v>
      </c>
      <c r="AL338" s="44">
        <v>22</v>
      </c>
      <c r="AM338" s="45">
        <f t="shared" si="21"/>
        <v>118</v>
      </c>
      <c r="AN338" s="27"/>
      <c r="AO338" s="27"/>
      <c r="AP338" s="27"/>
      <c r="AQ338" s="27"/>
      <c r="AR338" s="27"/>
      <c r="AS338" s="27"/>
      <c r="AT338" s="27"/>
      <c r="AU338" s="27"/>
      <c r="AV338" s="27"/>
      <c r="AW338" s="27"/>
      <c r="AX338" s="27"/>
      <c r="AY338" s="27"/>
    </row>
    <row r="339" spans="2:51">
      <c r="B339" s="42" t="s">
        <v>96</v>
      </c>
      <c r="C339" s="43">
        <f t="shared" si="16"/>
        <v>4.916666666666667</v>
      </c>
      <c r="D339" s="44">
        <v>23</v>
      </c>
      <c r="E339" s="45">
        <f t="shared" si="17"/>
        <v>119</v>
      </c>
      <c r="F339" s="27"/>
      <c r="G339" s="27"/>
      <c r="H339" s="27"/>
      <c r="I339" s="27"/>
      <c r="J339" s="27"/>
      <c r="K339" s="27"/>
      <c r="L339" s="27"/>
      <c r="M339" s="27"/>
      <c r="N339" s="27"/>
      <c r="O339" s="27"/>
      <c r="P339" s="27"/>
      <c r="Q339" s="27"/>
      <c r="S339" s="42" t="s">
        <v>96</v>
      </c>
      <c r="T339" s="43">
        <f t="shared" si="18"/>
        <v>4.916666666666667</v>
      </c>
      <c r="U339" s="44">
        <v>23</v>
      </c>
      <c r="V339" s="45">
        <f t="shared" si="19"/>
        <v>119</v>
      </c>
      <c r="W339" s="27"/>
      <c r="X339" s="27"/>
      <c r="Y339" s="27"/>
      <c r="Z339" s="27"/>
      <c r="AA339" s="27"/>
      <c r="AB339" s="27"/>
      <c r="AC339" s="27"/>
      <c r="AD339" s="27"/>
      <c r="AE339" s="27"/>
      <c r="AF339" s="27"/>
      <c r="AG339" s="27"/>
      <c r="AH339" s="27"/>
      <c r="AJ339" s="42" t="s">
        <v>96</v>
      </c>
      <c r="AK339" s="43">
        <f t="shared" si="20"/>
        <v>4.916666666666667</v>
      </c>
      <c r="AL339" s="44">
        <v>23</v>
      </c>
      <c r="AM339" s="45">
        <f t="shared" si="21"/>
        <v>119</v>
      </c>
      <c r="AN339" s="27"/>
      <c r="AO339" s="27"/>
      <c r="AP339" s="27"/>
      <c r="AQ339" s="27"/>
      <c r="AR339" s="27"/>
      <c r="AS339" s="27"/>
      <c r="AT339" s="27"/>
      <c r="AU339" s="27"/>
      <c r="AV339" s="27"/>
      <c r="AW339" s="27"/>
      <c r="AX339" s="27"/>
      <c r="AY339" s="27"/>
    </row>
    <row r="340" spans="2:51">
      <c r="B340" s="42" t="s">
        <v>96</v>
      </c>
      <c r="C340" s="43">
        <f t="shared" si="16"/>
        <v>4.9583333333333339</v>
      </c>
      <c r="D340" s="44">
        <v>24</v>
      </c>
      <c r="E340" s="45">
        <f t="shared" si="17"/>
        <v>120</v>
      </c>
      <c r="F340" s="27"/>
      <c r="G340" s="27"/>
      <c r="H340" s="27"/>
      <c r="I340" s="27"/>
      <c r="J340" s="27"/>
      <c r="K340" s="27"/>
      <c r="L340" s="27"/>
      <c r="M340" s="27"/>
      <c r="N340" s="27"/>
      <c r="O340" s="27"/>
      <c r="P340" s="27"/>
      <c r="Q340" s="27"/>
      <c r="S340" s="42" t="s">
        <v>96</v>
      </c>
      <c r="T340" s="43">
        <f t="shared" si="18"/>
        <v>4.9583333333333339</v>
      </c>
      <c r="U340" s="44">
        <v>24</v>
      </c>
      <c r="V340" s="45">
        <f t="shared" si="19"/>
        <v>120</v>
      </c>
      <c r="W340" s="27"/>
      <c r="X340" s="27"/>
      <c r="Y340" s="27"/>
      <c r="Z340" s="27"/>
      <c r="AA340" s="27"/>
      <c r="AB340" s="27"/>
      <c r="AC340" s="27"/>
      <c r="AD340" s="27"/>
      <c r="AE340" s="27"/>
      <c r="AF340" s="27"/>
      <c r="AG340" s="27"/>
      <c r="AH340" s="27"/>
      <c r="AJ340" s="42" t="s">
        <v>96</v>
      </c>
      <c r="AK340" s="43">
        <f t="shared" si="20"/>
        <v>4.9583333333333339</v>
      </c>
      <c r="AL340" s="44">
        <v>24</v>
      </c>
      <c r="AM340" s="45">
        <f t="shared" si="21"/>
        <v>120</v>
      </c>
      <c r="AN340" s="27"/>
      <c r="AO340" s="27"/>
      <c r="AP340" s="27"/>
      <c r="AQ340" s="27"/>
      <c r="AR340" s="27"/>
      <c r="AS340" s="27"/>
      <c r="AT340" s="27"/>
      <c r="AU340" s="27"/>
      <c r="AV340" s="27"/>
      <c r="AW340" s="27"/>
      <c r="AX340" s="27"/>
      <c r="AY340" s="27"/>
    </row>
    <row r="341" spans="2:51">
      <c r="B341" s="42" t="s">
        <v>97</v>
      </c>
      <c r="C341" s="43">
        <f t="shared" si="16"/>
        <v>5.0000000000000009</v>
      </c>
      <c r="D341" s="44">
        <v>1</v>
      </c>
      <c r="E341" s="45">
        <f t="shared" si="17"/>
        <v>121</v>
      </c>
      <c r="F341" s="27"/>
      <c r="G341" s="27"/>
      <c r="H341" s="27"/>
      <c r="I341" s="27"/>
      <c r="J341" s="27"/>
      <c r="K341" s="27"/>
      <c r="L341" s="27"/>
      <c r="M341" s="27"/>
      <c r="N341" s="27"/>
      <c r="O341" s="27"/>
      <c r="P341" s="27"/>
      <c r="Q341" s="27"/>
      <c r="S341" s="42" t="s">
        <v>97</v>
      </c>
      <c r="T341" s="43">
        <f t="shared" si="18"/>
        <v>5.0000000000000009</v>
      </c>
      <c r="U341" s="44">
        <v>1</v>
      </c>
      <c r="V341" s="45">
        <f t="shared" si="19"/>
        <v>121</v>
      </c>
      <c r="W341" s="27"/>
      <c r="X341" s="27"/>
      <c r="Y341" s="27"/>
      <c r="Z341" s="27"/>
      <c r="AA341" s="27"/>
      <c r="AB341" s="27"/>
      <c r="AC341" s="27"/>
      <c r="AD341" s="27"/>
      <c r="AE341" s="27"/>
      <c r="AF341" s="27"/>
      <c r="AG341" s="27"/>
      <c r="AH341" s="27"/>
      <c r="AJ341" s="42" t="s">
        <v>97</v>
      </c>
      <c r="AK341" s="43">
        <f t="shared" si="20"/>
        <v>5.0000000000000009</v>
      </c>
      <c r="AL341" s="44">
        <v>1</v>
      </c>
      <c r="AM341" s="45">
        <f t="shared" si="21"/>
        <v>121</v>
      </c>
      <c r="AN341" s="27"/>
      <c r="AO341" s="27"/>
      <c r="AP341" s="27"/>
      <c r="AQ341" s="27"/>
      <c r="AR341" s="27"/>
      <c r="AS341" s="27"/>
      <c r="AT341" s="27"/>
      <c r="AU341" s="27"/>
      <c r="AV341" s="27"/>
      <c r="AW341" s="27"/>
      <c r="AX341" s="27"/>
      <c r="AY341" s="27"/>
    </row>
    <row r="342" spans="2:51">
      <c r="B342" s="42" t="s">
        <v>97</v>
      </c>
      <c r="C342" s="43">
        <f t="shared" si="16"/>
        <v>5.0416666666666679</v>
      </c>
      <c r="D342" s="44">
        <v>2</v>
      </c>
      <c r="E342" s="45">
        <f t="shared" si="17"/>
        <v>122</v>
      </c>
      <c r="F342" s="27"/>
      <c r="G342" s="27"/>
      <c r="H342" s="27"/>
      <c r="I342" s="27"/>
      <c r="J342" s="27"/>
      <c r="K342" s="27"/>
      <c r="L342" s="27"/>
      <c r="M342" s="27"/>
      <c r="N342" s="27"/>
      <c r="O342" s="27"/>
      <c r="P342" s="27"/>
      <c r="Q342" s="27"/>
      <c r="S342" s="42" t="s">
        <v>97</v>
      </c>
      <c r="T342" s="43">
        <f t="shared" si="18"/>
        <v>5.0416666666666679</v>
      </c>
      <c r="U342" s="44">
        <v>2</v>
      </c>
      <c r="V342" s="45">
        <f t="shared" si="19"/>
        <v>122</v>
      </c>
      <c r="W342" s="27"/>
      <c r="X342" s="27"/>
      <c r="Y342" s="27"/>
      <c r="Z342" s="27"/>
      <c r="AA342" s="27"/>
      <c r="AB342" s="27"/>
      <c r="AC342" s="27"/>
      <c r="AD342" s="27"/>
      <c r="AE342" s="27"/>
      <c r="AF342" s="27"/>
      <c r="AG342" s="27"/>
      <c r="AH342" s="27"/>
      <c r="AJ342" s="42" t="s">
        <v>97</v>
      </c>
      <c r="AK342" s="43">
        <f t="shared" si="20"/>
        <v>5.0416666666666679</v>
      </c>
      <c r="AL342" s="44">
        <v>2</v>
      </c>
      <c r="AM342" s="45">
        <f t="shared" si="21"/>
        <v>122</v>
      </c>
      <c r="AN342" s="27"/>
      <c r="AO342" s="27"/>
      <c r="AP342" s="27"/>
      <c r="AQ342" s="27"/>
      <c r="AR342" s="27"/>
      <c r="AS342" s="27"/>
      <c r="AT342" s="27"/>
      <c r="AU342" s="27"/>
      <c r="AV342" s="27"/>
      <c r="AW342" s="27"/>
      <c r="AX342" s="27"/>
      <c r="AY342" s="27"/>
    </row>
    <row r="343" spans="2:51">
      <c r="B343" s="42" t="s">
        <v>97</v>
      </c>
      <c r="C343" s="43">
        <f t="shared" si="16"/>
        <v>5.0833333333333348</v>
      </c>
      <c r="D343" s="44">
        <v>3</v>
      </c>
      <c r="E343" s="45">
        <f t="shared" si="17"/>
        <v>123</v>
      </c>
      <c r="F343" s="27"/>
      <c r="G343" s="27"/>
      <c r="H343" s="27"/>
      <c r="I343" s="27"/>
      <c r="J343" s="27"/>
      <c r="K343" s="27"/>
      <c r="L343" s="27"/>
      <c r="M343" s="27"/>
      <c r="N343" s="27"/>
      <c r="O343" s="27"/>
      <c r="P343" s="27"/>
      <c r="Q343" s="27"/>
      <c r="S343" s="42" t="s">
        <v>97</v>
      </c>
      <c r="T343" s="43">
        <f t="shared" si="18"/>
        <v>5.0833333333333348</v>
      </c>
      <c r="U343" s="44">
        <v>3</v>
      </c>
      <c r="V343" s="45">
        <f t="shared" si="19"/>
        <v>123</v>
      </c>
      <c r="W343" s="27"/>
      <c r="X343" s="27"/>
      <c r="Y343" s="27"/>
      <c r="Z343" s="27"/>
      <c r="AA343" s="27"/>
      <c r="AB343" s="27"/>
      <c r="AC343" s="27"/>
      <c r="AD343" s="27"/>
      <c r="AE343" s="27"/>
      <c r="AF343" s="27"/>
      <c r="AG343" s="27"/>
      <c r="AH343" s="27"/>
      <c r="AJ343" s="42" t="s">
        <v>97</v>
      </c>
      <c r="AK343" s="43">
        <f t="shared" si="20"/>
        <v>5.0833333333333348</v>
      </c>
      <c r="AL343" s="44">
        <v>3</v>
      </c>
      <c r="AM343" s="45">
        <f t="shared" si="21"/>
        <v>123</v>
      </c>
      <c r="AN343" s="27"/>
      <c r="AO343" s="27"/>
      <c r="AP343" s="27"/>
      <c r="AQ343" s="27"/>
      <c r="AR343" s="27"/>
      <c r="AS343" s="27"/>
      <c r="AT343" s="27"/>
      <c r="AU343" s="27"/>
      <c r="AV343" s="27"/>
      <c r="AW343" s="27"/>
      <c r="AX343" s="27"/>
      <c r="AY343" s="27"/>
    </row>
    <row r="344" spans="2:51">
      <c r="B344" s="42" t="s">
        <v>97</v>
      </c>
      <c r="C344" s="43">
        <f t="shared" si="16"/>
        <v>5.1250000000000018</v>
      </c>
      <c r="D344" s="44">
        <v>4</v>
      </c>
      <c r="E344" s="45">
        <f t="shared" si="17"/>
        <v>124</v>
      </c>
      <c r="F344" s="27"/>
      <c r="G344" s="27"/>
      <c r="H344" s="27"/>
      <c r="I344" s="27"/>
      <c r="J344" s="27"/>
      <c r="K344" s="27"/>
      <c r="L344" s="27"/>
      <c r="M344" s="27"/>
      <c r="N344" s="27"/>
      <c r="O344" s="27"/>
      <c r="P344" s="27"/>
      <c r="Q344" s="27"/>
      <c r="S344" s="42" t="s">
        <v>97</v>
      </c>
      <c r="T344" s="43">
        <f t="shared" si="18"/>
        <v>5.1250000000000018</v>
      </c>
      <c r="U344" s="44">
        <v>4</v>
      </c>
      <c r="V344" s="45">
        <f t="shared" si="19"/>
        <v>124</v>
      </c>
      <c r="W344" s="27"/>
      <c r="X344" s="27"/>
      <c r="Y344" s="27"/>
      <c r="Z344" s="27"/>
      <c r="AA344" s="27"/>
      <c r="AB344" s="27"/>
      <c r="AC344" s="27"/>
      <c r="AD344" s="27"/>
      <c r="AE344" s="27"/>
      <c r="AF344" s="27"/>
      <c r="AG344" s="27"/>
      <c r="AH344" s="27"/>
      <c r="AJ344" s="42" t="s">
        <v>97</v>
      </c>
      <c r="AK344" s="43">
        <f t="shared" si="20"/>
        <v>5.1250000000000018</v>
      </c>
      <c r="AL344" s="44">
        <v>4</v>
      </c>
      <c r="AM344" s="45">
        <f t="shared" si="21"/>
        <v>124</v>
      </c>
      <c r="AN344" s="27"/>
      <c r="AO344" s="27"/>
      <c r="AP344" s="27"/>
      <c r="AQ344" s="27"/>
      <c r="AR344" s="27"/>
      <c r="AS344" s="27"/>
      <c r="AT344" s="27"/>
      <c r="AU344" s="27"/>
      <c r="AV344" s="27"/>
      <c r="AW344" s="27"/>
      <c r="AX344" s="27"/>
      <c r="AY344" s="27"/>
    </row>
    <row r="345" spans="2:51">
      <c r="B345" s="42" t="s">
        <v>97</v>
      </c>
      <c r="C345" s="43">
        <f t="shared" si="16"/>
        <v>5.1666666666666687</v>
      </c>
      <c r="D345" s="44">
        <v>5</v>
      </c>
      <c r="E345" s="45">
        <f t="shared" si="17"/>
        <v>125</v>
      </c>
      <c r="F345" s="27"/>
      <c r="G345" s="27"/>
      <c r="H345" s="27"/>
      <c r="I345" s="27"/>
      <c r="J345" s="27"/>
      <c r="K345" s="27"/>
      <c r="L345" s="27"/>
      <c r="M345" s="27"/>
      <c r="N345" s="27"/>
      <c r="O345" s="27"/>
      <c r="P345" s="27"/>
      <c r="Q345" s="27"/>
      <c r="S345" s="42" t="s">
        <v>97</v>
      </c>
      <c r="T345" s="43">
        <f t="shared" si="18"/>
        <v>5.1666666666666687</v>
      </c>
      <c r="U345" s="44">
        <v>5</v>
      </c>
      <c r="V345" s="45">
        <f t="shared" si="19"/>
        <v>125</v>
      </c>
      <c r="W345" s="27"/>
      <c r="X345" s="27"/>
      <c r="Y345" s="27"/>
      <c r="Z345" s="27"/>
      <c r="AA345" s="27"/>
      <c r="AB345" s="27"/>
      <c r="AC345" s="27"/>
      <c r="AD345" s="27"/>
      <c r="AE345" s="27"/>
      <c r="AF345" s="27"/>
      <c r="AG345" s="27"/>
      <c r="AH345" s="27"/>
      <c r="AJ345" s="42" t="s">
        <v>97</v>
      </c>
      <c r="AK345" s="43">
        <f t="shared" si="20"/>
        <v>5.1666666666666687</v>
      </c>
      <c r="AL345" s="44">
        <v>5</v>
      </c>
      <c r="AM345" s="45">
        <f t="shared" si="21"/>
        <v>125</v>
      </c>
      <c r="AN345" s="27"/>
      <c r="AO345" s="27"/>
      <c r="AP345" s="27"/>
      <c r="AQ345" s="27"/>
      <c r="AR345" s="27"/>
      <c r="AS345" s="27"/>
      <c r="AT345" s="27"/>
      <c r="AU345" s="27"/>
      <c r="AV345" s="27"/>
      <c r="AW345" s="27"/>
      <c r="AX345" s="27"/>
      <c r="AY345" s="27"/>
    </row>
    <row r="346" spans="2:51">
      <c r="B346" s="42" t="s">
        <v>97</v>
      </c>
      <c r="C346" s="43">
        <f t="shared" si="16"/>
        <v>5.2083333333333357</v>
      </c>
      <c r="D346" s="44">
        <v>6</v>
      </c>
      <c r="E346" s="45">
        <f t="shared" si="17"/>
        <v>126</v>
      </c>
      <c r="F346" s="27"/>
      <c r="G346" s="27"/>
      <c r="H346" s="27"/>
      <c r="I346" s="27"/>
      <c r="J346" s="27"/>
      <c r="K346" s="27"/>
      <c r="L346" s="27"/>
      <c r="M346" s="27"/>
      <c r="N346" s="27"/>
      <c r="O346" s="27"/>
      <c r="P346" s="27"/>
      <c r="Q346" s="27"/>
      <c r="S346" s="42" t="s">
        <v>97</v>
      </c>
      <c r="T346" s="43">
        <f t="shared" si="18"/>
        <v>5.2083333333333357</v>
      </c>
      <c r="U346" s="44">
        <v>6</v>
      </c>
      <c r="V346" s="45">
        <f t="shared" si="19"/>
        <v>126</v>
      </c>
      <c r="W346" s="27"/>
      <c r="X346" s="27"/>
      <c r="Y346" s="27"/>
      <c r="Z346" s="27"/>
      <c r="AA346" s="27"/>
      <c r="AB346" s="27"/>
      <c r="AC346" s="27"/>
      <c r="AD346" s="27"/>
      <c r="AE346" s="27"/>
      <c r="AF346" s="27"/>
      <c r="AG346" s="27"/>
      <c r="AH346" s="27"/>
      <c r="AJ346" s="42" t="s">
        <v>97</v>
      </c>
      <c r="AK346" s="43">
        <f t="shared" si="20"/>
        <v>5.2083333333333357</v>
      </c>
      <c r="AL346" s="44">
        <v>6</v>
      </c>
      <c r="AM346" s="45">
        <f t="shared" si="21"/>
        <v>126</v>
      </c>
      <c r="AN346" s="27"/>
      <c r="AO346" s="27"/>
      <c r="AP346" s="27"/>
      <c r="AQ346" s="27"/>
      <c r="AR346" s="27"/>
      <c r="AS346" s="27"/>
      <c r="AT346" s="27"/>
      <c r="AU346" s="27"/>
      <c r="AV346" s="27"/>
      <c r="AW346" s="27"/>
      <c r="AX346" s="27"/>
      <c r="AY346" s="27"/>
    </row>
    <row r="347" spans="2:51">
      <c r="B347" s="42" t="s">
        <v>97</v>
      </c>
      <c r="C347" s="43">
        <f t="shared" si="16"/>
        <v>5.2500000000000027</v>
      </c>
      <c r="D347" s="44">
        <v>7</v>
      </c>
      <c r="E347" s="45">
        <f t="shared" si="17"/>
        <v>127</v>
      </c>
      <c r="F347" s="27"/>
      <c r="G347" s="27"/>
      <c r="H347" s="27"/>
      <c r="I347" s="27"/>
      <c r="J347" s="27"/>
      <c r="K347" s="27"/>
      <c r="L347" s="27"/>
      <c r="M347" s="27"/>
      <c r="N347" s="27"/>
      <c r="O347" s="27"/>
      <c r="P347" s="27"/>
      <c r="Q347" s="27"/>
      <c r="S347" s="42" t="s">
        <v>97</v>
      </c>
      <c r="T347" s="43">
        <f t="shared" si="18"/>
        <v>5.2500000000000027</v>
      </c>
      <c r="U347" s="44">
        <v>7</v>
      </c>
      <c r="V347" s="45">
        <f t="shared" si="19"/>
        <v>127</v>
      </c>
      <c r="W347" s="27"/>
      <c r="X347" s="27"/>
      <c r="Y347" s="27"/>
      <c r="Z347" s="27"/>
      <c r="AA347" s="27"/>
      <c r="AB347" s="27"/>
      <c r="AC347" s="27"/>
      <c r="AD347" s="27"/>
      <c r="AE347" s="27"/>
      <c r="AF347" s="27"/>
      <c r="AG347" s="27"/>
      <c r="AH347" s="27"/>
      <c r="AJ347" s="42" t="s">
        <v>97</v>
      </c>
      <c r="AK347" s="43">
        <f t="shared" si="20"/>
        <v>5.2500000000000027</v>
      </c>
      <c r="AL347" s="44">
        <v>7</v>
      </c>
      <c r="AM347" s="45">
        <f t="shared" si="21"/>
        <v>127</v>
      </c>
      <c r="AN347" s="27"/>
      <c r="AO347" s="27"/>
      <c r="AP347" s="27"/>
      <c r="AQ347" s="27"/>
      <c r="AR347" s="27"/>
      <c r="AS347" s="27"/>
      <c r="AT347" s="27"/>
      <c r="AU347" s="27"/>
      <c r="AV347" s="27"/>
      <c r="AW347" s="27"/>
      <c r="AX347" s="27"/>
      <c r="AY347" s="27"/>
    </row>
    <row r="348" spans="2:51">
      <c r="B348" s="42" t="s">
        <v>97</v>
      </c>
      <c r="C348" s="43">
        <f t="shared" si="16"/>
        <v>5.2916666666666696</v>
      </c>
      <c r="D348" s="44">
        <v>8</v>
      </c>
      <c r="E348" s="45">
        <f t="shared" si="17"/>
        <v>128</v>
      </c>
      <c r="F348" s="27"/>
      <c r="G348" s="27"/>
      <c r="H348" s="27"/>
      <c r="I348" s="27"/>
      <c r="J348" s="27"/>
      <c r="K348" s="27"/>
      <c r="L348" s="27"/>
      <c r="M348" s="27"/>
      <c r="N348" s="27"/>
      <c r="O348" s="27"/>
      <c r="P348" s="27"/>
      <c r="Q348" s="27"/>
      <c r="S348" s="42" t="s">
        <v>97</v>
      </c>
      <c r="T348" s="43">
        <f t="shared" si="18"/>
        <v>5.2916666666666696</v>
      </c>
      <c r="U348" s="44">
        <v>8</v>
      </c>
      <c r="V348" s="45">
        <f t="shared" si="19"/>
        <v>128</v>
      </c>
      <c r="W348" s="27"/>
      <c r="X348" s="27"/>
      <c r="Y348" s="27"/>
      <c r="Z348" s="27"/>
      <c r="AA348" s="27"/>
      <c r="AB348" s="27"/>
      <c r="AC348" s="27"/>
      <c r="AD348" s="27"/>
      <c r="AE348" s="27"/>
      <c r="AF348" s="27"/>
      <c r="AG348" s="27"/>
      <c r="AH348" s="27"/>
      <c r="AJ348" s="42" t="s">
        <v>97</v>
      </c>
      <c r="AK348" s="43">
        <f t="shared" si="20"/>
        <v>5.2916666666666696</v>
      </c>
      <c r="AL348" s="44">
        <v>8</v>
      </c>
      <c r="AM348" s="45">
        <f t="shared" si="21"/>
        <v>128</v>
      </c>
      <c r="AN348" s="27"/>
      <c r="AO348" s="27"/>
      <c r="AP348" s="27"/>
      <c r="AQ348" s="27"/>
      <c r="AR348" s="27"/>
      <c r="AS348" s="27"/>
      <c r="AT348" s="27"/>
      <c r="AU348" s="27"/>
      <c r="AV348" s="27"/>
      <c r="AW348" s="27"/>
      <c r="AX348" s="27"/>
      <c r="AY348" s="27"/>
    </row>
    <row r="349" spans="2:51">
      <c r="B349" s="42" t="s">
        <v>97</v>
      </c>
      <c r="C349" s="43">
        <f t="shared" si="16"/>
        <v>5.3333333333333366</v>
      </c>
      <c r="D349" s="44">
        <v>9</v>
      </c>
      <c r="E349" s="45">
        <f t="shared" si="17"/>
        <v>129</v>
      </c>
      <c r="F349" s="27"/>
      <c r="G349" s="27"/>
      <c r="H349" s="27"/>
      <c r="I349" s="27"/>
      <c r="J349" s="27"/>
      <c r="K349" s="27"/>
      <c r="L349" s="27"/>
      <c r="M349" s="27"/>
      <c r="N349" s="27"/>
      <c r="O349" s="27"/>
      <c r="P349" s="27"/>
      <c r="Q349" s="27"/>
      <c r="S349" s="42" t="s">
        <v>97</v>
      </c>
      <c r="T349" s="43">
        <f t="shared" si="18"/>
        <v>5.3333333333333366</v>
      </c>
      <c r="U349" s="44">
        <v>9</v>
      </c>
      <c r="V349" s="45">
        <f t="shared" si="19"/>
        <v>129</v>
      </c>
      <c r="W349" s="27"/>
      <c r="X349" s="27"/>
      <c r="Y349" s="27"/>
      <c r="Z349" s="27"/>
      <c r="AA349" s="27"/>
      <c r="AB349" s="27"/>
      <c r="AC349" s="27"/>
      <c r="AD349" s="27"/>
      <c r="AE349" s="27"/>
      <c r="AF349" s="27"/>
      <c r="AG349" s="27"/>
      <c r="AH349" s="27"/>
      <c r="AJ349" s="42" t="s">
        <v>97</v>
      </c>
      <c r="AK349" s="43">
        <f t="shared" si="20"/>
        <v>5.3333333333333366</v>
      </c>
      <c r="AL349" s="44">
        <v>9</v>
      </c>
      <c r="AM349" s="45">
        <f t="shared" si="21"/>
        <v>129</v>
      </c>
      <c r="AN349" s="27"/>
      <c r="AO349" s="27"/>
      <c r="AP349" s="27"/>
      <c r="AQ349" s="27"/>
      <c r="AR349" s="27"/>
      <c r="AS349" s="27"/>
      <c r="AT349" s="27"/>
      <c r="AU349" s="27"/>
      <c r="AV349" s="27"/>
      <c r="AW349" s="27"/>
      <c r="AX349" s="27"/>
      <c r="AY349" s="27"/>
    </row>
    <row r="350" spans="2:51">
      <c r="B350" s="42" t="s">
        <v>97</v>
      </c>
      <c r="C350" s="43">
        <f t="shared" ref="C350:C388" si="22">C349+(1/24)</f>
        <v>5.3750000000000036</v>
      </c>
      <c r="D350" s="44">
        <v>10</v>
      </c>
      <c r="E350" s="45">
        <f t="shared" ref="E350:E388" si="23">E349+1</f>
        <v>130</v>
      </c>
      <c r="F350" s="27"/>
      <c r="G350" s="27"/>
      <c r="H350" s="27"/>
      <c r="I350" s="27"/>
      <c r="J350" s="27"/>
      <c r="K350" s="27"/>
      <c r="L350" s="27"/>
      <c r="M350" s="27"/>
      <c r="N350" s="27"/>
      <c r="O350" s="27"/>
      <c r="P350" s="27"/>
      <c r="Q350" s="27"/>
      <c r="S350" s="42" t="s">
        <v>97</v>
      </c>
      <c r="T350" s="43">
        <f t="shared" ref="T350:T388" si="24">T349+(1/24)</f>
        <v>5.3750000000000036</v>
      </c>
      <c r="U350" s="44">
        <v>10</v>
      </c>
      <c r="V350" s="45">
        <f t="shared" ref="V350:V388" si="25">V349+1</f>
        <v>130</v>
      </c>
      <c r="W350" s="27"/>
      <c r="X350" s="27"/>
      <c r="Y350" s="27"/>
      <c r="Z350" s="27"/>
      <c r="AA350" s="27"/>
      <c r="AB350" s="27"/>
      <c r="AC350" s="27"/>
      <c r="AD350" s="27"/>
      <c r="AE350" s="27"/>
      <c r="AF350" s="27"/>
      <c r="AG350" s="27"/>
      <c r="AH350" s="27"/>
      <c r="AJ350" s="42" t="s">
        <v>97</v>
      </c>
      <c r="AK350" s="43">
        <f t="shared" ref="AK350:AK388" si="26">AK349+(1/24)</f>
        <v>5.3750000000000036</v>
      </c>
      <c r="AL350" s="44">
        <v>10</v>
      </c>
      <c r="AM350" s="45">
        <f t="shared" ref="AM350:AM388" si="27">AM349+1</f>
        <v>130</v>
      </c>
      <c r="AN350" s="27"/>
      <c r="AO350" s="27"/>
      <c r="AP350" s="27"/>
      <c r="AQ350" s="27"/>
      <c r="AR350" s="27"/>
      <c r="AS350" s="27"/>
      <c r="AT350" s="27"/>
      <c r="AU350" s="27"/>
      <c r="AV350" s="27"/>
      <c r="AW350" s="27"/>
      <c r="AX350" s="27"/>
      <c r="AY350" s="27"/>
    </row>
    <row r="351" spans="2:51">
      <c r="B351" s="42" t="s">
        <v>97</v>
      </c>
      <c r="C351" s="43">
        <f t="shared" si="22"/>
        <v>5.4166666666666705</v>
      </c>
      <c r="D351" s="44">
        <v>11</v>
      </c>
      <c r="E351" s="45">
        <f t="shared" si="23"/>
        <v>131</v>
      </c>
      <c r="F351" s="27"/>
      <c r="G351" s="27"/>
      <c r="H351" s="27"/>
      <c r="I351" s="27"/>
      <c r="J351" s="27"/>
      <c r="K351" s="27"/>
      <c r="L351" s="27"/>
      <c r="M351" s="27"/>
      <c r="N351" s="27"/>
      <c r="O351" s="27"/>
      <c r="P351" s="27"/>
      <c r="Q351" s="27"/>
      <c r="S351" s="42" t="s">
        <v>97</v>
      </c>
      <c r="T351" s="43">
        <f t="shared" si="24"/>
        <v>5.4166666666666705</v>
      </c>
      <c r="U351" s="44">
        <v>11</v>
      </c>
      <c r="V351" s="45">
        <f t="shared" si="25"/>
        <v>131</v>
      </c>
      <c r="W351" s="27"/>
      <c r="X351" s="27"/>
      <c r="Y351" s="27"/>
      <c r="Z351" s="27"/>
      <c r="AA351" s="27"/>
      <c r="AB351" s="27"/>
      <c r="AC351" s="27"/>
      <c r="AD351" s="27"/>
      <c r="AE351" s="27"/>
      <c r="AF351" s="27"/>
      <c r="AG351" s="27"/>
      <c r="AH351" s="27"/>
      <c r="AJ351" s="42" t="s">
        <v>97</v>
      </c>
      <c r="AK351" s="43">
        <f t="shared" si="26"/>
        <v>5.4166666666666705</v>
      </c>
      <c r="AL351" s="44">
        <v>11</v>
      </c>
      <c r="AM351" s="45">
        <f t="shared" si="27"/>
        <v>131</v>
      </c>
      <c r="AN351" s="27"/>
      <c r="AO351" s="27"/>
      <c r="AP351" s="27"/>
      <c r="AQ351" s="27"/>
      <c r="AR351" s="27"/>
      <c r="AS351" s="27"/>
      <c r="AT351" s="27"/>
      <c r="AU351" s="27"/>
      <c r="AV351" s="27"/>
      <c r="AW351" s="27"/>
      <c r="AX351" s="27"/>
      <c r="AY351" s="27"/>
    </row>
    <row r="352" spans="2:51">
      <c r="B352" s="42" t="s">
        <v>97</v>
      </c>
      <c r="C352" s="43">
        <f t="shared" si="22"/>
        <v>5.4583333333333375</v>
      </c>
      <c r="D352" s="44">
        <v>12</v>
      </c>
      <c r="E352" s="45">
        <f t="shared" si="23"/>
        <v>132</v>
      </c>
      <c r="F352" s="27"/>
      <c r="G352" s="27"/>
      <c r="H352" s="27"/>
      <c r="I352" s="27"/>
      <c r="J352" s="27"/>
      <c r="K352" s="27"/>
      <c r="L352" s="27"/>
      <c r="M352" s="27"/>
      <c r="N352" s="27"/>
      <c r="O352" s="27"/>
      <c r="P352" s="27"/>
      <c r="Q352" s="27"/>
      <c r="S352" s="42" t="s">
        <v>97</v>
      </c>
      <c r="T352" s="43">
        <f t="shared" si="24"/>
        <v>5.4583333333333375</v>
      </c>
      <c r="U352" s="44">
        <v>12</v>
      </c>
      <c r="V352" s="45">
        <f t="shared" si="25"/>
        <v>132</v>
      </c>
      <c r="W352" s="27"/>
      <c r="X352" s="27"/>
      <c r="Y352" s="27"/>
      <c r="Z352" s="27"/>
      <c r="AA352" s="27"/>
      <c r="AB352" s="27"/>
      <c r="AC352" s="27"/>
      <c r="AD352" s="27"/>
      <c r="AE352" s="27"/>
      <c r="AF352" s="27"/>
      <c r="AG352" s="27"/>
      <c r="AH352" s="27"/>
      <c r="AJ352" s="42" t="s">
        <v>97</v>
      </c>
      <c r="AK352" s="43">
        <f t="shared" si="26"/>
        <v>5.4583333333333375</v>
      </c>
      <c r="AL352" s="44">
        <v>12</v>
      </c>
      <c r="AM352" s="45">
        <f t="shared" si="27"/>
        <v>132</v>
      </c>
      <c r="AN352" s="27"/>
      <c r="AO352" s="27"/>
      <c r="AP352" s="27"/>
      <c r="AQ352" s="27"/>
      <c r="AR352" s="27"/>
      <c r="AS352" s="27"/>
      <c r="AT352" s="27"/>
      <c r="AU352" s="27"/>
      <c r="AV352" s="27"/>
      <c r="AW352" s="27"/>
      <c r="AX352" s="27"/>
      <c r="AY352" s="27"/>
    </row>
    <row r="353" spans="2:51">
      <c r="B353" s="42" t="s">
        <v>97</v>
      </c>
      <c r="C353" s="43">
        <f t="shared" si="22"/>
        <v>5.5000000000000044</v>
      </c>
      <c r="D353" s="44">
        <v>13</v>
      </c>
      <c r="E353" s="45">
        <f t="shared" si="23"/>
        <v>133</v>
      </c>
      <c r="F353" s="27"/>
      <c r="G353" s="27"/>
      <c r="H353" s="27"/>
      <c r="I353" s="27"/>
      <c r="J353" s="27"/>
      <c r="K353" s="27"/>
      <c r="L353" s="27"/>
      <c r="M353" s="27"/>
      <c r="N353" s="27"/>
      <c r="O353" s="27"/>
      <c r="P353" s="27"/>
      <c r="Q353" s="27"/>
      <c r="S353" s="42" t="s">
        <v>97</v>
      </c>
      <c r="T353" s="43">
        <f t="shared" si="24"/>
        <v>5.5000000000000044</v>
      </c>
      <c r="U353" s="44">
        <v>13</v>
      </c>
      <c r="V353" s="45">
        <f t="shared" si="25"/>
        <v>133</v>
      </c>
      <c r="W353" s="27"/>
      <c r="X353" s="27"/>
      <c r="Y353" s="27"/>
      <c r="Z353" s="27"/>
      <c r="AA353" s="27"/>
      <c r="AB353" s="27"/>
      <c r="AC353" s="27"/>
      <c r="AD353" s="27"/>
      <c r="AE353" s="27"/>
      <c r="AF353" s="27"/>
      <c r="AG353" s="27"/>
      <c r="AH353" s="27"/>
      <c r="AJ353" s="42" t="s">
        <v>97</v>
      </c>
      <c r="AK353" s="43">
        <f t="shared" si="26"/>
        <v>5.5000000000000044</v>
      </c>
      <c r="AL353" s="44">
        <v>13</v>
      </c>
      <c r="AM353" s="45">
        <f t="shared" si="27"/>
        <v>133</v>
      </c>
      <c r="AN353" s="27"/>
      <c r="AO353" s="27"/>
      <c r="AP353" s="27"/>
      <c r="AQ353" s="27"/>
      <c r="AR353" s="27"/>
      <c r="AS353" s="27"/>
      <c r="AT353" s="27"/>
      <c r="AU353" s="27"/>
      <c r="AV353" s="27"/>
      <c r="AW353" s="27"/>
      <c r="AX353" s="27"/>
      <c r="AY353" s="27"/>
    </row>
    <row r="354" spans="2:51">
      <c r="B354" s="42" t="s">
        <v>97</v>
      </c>
      <c r="C354" s="43">
        <f t="shared" si="22"/>
        <v>5.5416666666666714</v>
      </c>
      <c r="D354" s="44">
        <v>14</v>
      </c>
      <c r="E354" s="45">
        <f t="shared" si="23"/>
        <v>134</v>
      </c>
      <c r="F354" s="27"/>
      <c r="G354" s="27"/>
      <c r="H354" s="27"/>
      <c r="I354" s="27"/>
      <c r="J354" s="27"/>
      <c r="K354" s="27"/>
      <c r="L354" s="27"/>
      <c r="M354" s="27"/>
      <c r="N354" s="27"/>
      <c r="O354" s="27"/>
      <c r="P354" s="27"/>
      <c r="Q354" s="27"/>
      <c r="S354" s="42" t="s">
        <v>97</v>
      </c>
      <c r="T354" s="43">
        <f t="shared" si="24"/>
        <v>5.5416666666666714</v>
      </c>
      <c r="U354" s="44">
        <v>14</v>
      </c>
      <c r="V354" s="45">
        <f t="shared" si="25"/>
        <v>134</v>
      </c>
      <c r="W354" s="27"/>
      <c r="X354" s="27"/>
      <c r="Y354" s="27"/>
      <c r="Z354" s="27"/>
      <c r="AA354" s="27"/>
      <c r="AB354" s="27"/>
      <c r="AC354" s="27"/>
      <c r="AD354" s="27"/>
      <c r="AE354" s="27"/>
      <c r="AF354" s="27"/>
      <c r="AG354" s="27"/>
      <c r="AH354" s="27"/>
      <c r="AJ354" s="42" t="s">
        <v>97</v>
      </c>
      <c r="AK354" s="43">
        <f t="shared" si="26"/>
        <v>5.5416666666666714</v>
      </c>
      <c r="AL354" s="44">
        <v>14</v>
      </c>
      <c r="AM354" s="45">
        <f t="shared" si="27"/>
        <v>134</v>
      </c>
      <c r="AN354" s="27"/>
      <c r="AO354" s="27"/>
      <c r="AP354" s="27"/>
      <c r="AQ354" s="27"/>
      <c r="AR354" s="27"/>
      <c r="AS354" s="27"/>
      <c r="AT354" s="27"/>
      <c r="AU354" s="27"/>
      <c r="AV354" s="27"/>
      <c r="AW354" s="27"/>
      <c r="AX354" s="27"/>
      <c r="AY354" s="27"/>
    </row>
    <row r="355" spans="2:51">
      <c r="B355" s="42" t="s">
        <v>97</v>
      </c>
      <c r="C355" s="43">
        <f t="shared" si="22"/>
        <v>5.5833333333333384</v>
      </c>
      <c r="D355" s="44">
        <v>15</v>
      </c>
      <c r="E355" s="45">
        <f t="shared" si="23"/>
        <v>135</v>
      </c>
      <c r="F355" s="27"/>
      <c r="G355" s="27"/>
      <c r="H355" s="27"/>
      <c r="I355" s="27"/>
      <c r="J355" s="27"/>
      <c r="K355" s="27"/>
      <c r="L355" s="27"/>
      <c r="M355" s="27"/>
      <c r="N355" s="27"/>
      <c r="O355" s="27"/>
      <c r="P355" s="27"/>
      <c r="Q355" s="27"/>
      <c r="S355" s="42" t="s">
        <v>97</v>
      </c>
      <c r="T355" s="43">
        <f t="shared" si="24"/>
        <v>5.5833333333333384</v>
      </c>
      <c r="U355" s="44">
        <v>15</v>
      </c>
      <c r="V355" s="45">
        <f t="shared" si="25"/>
        <v>135</v>
      </c>
      <c r="W355" s="27"/>
      <c r="X355" s="27"/>
      <c r="Y355" s="27"/>
      <c r="Z355" s="27"/>
      <c r="AA355" s="27"/>
      <c r="AB355" s="27"/>
      <c r="AC355" s="27"/>
      <c r="AD355" s="27"/>
      <c r="AE355" s="27"/>
      <c r="AF355" s="27"/>
      <c r="AG355" s="27"/>
      <c r="AH355" s="27"/>
      <c r="AJ355" s="42" t="s">
        <v>97</v>
      </c>
      <c r="AK355" s="43">
        <f t="shared" si="26"/>
        <v>5.5833333333333384</v>
      </c>
      <c r="AL355" s="44">
        <v>15</v>
      </c>
      <c r="AM355" s="45">
        <f t="shared" si="27"/>
        <v>135</v>
      </c>
      <c r="AN355" s="27"/>
      <c r="AO355" s="27"/>
      <c r="AP355" s="27"/>
      <c r="AQ355" s="27"/>
      <c r="AR355" s="27"/>
      <c r="AS355" s="27"/>
      <c r="AT355" s="27"/>
      <c r="AU355" s="27"/>
      <c r="AV355" s="27"/>
      <c r="AW355" s="27"/>
      <c r="AX355" s="27"/>
      <c r="AY355" s="27"/>
    </row>
    <row r="356" spans="2:51">
      <c r="B356" s="42" t="s">
        <v>97</v>
      </c>
      <c r="C356" s="43">
        <f t="shared" si="22"/>
        <v>5.6250000000000053</v>
      </c>
      <c r="D356" s="44">
        <v>16</v>
      </c>
      <c r="E356" s="45">
        <f t="shared" si="23"/>
        <v>136</v>
      </c>
      <c r="F356" s="27"/>
      <c r="G356" s="27"/>
      <c r="H356" s="27"/>
      <c r="I356" s="27"/>
      <c r="J356" s="27"/>
      <c r="K356" s="27"/>
      <c r="L356" s="27"/>
      <c r="M356" s="27"/>
      <c r="N356" s="27"/>
      <c r="O356" s="27"/>
      <c r="P356" s="27"/>
      <c r="Q356" s="27"/>
      <c r="S356" s="42" t="s">
        <v>97</v>
      </c>
      <c r="T356" s="43">
        <f t="shared" si="24"/>
        <v>5.6250000000000053</v>
      </c>
      <c r="U356" s="44">
        <v>16</v>
      </c>
      <c r="V356" s="45">
        <f t="shared" si="25"/>
        <v>136</v>
      </c>
      <c r="W356" s="27"/>
      <c r="X356" s="27"/>
      <c r="Y356" s="27"/>
      <c r="Z356" s="27"/>
      <c r="AA356" s="27"/>
      <c r="AB356" s="27"/>
      <c r="AC356" s="27"/>
      <c r="AD356" s="27"/>
      <c r="AE356" s="27"/>
      <c r="AF356" s="27"/>
      <c r="AG356" s="27"/>
      <c r="AH356" s="27"/>
      <c r="AJ356" s="42" t="s">
        <v>97</v>
      </c>
      <c r="AK356" s="43">
        <f t="shared" si="26"/>
        <v>5.6250000000000053</v>
      </c>
      <c r="AL356" s="44">
        <v>16</v>
      </c>
      <c r="AM356" s="45">
        <f t="shared" si="27"/>
        <v>136</v>
      </c>
      <c r="AN356" s="27"/>
      <c r="AO356" s="27"/>
      <c r="AP356" s="27"/>
      <c r="AQ356" s="27"/>
      <c r="AR356" s="27"/>
      <c r="AS356" s="27"/>
      <c r="AT356" s="27"/>
      <c r="AU356" s="27"/>
      <c r="AV356" s="27"/>
      <c r="AW356" s="27"/>
      <c r="AX356" s="27"/>
      <c r="AY356" s="27"/>
    </row>
    <row r="357" spans="2:51">
      <c r="B357" s="42" t="s">
        <v>97</v>
      </c>
      <c r="C357" s="43">
        <f t="shared" si="22"/>
        <v>5.6666666666666723</v>
      </c>
      <c r="D357" s="44">
        <v>17</v>
      </c>
      <c r="E357" s="45">
        <f t="shared" si="23"/>
        <v>137</v>
      </c>
      <c r="F357" s="27"/>
      <c r="G357" s="27"/>
      <c r="H357" s="27"/>
      <c r="I357" s="27"/>
      <c r="J357" s="27"/>
      <c r="K357" s="27"/>
      <c r="L357" s="27"/>
      <c r="M357" s="27"/>
      <c r="N357" s="27"/>
      <c r="O357" s="27"/>
      <c r="P357" s="27"/>
      <c r="Q357" s="27"/>
      <c r="S357" s="42" t="s">
        <v>97</v>
      </c>
      <c r="T357" s="43">
        <f t="shared" si="24"/>
        <v>5.6666666666666723</v>
      </c>
      <c r="U357" s="44">
        <v>17</v>
      </c>
      <c r="V357" s="45">
        <f t="shared" si="25"/>
        <v>137</v>
      </c>
      <c r="W357" s="27"/>
      <c r="X357" s="27"/>
      <c r="Y357" s="27"/>
      <c r="Z357" s="27"/>
      <c r="AA357" s="27"/>
      <c r="AB357" s="27"/>
      <c r="AC357" s="27"/>
      <c r="AD357" s="27"/>
      <c r="AE357" s="27"/>
      <c r="AF357" s="27"/>
      <c r="AG357" s="27"/>
      <c r="AH357" s="27"/>
      <c r="AJ357" s="42" t="s">
        <v>97</v>
      </c>
      <c r="AK357" s="43">
        <f t="shared" si="26"/>
        <v>5.6666666666666723</v>
      </c>
      <c r="AL357" s="44">
        <v>17</v>
      </c>
      <c r="AM357" s="45">
        <f t="shared" si="27"/>
        <v>137</v>
      </c>
      <c r="AN357" s="27"/>
      <c r="AO357" s="27"/>
      <c r="AP357" s="27"/>
      <c r="AQ357" s="27"/>
      <c r="AR357" s="27"/>
      <c r="AS357" s="27"/>
      <c r="AT357" s="27"/>
      <c r="AU357" s="27"/>
      <c r="AV357" s="27"/>
      <c r="AW357" s="27"/>
      <c r="AX357" s="27"/>
      <c r="AY357" s="27"/>
    </row>
    <row r="358" spans="2:51">
      <c r="B358" s="42" t="s">
        <v>97</v>
      </c>
      <c r="C358" s="43">
        <f t="shared" si="22"/>
        <v>5.7083333333333393</v>
      </c>
      <c r="D358" s="44">
        <v>18</v>
      </c>
      <c r="E358" s="45">
        <f t="shared" si="23"/>
        <v>138</v>
      </c>
      <c r="F358" s="27"/>
      <c r="G358" s="27"/>
      <c r="H358" s="27"/>
      <c r="I358" s="27"/>
      <c r="J358" s="27"/>
      <c r="K358" s="27"/>
      <c r="L358" s="27"/>
      <c r="M358" s="27"/>
      <c r="N358" s="27"/>
      <c r="O358" s="27"/>
      <c r="P358" s="27"/>
      <c r="Q358" s="27"/>
      <c r="S358" s="42" t="s">
        <v>97</v>
      </c>
      <c r="T358" s="43">
        <f t="shared" si="24"/>
        <v>5.7083333333333393</v>
      </c>
      <c r="U358" s="44">
        <v>18</v>
      </c>
      <c r="V358" s="45">
        <f t="shared" si="25"/>
        <v>138</v>
      </c>
      <c r="W358" s="27"/>
      <c r="X358" s="27"/>
      <c r="Y358" s="27"/>
      <c r="Z358" s="27"/>
      <c r="AA358" s="27"/>
      <c r="AB358" s="27"/>
      <c r="AC358" s="27"/>
      <c r="AD358" s="27"/>
      <c r="AE358" s="27"/>
      <c r="AF358" s="27"/>
      <c r="AG358" s="27"/>
      <c r="AH358" s="27"/>
      <c r="AJ358" s="42" t="s">
        <v>97</v>
      </c>
      <c r="AK358" s="43">
        <f t="shared" si="26"/>
        <v>5.7083333333333393</v>
      </c>
      <c r="AL358" s="44">
        <v>18</v>
      </c>
      <c r="AM358" s="45">
        <f t="shared" si="27"/>
        <v>138</v>
      </c>
      <c r="AN358" s="27"/>
      <c r="AO358" s="27"/>
      <c r="AP358" s="27"/>
      <c r="AQ358" s="27"/>
      <c r="AR358" s="27"/>
      <c r="AS358" s="27"/>
      <c r="AT358" s="27"/>
      <c r="AU358" s="27"/>
      <c r="AV358" s="27"/>
      <c r="AW358" s="27"/>
      <c r="AX358" s="27"/>
      <c r="AY358" s="27"/>
    </row>
    <row r="359" spans="2:51">
      <c r="B359" s="42" t="s">
        <v>97</v>
      </c>
      <c r="C359" s="43">
        <f t="shared" si="22"/>
        <v>5.7500000000000062</v>
      </c>
      <c r="D359" s="44">
        <v>19</v>
      </c>
      <c r="E359" s="45">
        <f t="shared" si="23"/>
        <v>139</v>
      </c>
      <c r="F359" s="27"/>
      <c r="G359" s="27"/>
      <c r="H359" s="27"/>
      <c r="I359" s="27"/>
      <c r="J359" s="27"/>
      <c r="K359" s="27"/>
      <c r="L359" s="27"/>
      <c r="M359" s="27"/>
      <c r="N359" s="27"/>
      <c r="O359" s="27"/>
      <c r="P359" s="27"/>
      <c r="Q359" s="27"/>
      <c r="S359" s="42" t="s">
        <v>97</v>
      </c>
      <c r="T359" s="43">
        <f t="shared" si="24"/>
        <v>5.7500000000000062</v>
      </c>
      <c r="U359" s="44">
        <v>19</v>
      </c>
      <c r="V359" s="45">
        <f t="shared" si="25"/>
        <v>139</v>
      </c>
      <c r="W359" s="27"/>
      <c r="X359" s="27"/>
      <c r="Y359" s="27"/>
      <c r="Z359" s="27"/>
      <c r="AA359" s="27"/>
      <c r="AB359" s="27"/>
      <c r="AC359" s="27"/>
      <c r="AD359" s="27"/>
      <c r="AE359" s="27"/>
      <c r="AF359" s="27"/>
      <c r="AG359" s="27"/>
      <c r="AH359" s="27"/>
      <c r="AJ359" s="42" t="s">
        <v>97</v>
      </c>
      <c r="AK359" s="43">
        <f t="shared" si="26"/>
        <v>5.7500000000000062</v>
      </c>
      <c r="AL359" s="44">
        <v>19</v>
      </c>
      <c r="AM359" s="45">
        <f t="shared" si="27"/>
        <v>139</v>
      </c>
      <c r="AN359" s="27"/>
      <c r="AO359" s="27"/>
      <c r="AP359" s="27"/>
      <c r="AQ359" s="27"/>
      <c r="AR359" s="27"/>
      <c r="AS359" s="27"/>
      <c r="AT359" s="27"/>
      <c r="AU359" s="27"/>
      <c r="AV359" s="27"/>
      <c r="AW359" s="27"/>
      <c r="AX359" s="27"/>
      <c r="AY359" s="27"/>
    </row>
    <row r="360" spans="2:51">
      <c r="B360" s="42" t="s">
        <v>97</v>
      </c>
      <c r="C360" s="43">
        <f t="shared" si="22"/>
        <v>5.7916666666666732</v>
      </c>
      <c r="D360" s="44">
        <v>20</v>
      </c>
      <c r="E360" s="45">
        <f t="shared" si="23"/>
        <v>140</v>
      </c>
      <c r="F360" s="27"/>
      <c r="G360" s="27"/>
      <c r="H360" s="27"/>
      <c r="I360" s="27"/>
      <c r="J360" s="27"/>
      <c r="K360" s="27"/>
      <c r="L360" s="27"/>
      <c r="M360" s="27"/>
      <c r="N360" s="27"/>
      <c r="O360" s="27"/>
      <c r="P360" s="27"/>
      <c r="Q360" s="27"/>
      <c r="S360" s="42" t="s">
        <v>97</v>
      </c>
      <c r="T360" s="43">
        <f t="shared" si="24"/>
        <v>5.7916666666666732</v>
      </c>
      <c r="U360" s="44">
        <v>20</v>
      </c>
      <c r="V360" s="45">
        <f t="shared" si="25"/>
        <v>140</v>
      </c>
      <c r="W360" s="27"/>
      <c r="X360" s="27"/>
      <c r="Y360" s="27"/>
      <c r="Z360" s="27"/>
      <c r="AA360" s="27"/>
      <c r="AB360" s="27"/>
      <c r="AC360" s="27"/>
      <c r="AD360" s="27"/>
      <c r="AE360" s="27"/>
      <c r="AF360" s="27"/>
      <c r="AG360" s="27"/>
      <c r="AH360" s="27"/>
      <c r="AJ360" s="42" t="s">
        <v>97</v>
      </c>
      <c r="AK360" s="43">
        <f t="shared" si="26"/>
        <v>5.7916666666666732</v>
      </c>
      <c r="AL360" s="44">
        <v>20</v>
      </c>
      <c r="AM360" s="45">
        <f t="shared" si="27"/>
        <v>140</v>
      </c>
      <c r="AN360" s="27"/>
      <c r="AO360" s="27"/>
      <c r="AP360" s="27"/>
      <c r="AQ360" s="27"/>
      <c r="AR360" s="27"/>
      <c r="AS360" s="27"/>
      <c r="AT360" s="27"/>
      <c r="AU360" s="27"/>
      <c r="AV360" s="27"/>
      <c r="AW360" s="27"/>
      <c r="AX360" s="27"/>
      <c r="AY360" s="27"/>
    </row>
    <row r="361" spans="2:51">
      <c r="B361" s="42" t="s">
        <v>97</v>
      </c>
      <c r="C361" s="43">
        <f t="shared" si="22"/>
        <v>5.8333333333333401</v>
      </c>
      <c r="D361" s="44">
        <v>21</v>
      </c>
      <c r="E361" s="45">
        <f t="shared" si="23"/>
        <v>141</v>
      </c>
      <c r="F361" s="27"/>
      <c r="G361" s="27"/>
      <c r="H361" s="27"/>
      <c r="I361" s="27"/>
      <c r="J361" s="27"/>
      <c r="K361" s="27"/>
      <c r="L361" s="27"/>
      <c r="M361" s="27"/>
      <c r="N361" s="27"/>
      <c r="O361" s="27"/>
      <c r="P361" s="27"/>
      <c r="Q361" s="27"/>
      <c r="S361" s="42" t="s">
        <v>97</v>
      </c>
      <c r="T361" s="43">
        <f t="shared" si="24"/>
        <v>5.8333333333333401</v>
      </c>
      <c r="U361" s="44">
        <v>21</v>
      </c>
      <c r="V361" s="45">
        <f t="shared" si="25"/>
        <v>141</v>
      </c>
      <c r="W361" s="27"/>
      <c r="X361" s="27"/>
      <c r="Y361" s="27"/>
      <c r="Z361" s="27"/>
      <c r="AA361" s="27"/>
      <c r="AB361" s="27"/>
      <c r="AC361" s="27"/>
      <c r="AD361" s="27"/>
      <c r="AE361" s="27"/>
      <c r="AF361" s="27"/>
      <c r="AG361" s="27"/>
      <c r="AH361" s="27"/>
      <c r="AJ361" s="42" t="s">
        <v>97</v>
      </c>
      <c r="AK361" s="43">
        <f t="shared" si="26"/>
        <v>5.8333333333333401</v>
      </c>
      <c r="AL361" s="44">
        <v>21</v>
      </c>
      <c r="AM361" s="45">
        <f t="shared" si="27"/>
        <v>141</v>
      </c>
      <c r="AN361" s="27"/>
      <c r="AO361" s="27"/>
      <c r="AP361" s="27"/>
      <c r="AQ361" s="27"/>
      <c r="AR361" s="27"/>
      <c r="AS361" s="27"/>
      <c r="AT361" s="27"/>
      <c r="AU361" s="27"/>
      <c r="AV361" s="27"/>
      <c r="AW361" s="27"/>
      <c r="AX361" s="27"/>
      <c r="AY361" s="27"/>
    </row>
    <row r="362" spans="2:51">
      <c r="B362" s="42" t="s">
        <v>97</v>
      </c>
      <c r="C362" s="43">
        <f t="shared" si="22"/>
        <v>5.8750000000000071</v>
      </c>
      <c r="D362" s="44">
        <v>22</v>
      </c>
      <c r="E362" s="45">
        <f t="shared" si="23"/>
        <v>142</v>
      </c>
      <c r="F362" s="27"/>
      <c r="G362" s="27"/>
      <c r="H362" s="27"/>
      <c r="I362" s="27"/>
      <c r="J362" s="27"/>
      <c r="K362" s="27"/>
      <c r="L362" s="27"/>
      <c r="M362" s="27"/>
      <c r="N362" s="27"/>
      <c r="O362" s="27"/>
      <c r="P362" s="27"/>
      <c r="Q362" s="27"/>
      <c r="S362" s="42" t="s">
        <v>97</v>
      </c>
      <c r="T362" s="43">
        <f t="shared" si="24"/>
        <v>5.8750000000000071</v>
      </c>
      <c r="U362" s="44">
        <v>22</v>
      </c>
      <c r="V362" s="45">
        <f t="shared" si="25"/>
        <v>142</v>
      </c>
      <c r="W362" s="27"/>
      <c r="X362" s="27"/>
      <c r="Y362" s="27"/>
      <c r="Z362" s="27"/>
      <c r="AA362" s="27"/>
      <c r="AB362" s="27"/>
      <c r="AC362" s="27"/>
      <c r="AD362" s="27"/>
      <c r="AE362" s="27"/>
      <c r="AF362" s="27"/>
      <c r="AG362" s="27"/>
      <c r="AH362" s="27"/>
      <c r="AJ362" s="42" t="s">
        <v>97</v>
      </c>
      <c r="AK362" s="43">
        <f t="shared" si="26"/>
        <v>5.8750000000000071</v>
      </c>
      <c r="AL362" s="44">
        <v>22</v>
      </c>
      <c r="AM362" s="45">
        <f t="shared" si="27"/>
        <v>142</v>
      </c>
      <c r="AN362" s="27"/>
      <c r="AO362" s="27"/>
      <c r="AP362" s="27"/>
      <c r="AQ362" s="27"/>
      <c r="AR362" s="27"/>
      <c r="AS362" s="27"/>
      <c r="AT362" s="27"/>
      <c r="AU362" s="27"/>
      <c r="AV362" s="27"/>
      <c r="AW362" s="27"/>
      <c r="AX362" s="27"/>
      <c r="AY362" s="27"/>
    </row>
    <row r="363" spans="2:51">
      <c r="B363" s="42" t="s">
        <v>97</v>
      </c>
      <c r="C363" s="43">
        <f t="shared" si="22"/>
        <v>5.9166666666666741</v>
      </c>
      <c r="D363" s="44">
        <v>23</v>
      </c>
      <c r="E363" s="45">
        <f t="shared" si="23"/>
        <v>143</v>
      </c>
      <c r="F363" s="27"/>
      <c r="G363" s="27"/>
      <c r="H363" s="27"/>
      <c r="I363" s="27"/>
      <c r="J363" s="27"/>
      <c r="K363" s="27"/>
      <c r="L363" s="27"/>
      <c r="M363" s="27"/>
      <c r="N363" s="27"/>
      <c r="O363" s="27"/>
      <c r="P363" s="27"/>
      <c r="Q363" s="27"/>
      <c r="S363" s="42" t="s">
        <v>97</v>
      </c>
      <c r="T363" s="43">
        <f t="shared" si="24"/>
        <v>5.9166666666666741</v>
      </c>
      <c r="U363" s="44">
        <v>23</v>
      </c>
      <c r="V363" s="45">
        <f t="shared" si="25"/>
        <v>143</v>
      </c>
      <c r="W363" s="27"/>
      <c r="X363" s="27"/>
      <c r="Y363" s="27"/>
      <c r="Z363" s="27"/>
      <c r="AA363" s="27"/>
      <c r="AB363" s="27"/>
      <c r="AC363" s="27"/>
      <c r="AD363" s="27"/>
      <c r="AE363" s="27"/>
      <c r="AF363" s="27"/>
      <c r="AG363" s="27"/>
      <c r="AH363" s="27"/>
      <c r="AJ363" s="42" t="s">
        <v>97</v>
      </c>
      <c r="AK363" s="43">
        <f t="shared" si="26"/>
        <v>5.9166666666666741</v>
      </c>
      <c r="AL363" s="44">
        <v>23</v>
      </c>
      <c r="AM363" s="45">
        <f t="shared" si="27"/>
        <v>143</v>
      </c>
      <c r="AN363" s="27"/>
      <c r="AO363" s="27"/>
      <c r="AP363" s="27"/>
      <c r="AQ363" s="27"/>
      <c r="AR363" s="27"/>
      <c r="AS363" s="27"/>
      <c r="AT363" s="27"/>
      <c r="AU363" s="27"/>
      <c r="AV363" s="27"/>
      <c r="AW363" s="27"/>
      <c r="AX363" s="27"/>
      <c r="AY363" s="27"/>
    </row>
    <row r="364" spans="2:51">
      <c r="B364" s="42" t="s">
        <v>97</v>
      </c>
      <c r="C364" s="43">
        <f t="shared" si="22"/>
        <v>5.958333333333341</v>
      </c>
      <c r="D364" s="44">
        <v>24</v>
      </c>
      <c r="E364" s="45">
        <f t="shared" si="23"/>
        <v>144</v>
      </c>
      <c r="F364" s="27"/>
      <c r="G364" s="27"/>
      <c r="H364" s="27"/>
      <c r="I364" s="27"/>
      <c r="J364" s="27"/>
      <c r="K364" s="27"/>
      <c r="L364" s="27"/>
      <c r="M364" s="27"/>
      <c r="N364" s="27"/>
      <c r="O364" s="27"/>
      <c r="P364" s="27"/>
      <c r="Q364" s="27"/>
      <c r="S364" s="42" t="s">
        <v>97</v>
      </c>
      <c r="T364" s="43">
        <f t="shared" si="24"/>
        <v>5.958333333333341</v>
      </c>
      <c r="U364" s="44">
        <v>24</v>
      </c>
      <c r="V364" s="45">
        <f t="shared" si="25"/>
        <v>144</v>
      </c>
      <c r="W364" s="27"/>
      <c r="X364" s="27"/>
      <c r="Y364" s="27"/>
      <c r="Z364" s="27"/>
      <c r="AA364" s="27"/>
      <c r="AB364" s="27"/>
      <c r="AC364" s="27"/>
      <c r="AD364" s="27"/>
      <c r="AE364" s="27"/>
      <c r="AF364" s="27"/>
      <c r="AG364" s="27"/>
      <c r="AH364" s="27"/>
      <c r="AJ364" s="42" t="s">
        <v>97</v>
      </c>
      <c r="AK364" s="43">
        <f t="shared" si="26"/>
        <v>5.958333333333341</v>
      </c>
      <c r="AL364" s="44">
        <v>24</v>
      </c>
      <c r="AM364" s="45">
        <f t="shared" si="27"/>
        <v>144</v>
      </c>
      <c r="AN364" s="27"/>
      <c r="AO364" s="27"/>
      <c r="AP364" s="27"/>
      <c r="AQ364" s="27"/>
      <c r="AR364" s="27"/>
      <c r="AS364" s="27"/>
      <c r="AT364" s="27"/>
      <c r="AU364" s="27"/>
      <c r="AV364" s="27"/>
      <c r="AW364" s="27"/>
      <c r="AX364" s="27"/>
      <c r="AY364" s="27"/>
    </row>
    <row r="365" spans="2:51">
      <c r="B365" s="42" t="s">
        <v>98</v>
      </c>
      <c r="C365" s="43">
        <f t="shared" si="22"/>
        <v>6.000000000000008</v>
      </c>
      <c r="D365" s="44">
        <v>1</v>
      </c>
      <c r="E365" s="45">
        <f t="shared" si="23"/>
        <v>145</v>
      </c>
      <c r="F365" s="27"/>
      <c r="G365" s="27"/>
      <c r="H365" s="27"/>
      <c r="I365" s="27"/>
      <c r="J365" s="27"/>
      <c r="K365" s="27"/>
      <c r="L365" s="27"/>
      <c r="M365" s="27"/>
      <c r="N365" s="27"/>
      <c r="O365" s="27"/>
      <c r="P365" s="27"/>
      <c r="Q365" s="27"/>
      <c r="S365" s="42" t="s">
        <v>98</v>
      </c>
      <c r="T365" s="43">
        <f t="shared" si="24"/>
        <v>6.000000000000008</v>
      </c>
      <c r="U365" s="44">
        <v>1</v>
      </c>
      <c r="V365" s="45">
        <f t="shared" si="25"/>
        <v>145</v>
      </c>
      <c r="W365" s="27"/>
      <c r="X365" s="27"/>
      <c r="Y365" s="27"/>
      <c r="Z365" s="27"/>
      <c r="AA365" s="27"/>
      <c r="AB365" s="27"/>
      <c r="AC365" s="27"/>
      <c r="AD365" s="27"/>
      <c r="AE365" s="27"/>
      <c r="AF365" s="27"/>
      <c r="AG365" s="27"/>
      <c r="AH365" s="27"/>
      <c r="AJ365" s="42" t="s">
        <v>98</v>
      </c>
      <c r="AK365" s="43">
        <f t="shared" si="26"/>
        <v>6.000000000000008</v>
      </c>
      <c r="AL365" s="44">
        <v>1</v>
      </c>
      <c r="AM365" s="45">
        <f t="shared" si="27"/>
        <v>145</v>
      </c>
      <c r="AN365" s="27"/>
      <c r="AO365" s="27"/>
      <c r="AP365" s="27"/>
      <c r="AQ365" s="27"/>
      <c r="AR365" s="27"/>
      <c r="AS365" s="27"/>
      <c r="AT365" s="27"/>
      <c r="AU365" s="27"/>
      <c r="AV365" s="27"/>
      <c r="AW365" s="27"/>
      <c r="AX365" s="27"/>
      <c r="AY365" s="27"/>
    </row>
    <row r="366" spans="2:51">
      <c r="B366" s="42" t="s">
        <v>98</v>
      </c>
      <c r="C366" s="43">
        <f t="shared" si="22"/>
        <v>6.041666666666675</v>
      </c>
      <c r="D366" s="44">
        <v>2</v>
      </c>
      <c r="E366" s="45">
        <f t="shared" si="23"/>
        <v>146</v>
      </c>
      <c r="F366" s="27"/>
      <c r="G366" s="27"/>
      <c r="H366" s="27"/>
      <c r="I366" s="27"/>
      <c r="J366" s="27"/>
      <c r="K366" s="27"/>
      <c r="L366" s="27"/>
      <c r="M366" s="27"/>
      <c r="N366" s="27"/>
      <c r="O366" s="27"/>
      <c r="P366" s="27"/>
      <c r="Q366" s="27"/>
      <c r="S366" s="42" t="s">
        <v>98</v>
      </c>
      <c r="T366" s="43">
        <f t="shared" si="24"/>
        <v>6.041666666666675</v>
      </c>
      <c r="U366" s="44">
        <v>2</v>
      </c>
      <c r="V366" s="45">
        <f t="shared" si="25"/>
        <v>146</v>
      </c>
      <c r="W366" s="27"/>
      <c r="X366" s="27"/>
      <c r="Y366" s="27"/>
      <c r="Z366" s="27"/>
      <c r="AA366" s="27"/>
      <c r="AB366" s="27"/>
      <c r="AC366" s="27"/>
      <c r="AD366" s="27"/>
      <c r="AE366" s="27"/>
      <c r="AF366" s="27"/>
      <c r="AG366" s="27"/>
      <c r="AH366" s="27"/>
      <c r="AJ366" s="42" t="s">
        <v>98</v>
      </c>
      <c r="AK366" s="43">
        <f t="shared" si="26"/>
        <v>6.041666666666675</v>
      </c>
      <c r="AL366" s="44">
        <v>2</v>
      </c>
      <c r="AM366" s="45">
        <f t="shared" si="27"/>
        <v>146</v>
      </c>
      <c r="AN366" s="27"/>
      <c r="AO366" s="27"/>
      <c r="AP366" s="27"/>
      <c r="AQ366" s="27"/>
      <c r="AR366" s="27"/>
      <c r="AS366" s="27"/>
      <c r="AT366" s="27"/>
      <c r="AU366" s="27"/>
      <c r="AV366" s="27"/>
      <c r="AW366" s="27"/>
      <c r="AX366" s="27"/>
      <c r="AY366" s="27"/>
    </row>
    <row r="367" spans="2:51">
      <c r="B367" s="42" t="s">
        <v>98</v>
      </c>
      <c r="C367" s="43">
        <f t="shared" si="22"/>
        <v>6.0833333333333419</v>
      </c>
      <c r="D367" s="44">
        <v>3</v>
      </c>
      <c r="E367" s="45">
        <f t="shared" si="23"/>
        <v>147</v>
      </c>
      <c r="F367" s="27"/>
      <c r="G367" s="27"/>
      <c r="H367" s="27"/>
      <c r="I367" s="27"/>
      <c r="J367" s="27"/>
      <c r="K367" s="27"/>
      <c r="L367" s="27"/>
      <c r="M367" s="27"/>
      <c r="N367" s="27"/>
      <c r="O367" s="27"/>
      <c r="P367" s="27"/>
      <c r="Q367" s="27"/>
      <c r="S367" s="42" t="s">
        <v>98</v>
      </c>
      <c r="T367" s="43">
        <f t="shared" si="24"/>
        <v>6.0833333333333419</v>
      </c>
      <c r="U367" s="44">
        <v>3</v>
      </c>
      <c r="V367" s="45">
        <f t="shared" si="25"/>
        <v>147</v>
      </c>
      <c r="W367" s="27"/>
      <c r="X367" s="27"/>
      <c r="Y367" s="27"/>
      <c r="Z367" s="27"/>
      <c r="AA367" s="27"/>
      <c r="AB367" s="27"/>
      <c r="AC367" s="27"/>
      <c r="AD367" s="27"/>
      <c r="AE367" s="27"/>
      <c r="AF367" s="27"/>
      <c r="AG367" s="27"/>
      <c r="AH367" s="27"/>
      <c r="AJ367" s="42" t="s">
        <v>98</v>
      </c>
      <c r="AK367" s="43">
        <f t="shared" si="26"/>
        <v>6.0833333333333419</v>
      </c>
      <c r="AL367" s="44">
        <v>3</v>
      </c>
      <c r="AM367" s="45">
        <f t="shared" si="27"/>
        <v>147</v>
      </c>
      <c r="AN367" s="27"/>
      <c r="AO367" s="27"/>
      <c r="AP367" s="27"/>
      <c r="AQ367" s="27"/>
      <c r="AR367" s="27"/>
      <c r="AS367" s="27"/>
      <c r="AT367" s="27"/>
      <c r="AU367" s="27"/>
      <c r="AV367" s="27"/>
      <c r="AW367" s="27"/>
      <c r="AX367" s="27"/>
      <c r="AY367" s="27"/>
    </row>
    <row r="368" spans="2:51">
      <c r="B368" s="42" t="s">
        <v>98</v>
      </c>
      <c r="C368" s="43">
        <f t="shared" si="22"/>
        <v>6.1250000000000089</v>
      </c>
      <c r="D368" s="44">
        <v>4</v>
      </c>
      <c r="E368" s="45">
        <f t="shared" si="23"/>
        <v>148</v>
      </c>
      <c r="F368" s="27"/>
      <c r="G368" s="27"/>
      <c r="H368" s="27"/>
      <c r="I368" s="27"/>
      <c r="J368" s="27"/>
      <c r="K368" s="27"/>
      <c r="L368" s="27"/>
      <c r="M368" s="27"/>
      <c r="N368" s="27"/>
      <c r="O368" s="27"/>
      <c r="P368" s="27"/>
      <c r="Q368" s="27"/>
      <c r="S368" s="42" t="s">
        <v>98</v>
      </c>
      <c r="T368" s="43">
        <f t="shared" si="24"/>
        <v>6.1250000000000089</v>
      </c>
      <c r="U368" s="44">
        <v>4</v>
      </c>
      <c r="V368" s="45">
        <f t="shared" si="25"/>
        <v>148</v>
      </c>
      <c r="W368" s="27"/>
      <c r="X368" s="27"/>
      <c r="Y368" s="27"/>
      <c r="Z368" s="27"/>
      <c r="AA368" s="27"/>
      <c r="AB368" s="27"/>
      <c r="AC368" s="27"/>
      <c r="AD368" s="27"/>
      <c r="AE368" s="27"/>
      <c r="AF368" s="27"/>
      <c r="AG368" s="27"/>
      <c r="AH368" s="27"/>
      <c r="AJ368" s="42" t="s">
        <v>98</v>
      </c>
      <c r="AK368" s="43">
        <f t="shared" si="26"/>
        <v>6.1250000000000089</v>
      </c>
      <c r="AL368" s="44">
        <v>4</v>
      </c>
      <c r="AM368" s="45">
        <f t="shared" si="27"/>
        <v>148</v>
      </c>
      <c r="AN368" s="27"/>
      <c r="AO368" s="27"/>
      <c r="AP368" s="27"/>
      <c r="AQ368" s="27"/>
      <c r="AR368" s="27"/>
      <c r="AS368" s="27"/>
      <c r="AT368" s="27"/>
      <c r="AU368" s="27"/>
      <c r="AV368" s="27"/>
      <c r="AW368" s="27"/>
      <c r="AX368" s="27"/>
      <c r="AY368" s="27"/>
    </row>
    <row r="369" spans="2:51">
      <c r="B369" s="42" t="s">
        <v>98</v>
      </c>
      <c r="C369" s="43">
        <f t="shared" si="22"/>
        <v>6.1666666666666758</v>
      </c>
      <c r="D369" s="44">
        <v>5</v>
      </c>
      <c r="E369" s="45">
        <f t="shared" si="23"/>
        <v>149</v>
      </c>
      <c r="F369" s="27"/>
      <c r="G369" s="27"/>
      <c r="H369" s="27"/>
      <c r="I369" s="27"/>
      <c r="J369" s="27"/>
      <c r="K369" s="27"/>
      <c r="L369" s="27"/>
      <c r="M369" s="27"/>
      <c r="N369" s="27"/>
      <c r="O369" s="27"/>
      <c r="P369" s="27"/>
      <c r="Q369" s="27"/>
      <c r="S369" s="42" t="s">
        <v>98</v>
      </c>
      <c r="T369" s="43">
        <f t="shared" si="24"/>
        <v>6.1666666666666758</v>
      </c>
      <c r="U369" s="44">
        <v>5</v>
      </c>
      <c r="V369" s="45">
        <f t="shared" si="25"/>
        <v>149</v>
      </c>
      <c r="W369" s="27"/>
      <c r="X369" s="27"/>
      <c r="Y369" s="27"/>
      <c r="Z369" s="27"/>
      <c r="AA369" s="27"/>
      <c r="AB369" s="27"/>
      <c r="AC369" s="27"/>
      <c r="AD369" s="27"/>
      <c r="AE369" s="27"/>
      <c r="AF369" s="27"/>
      <c r="AG369" s="27"/>
      <c r="AH369" s="27"/>
      <c r="AJ369" s="42" t="s">
        <v>98</v>
      </c>
      <c r="AK369" s="43">
        <f t="shared" si="26"/>
        <v>6.1666666666666758</v>
      </c>
      <c r="AL369" s="44">
        <v>5</v>
      </c>
      <c r="AM369" s="45">
        <f t="shared" si="27"/>
        <v>149</v>
      </c>
      <c r="AN369" s="27"/>
      <c r="AO369" s="27"/>
      <c r="AP369" s="27"/>
      <c r="AQ369" s="27"/>
      <c r="AR369" s="27"/>
      <c r="AS369" s="27"/>
      <c r="AT369" s="27"/>
      <c r="AU369" s="27"/>
      <c r="AV369" s="27"/>
      <c r="AW369" s="27"/>
      <c r="AX369" s="27"/>
      <c r="AY369" s="27"/>
    </row>
    <row r="370" spans="2:51">
      <c r="B370" s="42" t="s">
        <v>98</v>
      </c>
      <c r="C370" s="43">
        <f t="shared" si="22"/>
        <v>6.2083333333333428</v>
      </c>
      <c r="D370" s="44">
        <v>6</v>
      </c>
      <c r="E370" s="45">
        <f t="shared" si="23"/>
        <v>150</v>
      </c>
      <c r="F370" s="27"/>
      <c r="G370" s="27"/>
      <c r="H370" s="27"/>
      <c r="I370" s="27"/>
      <c r="J370" s="27"/>
      <c r="K370" s="27"/>
      <c r="L370" s="27"/>
      <c r="M370" s="27"/>
      <c r="N370" s="27"/>
      <c r="O370" s="27"/>
      <c r="P370" s="27"/>
      <c r="Q370" s="27"/>
      <c r="S370" s="42" t="s">
        <v>98</v>
      </c>
      <c r="T370" s="43">
        <f t="shared" si="24"/>
        <v>6.2083333333333428</v>
      </c>
      <c r="U370" s="44">
        <v>6</v>
      </c>
      <c r="V370" s="45">
        <f t="shared" si="25"/>
        <v>150</v>
      </c>
      <c r="W370" s="27"/>
      <c r="X370" s="27"/>
      <c r="Y370" s="27"/>
      <c r="Z370" s="27"/>
      <c r="AA370" s="27"/>
      <c r="AB370" s="27"/>
      <c r="AC370" s="27"/>
      <c r="AD370" s="27"/>
      <c r="AE370" s="27"/>
      <c r="AF370" s="27"/>
      <c r="AG370" s="27"/>
      <c r="AH370" s="27"/>
      <c r="AJ370" s="42" t="s">
        <v>98</v>
      </c>
      <c r="AK370" s="43">
        <f t="shared" si="26"/>
        <v>6.2083333333333428</v>
      </c>
      <c r="AL370" s="44">
        <v>6</v>
      </c>
      <c r="AM370" s="45">
        <f t="shared" si="27"/>
        <v>150</v>
      </c>
      <c r="AN370" s="27"/>
      <c r="AO370" s="27"/>
      <c r="AP370" s="27"/>
      <c r="AQ370" s="27"/>
      <c r="AR370" s="27"/>
      <c r="AS370" s="27"/>
      <c r="AT370" s="27"/>
      <c r="AU370" s="27"/>
      <c r="AV370" s="27"/>
      <c r="AW370" s="27"/>
      <c r="AX370" s="27"/>
      <c r="AY370" s="27"/>
    </row>
    <row r="371" spans="2:51">
      <c r="B371" s="42" t="s">
        <v>98</v>
      </c>
      <c r="C371" s="43">
        <f t="shared" si="22"/>
        <v>6.2500000000000098</v>
      </c>
      <c r="D371" s="44">
        <v>7</v>
      </c>
      <c r="E371" s="45">
        <f t="shared" si="23"/>
        <v>151</v>
      </c>
      <c r="F371" s="27"/>
      <c r="G371" s="27"/>
      <c r="H371" s="27"/>
      <c r="I371" s="27"/>
      <c r="J371" s="27"/>
      <c r="K371" s="27"/>
      <c r="L371" s="27"/>
      <c r="M371" s="27"/>
      <c r="N371" s="27"/>
      <c r="O371" s="27"/>
      <c r="P371" s="27"/>
      <c r="Q371" s="27"/>
      <c r="S371" s="42" t="s">
        <v>98</v>
      </c>
      <c r="T371" s="43">
        <f t="shared" si="24"/>
        <v>6.2500000000000098</v>
      </c>
      <c r="U371" s="44">
        <v>7</v>
      </c>
      <c r="V371" s="45">
        <f t="shared" si="25"/>
        <v>151</v>
      </c>
      <c r="W371" s="27"/>
      <c r="X371" s="27"/>
      <c r="Y371" s="27"/>
      <c r="Z371" s="27"/>
      <c r="AA371" s="27"/>
      <c r="AB371" s="27"/>
      <c r="AC371" s="27"/>
      <c r="AD371" s="27"/>
      <c r="AE371" s="27"/>
      <c r="AF371" s="27"/>
      <c r="AG371" s="27"/>
      <c r="AH371" s="27"/>
      <c r="AJ371" s="42" t="s">
        <v>98</v>
      </c>
      <c r="AK371" s="43">
        <f t="shared" si="26"/>
        <v>6.2500000000000098</v>
      </c>
      <c r="AL371" s="44">
        <v>7</v>
      </c>
      <c r="AM371" s="45">
        <f t="shared" si="27"/>
        <v>151</v>
      </c>
      <c r="AN371" s="27"/>
      <c r="AO371" s="27"/>
      <c r="AP371" s="27"/>
      <c r="AQ371" s="27"/>
      <c r="AR371" s="27"/>
      <c r="AS371" s="27"/>
      <c r="AT371" s="27"/>
      <c r="AU371" s="27"/>
      <c r="AV371" s="27"/>
      <c r="AW371" s="27"/>
      <c r="AX371" s="27"/>
      <c r="AY371" s="27"/>
    </row>
    <row r="372" spans="2:51">
      <c r="B372" s="42" t="s">
        <v>98</v>
      </c>
      <c r="C372" s="43">
        <f t="shared" si="22"/>
        <v>6.2916666666666767</v>
      </c>
      <c r="D372" s="44">
        <v>8</v>
      </c>
      <c r="E372" s="45">
        <f t="shared" si="23"/>
        <v>152</v>
      </c>
      <c r="F372" s="27"/>
      <c r="G372" s="27"/>
      <c r="H372" s="27"/>
      <c r="I372" s="27"/>
      <c r="J372" s="27"/>
      <c r="K372" s="27"/>
      <c r="L372" s="27"/>
      <c r="M372" s="27"/>
      <c r="N372" s="27"/>
      <c r="O372" s="27"/>
      <c r="P372" s="27"/>
      <c r="Q372" s="27"/>
      <c r="S372" s="42" t="s">
        <v>98</v>
      </c>
      <c r="T372" s="43">
        <f t="shared" si="24"/>
        <v>6.2916666666666767</v>
      </c>
      <c r="U372" s="44">
        <v>8</v>
      </c>
      <c r="V372" s="45">
        <f t="shared" si="25"/>
        <v>152</v>
      </c>
      <c r="W372" s="27"/>
      <c r="X372" s="27"/>
      <c r="Y372" s="27"/>
      <c r="Z372" s="27"/>
      <c r="AA372" s="27"/>
      <c r="AB372" s="27"/>
      <c r="AC372" s="27"/>
      <c r="AD372" s="27"/>
      <c r="AE372" s="27"/>
      <c r="AF372" s="27"/>
      <c r="AG372" s="27"/>
      <c r="AH372" s="27"/>
      <c r="AJ372" s="42" t="s">
        <v>98</v>
      </c>
      <c r="AK372" s="43">
        <f t="shared" si="26"/>
        <v>6.2916666666666767</v>
      </c>
      <c r="AL372" s="44">
        <v>8</v>
      </c>
      <c r="AM372" s="45">
        <f t="shared" si="27"/>
        <v>152</v>
      </c>
      <c r="AN372" s="27"/>
      <c r="AO372" s="27"/>
      <c r="AP372" s="27"/>
      <c r="AQ372" s="27"/>
      <c r="AR372" s="27"/>
      <c r="AS372" s="27"/>
      <c r="AT372" s="27"/>
      <c r="AU372" s="27"/>
      <c r="AV372" s="27"/>
      <c r="AW372" s="27"/>
      <c r="AX372" s="27"/>
      <c r="AY372" s="27"/>
    </row>
    <row r="373" spans="2:51">
      <c r="B373" s="42" t="s">
        <v>98</v>
      </c>
      <c r="C373" s="43">
        <f t="shared" si="22"/>
        <v>6.3333333333333437</v>
      </c>
      <c r="D373" s="44">
        <v>9</v>
      </c>
      <c r="E373" s="45">
        <f t="shared" si="23"/>
        <v>153</v>
      </c>
      <c r="F373" s="27"/>
      <c r="G373" s="27"/>
      <c r="H373" s="27"/>
      <c r="I373" s="27"/>
      <c r="J373" s="27"/>
      <c r="K373" s="27"/>
      <c r="L373" s="27"/>
      <c r="M373" s="27"/>
      <c r="N373" s="27"/>
      <c r="O373" s="27"/>
      <c r="P373" s="27"/>
      <c r="Q373" s="27"/>
      <c r="S373" s="42" t="s">
        <v>98</v>
      </c>
      <c r="T373" s="43">
        <f t="shared" si="24"/>
        <v>6.3333333333333437</v>
      </c>
      <c r="U373" s="44">
        <v>9</v>
      </c>
      <c r="V373" s="45">
        <f t="shared" si="25"/>
        <v>153</v>
      </c>
      <c r="W373" s="27"/>
      <c r="X373" s="27"/>
      <c r="Y373" s="27"/>
      <c r="Z373" s="27"/>
      <c r="AA373" s="27"/>
      <c r="AB373" s="27"/>
      <c r="AC373" s="27"/>
      <c r="AD373" s="27"/>
      <c r="AE373" s="27"/>
      <c r="AF373" s="27"/>
      <c r="AG373" s="27"/>
      <c r="AH373" s="27"/>
      <c r="AJ373" s="42" t="s">
        <v>98</v>
      </c>
      <c r="AK373" s="43">
        <f t="shared" si="26"/>
        <v>6.3333333333333437</v>
      </c>
      <c r="AL373" s="44">
        <v>9</v>
      </c>
      <c r="AM373" s="45">
        <f t="shared" si="27"/>
        <v>153</v>
      </c>
      <c r="AN373" s="27"/>
      <c r="AO373" s="27"/>
      <c r="AP373" s="27"/>
      <c r="AQ373" s="27"/>
      <c r="AR373" s="27"/>
      <c r="AS373" s="27"/>
      <c r="AT373" s="27"/>
      <c r="AU373" s="27"/>
      <c r="AV373" s="27"/>
      <c r="AW373" s="27"/>
      <c r="AX373" s="27"/>
      <c r="AY373" s="27"/>
    </row>
    <row r="374" spans="2:51">
      <c r="B374" s="42" t="s">
        <v>98</v>
      </c>
      <c r="C374" s="43">
        <f t="shared" si="22"/>
        <v>6.3750000000000107</v>
      </c>
      <c r="D374" s="44">
        <v>10</v>
      </c>
      <c r="E374" s="45">
        <f t="shared" si="23"/>
        <v>154</v>
      </c>
      <c r="F374" s="27"/>
      <c r="G374" s="27"/>
      <c r="H374" s="27"/>
      <c r="I374" s="27"/>
      <c r="J374" s="27"/>
      <c r="K374" s="27"/>
      <c r="L374" s="27"/>
      <c r="M374" s="27"/>
      <c r="N374" s="27"/>
      <c r="O374" s="27"/>
      <c r="P374" s="27"/>
      <c r="Q374" s="27"/>
      <c r="S374" s="42" t="s">
        <v>98</v>
      </c>
      <c r="T374" s="43">
        <f t="shared" si="24"/>
        <v>6.3750000000000107</v>
      </c>
      <c r="U374" s="44">
        <v>10</v>
      </c>
      <c r="V374" s="45">
        <f t="shared" si="25"/>
        <v>154</v>
      </c>
      <c r="W374" s="27"/>
      <c r="X374" s="27"/>
      <c r="Y374" s="27"/>
      <c r="Z374" s="27"/>
      <c r="AA374" s="27"/>
      <c r="AB374" s="27"/>
      <c r="AC374" s="27"/>
      <c r="AD374" s="27"/>
      <c r="AE374" s="27"/>
      <c r="AF374" s="27"/>
      <c r="AG374" s="27"/>
      <c r="AH374" s="27"/>
      <c r="AJ374" s="42" t="s">
        <v>98</v>
      </c>
      <c r="AK374" s="43">
        <f t="shared" si="26"/>
        <v>6.3750000000000107</v>
      </c>
      <c r="AL374" s="44">
        <v>10</v>
      </c>
      <c r="AM374" s="45">
        <f t="shared" si="27"/>
        <v>154</v>
      </c>
      <c r="AN374" s="27"/>
      <c r="AO374" s="27"/>
      <c r="AP374" s="27"/>
      <c r="AQ374" s="27"/>
      <c r="AR374" s="27"/>
      <c r="AS374" s="27"/>
      <c r="AT374" s="27"/>
      <c r="AU374" s="27"/>
      <c r="AV374" s="27"/>
      <c r="AW374" s="27"/>
      <c r="AX374" s="27"/>
      <c r="AY374" s="27"/>
    </row>
    <row r="375" spans="2:51">
      <c r="B375" s="42" t="s">
        <v>98</v>
      </c>
      <c r="C375" s="43">
        <f t="shared" si="22"/>
        <v>6.4166666666666776</v>
      </c>
      <c r="D375" s="44">
        <v>11</v>
      </c>
      <c r="E375" s="45">
        <f t="shared" si="23"/>
        <v>155</v>
      </c>
      <c r="F375" s="27"/>
      <c r="G375" s="27"/>
      <c r="H375" s="27"/>
      <c r="I375" s="27"/>
      <c r="J375" s="27"/>
      <c r="K375" s="27"/>
      <c r="L375" s="27"/>
      <c r="M375" s="27"/>
      <c r="N375" s="27"/>
      <c r="O375" s="27"/>
      <c r="P375" s="27"/>
      <c r="Q375" s="27"/>
      <c r="S375" s="42" t="s">
        <v>98</v>
      </c>
      <c r="T375" s="43">
        <f t="shared" si="24"/>
        <v>6.4166666666666776</v>
      </c>
      <c r="U375" s="44">
        <v>11</v>
      </c>
      <c r="V375" s="45">
        <f t="shared" si="25"/>
        <v>155</v>
      </c>
      <c r="W375" s="27"/>
      <c r="X375" s="27"/>
      <c r="Y375" s="27"/>
      <c r="Z375" s="27"/>
      <c r="AA375" s="27"/>
      <c r="AB375" s="27"/>
      <c r="AC375" s="27"/>
      <c r="AD375" s="27"/>
      <c r="AE375" s="27"/>
      <c r="AF375" s="27"/>
      <c r="AG375" s="27"/>
      <c r="AH375" s="27"/>
      <c r="AJ375" s="42" t="s">
        <v>98</v>
      </c>
      <c r="AK375" s="43">
        <f t="shared" si="26"/>
        <v>6.4166666666666776</v>
      </c>
      <c r="AL375" s="44">
        <v>11</v>
      </c>
      <c r="AM375" s="45">
        <f t="shared" si="27"/>
        <v>155</v>
      </c>
      <c r="AN375" s="27"/>
      <c r="AO375" s="27"/>
      <c r="AP375" s="27"/>
      <c r="AQ375" s="27"/>
      <c r="AR375" s="27"/>
      <c r="AS375" s="27"/>
      <c r="AT375" s="27"/>
      <c r="AU375" s="27"/>
      <c r="AV375" s="27"/>
      <c r="AW375" s="27"/>
      <c r="AX375" s="27"/>
      <c r="AY375" s="27"/>
    </row>
    <row r="376" spans="2:51">
      <c r="B376" s="42" t="s">
        <v>98</v>
      </c>
      <c r="C376" s="43">
        <f t="shared" si="22"/>
        <v>6.4583333333333446</v>
      </c>
      <c r="D376" s="44">
        <v>12</v>
      </c>
      <c r="E376" s="45">
        <f t="shared" si="23"/>
        <v>156</v>
      </c>
      <c r="F376" s="27"/>
      <c r="G376" s="27"/>
      <c r="H376" s="27"/>
      <c r="I376" s="27"/>
      <c r="J376" s="27"/>
      <c r="K376" s="27"/>
      <c r="L376" s="27"/>
      <c r="M376" s="27"/>
      <c r="N376" s="27"/>
      <c r="O376" s="27"/>
      <c r="P376" s="27"/>
      <c r="Q376" s="27"/>
      <c r="S376" s="42" t="s">
        <v>98</v>
      </c>
      <c r="T376" s="43">
        <f t="shared" si="24"/>
        <v>6.4583333333333446</v>
      </c>
      <c r="U376" s="44">
        <v>12</v>
      </c>
      <c r="V376" s="45">
        <f t="shared" si="25"/>
        <v>156</v>
      </c>
      <c r="W376" s="27"/>
      <c r="X376" s="27"/>
      <c r="Y376" s="27"/>
      <c r="Z376" s="27"/>
      <c r="AA376" s="27"/>
      <c r="AB376" s="27"/>
      <c r="AC376" s="27"/>
      <c r="AD376" s="27"/>
      <c r="AE376" s="27"/>
      <c r="AF376" s="27"/>
      <c r="AG376" s="27"/>
      <c r="AH376" s="27"/>
      <c r="AJ376" s="42" t="s">
        <v>98</v>
      </c>
      <c r="AK376" s="43">
        <f t="shared" si="26"/>
        <v>6.4583333333333446</v>
      </c>
      <c r="AL376" s="44">
        <v>12</v>
      </c>
      <c r="AM376" s="45">
        <f t="shared" si="27"/>
        <v>156</v>
      </c>
      <c r="AN376" s="27"/>
      <c r="AO376" s="27"/>
      <c r="AP376" s="27"/>
      <c r="AQ376" s="27"/>
      <c r="AR376" s="27"/>
      <c r="AS376" s="27"/>
      <c r="AT376" s="27"/>
      <c r="AU376" s="27"/>
      <c r="AV376" s="27"/>
      <c r="AW376" s="27"/>
      <c r="AX376" s="27"/>
      <c r="AY376" s="27"/>
    </row>
    <row r="377" spans="2:51">
      <c r="B377" s="42" t="s">
        <v>98</v>
      </c>
      <c r="C377" s="43">
        <f t="shared" si="22"/>
        <v>6.5000000000000115</v>
      </c>
      <c r="D377" s="44">
        <v>13</v>
      </c>
      <c r="E377" s="45">
        <f t="shared" si="23"/>
        <v>157</v>
      </c>
      <c r="F377" s="27"/>
      <c r="G377" s="27"/>
      <c r="H377" s="27"/>
      <c r="I377" s="27"/>
      <c r="J377" s="27"/>
      <c r="K377" s="27"/>
      <c r="L377" s="27"/>
      <c r="M377" s="27"/>
      <c r="N377" s="27"/>
      <c r="O377" s="27"/>
      <c r="P377" s="27"/>
      <c r="Q377" s="27"/>
      <c r="S377" s="42" t="s">
        <v>98</v>
      </c>
      <c r="T377" s="43">
        <f t="shared" si="24"/>
        <v>6.5000000000000115</v>
      </c>
      <c r="U377" s="44">
        <v>13</v>
      </c>
      <c r="V377" s="45">
        <f t="shared" si="25"/>
        <v>157</v>
      </c>
      <c r="W377" s="27"/>
      <c r="X377" s="27"/>
      <c r="Y377" s="27"/>
      <c r="Z377" s="27"/>
      <c r="AA377" s="27"/>
      <c r="AB377" s="27"/>
      <c r="AC377" s="27"/>
      <c r="AD377" s="27"/>
      <c r="AE377" s="27"/>
      <c r="AF377" s="27"/>
      <c r="AG377" s="27"/>
      <c r="AH377" s="27"/>
      <c r="AJ377" s="42" t="s">
        <v>98</v>
      </c>
      <c r="AK377" s="43">
        <f t="shared" si="26"/>
        <v>6.5000000000000115</v>
      </c>
      <c r="AL377" s="44">
        <v>13</v>
      </c>
      <c r="AM377" s="45">
        <f t="shared" si="27"/>
        <v>157</v>
      </c>
      <c r="AN377" s="27"/>
      <c r="AO377" s="27"/>
      <c r="AP377" s="27"/>
      <c r="AQ377" s="27"/>
      <c r="AR377" s="27"/>
      <c r="AS377" s="27"/>
      <c r="AT377" s="27"/>
      <c r="AU377" s="27"/>
      <c r="AV377" s="27"/>
      <c r="AW377" s="27"/>
      <c r="AX377" s="27"/>
      <c r="AY377" s="27"/>
    </row>
    <row r="378" spans="2:51">
      <c r="B378" s="42" t="s">
        <v>98</v>
      </c>
      <c r="C378" s="43">
        <f t="shared" si="22"/>
        <v>6.5416666666666785</v>
      </c>
      <c r="D378" s="44">
        <v>14</v>
      </c>
      <c r="E378" s="45">
        <f t="shared" si="23"/>
        <v>158</v>
      </c>
      <c r="F378" s="27"/>
      <c r="G378" s="27"/>
      <c r="H378" s="27"/>
      <c r="I378" s="27"/>
      <c r="J378" s="27"/>
      <c r="K378" s="27"/>
      <c r="L378" s="27"/>
      <c r="M378" s="27"/>
      <c r="N378" s="27"/>
      <c r="O378" s="27"/>
      <c r="P378" s="27"/>
      <c r="Q378" s="27"/>
      <c r="S378" s="42" t="s">
        <v>98</v>
      </c>
      <c r="T378" s="43">
        <f t="shared" si="24"/>
        <v>6.5416666666666785</v>
      </c>
      <c r="U378" s="44">
        <v>14</v>
      </c>
      <c r="V378" s="45">
        <f t="shared" si="25"/>
        <v>158</v>
      </c>
      <c r="W378" s="27"/>
      <c r="X378" s="27"/>
      <c r="Y378" s="27"/>
      <c r="Z378" s="27"/>
      <c r="AA378" s="27"/>
      <c r="AB378" s="27"/>
      <c r="AC378" s="27"/>
      <c r="AD378" s="27"/>
      <c r="AE378" s="27"/>
      <c r="AF378" s="27"/>
      <c r="AG378" s="27"/>
      <c r="AH378" s="27"/>
      <c r="AJ378" s="42" t="s">
        <v>98</v>
      </c>
      <c r="AK378" s="43">
        <f t="shared" si="26"/>
        <v>6.5416666666666785</v>
      </c>
      <c r="AL378" s="44">
        <v>14</v>
      </c>
      <c r="AM378" s="45">
        <f t="shared" si="27"/>
        <v>158</v>
      </c>
      <c r="AN378" s="27"/>
      <c r="AO378" s="27"/>
      <c r="AP378" s="27"/>
      <c r="AQ378" s="27"/>
      <c r="AR378" s="27"/>
      <c r="AS378" s="27"/>
      <c r="AT378" s="27"/>
      <c r="AU378" s="27"/>
      <c r="AV378" s="27"/>
      <c r="AW378" s="27"/>
      <c r="AX378" s="27"/>
      <c r="AY378" s="27"/>
    </row>
    <row r="379" spans="2:51">
      <c r="B379" s="42" t="s">
        <v>98</v>
      </c>
      <c r="C379" s="43">
        <f t="shared" si="22"/>
        <v>6.5833333333333455</v>
      </c>
      <c r="D379" s="44">
        <v>15</v>
      </c>
      <c r="E379" s="45">
        <f t="shared" si="23"/>
        <v>159</v>
      </c>
      <c r="F379" s="27"/>
      <c r="G379" s="27"/>
      <c r="H379" s="27"/>
      <c r="I379" s="27"/>
      <c r="J379" s="27"/>
      <c r="K379" s="27"/>
      <c r="L379" s="27"/>
      <c r="M379" s="27"/>
      <c r="N379" s="27"/>
      <c r="O379" s="27"/>
      <c r="P379" s="27"/>
      <c r="Q379" s="27"/>
      <c r="S379" s="42" t="s">
        <v>98</v>
      </c>
      <c r="T379" s="43">
        <f t="shared" si="24"/>
        <v>6.5833333333333455</v>
      </c>
      <c r="U379" s="44">
        <v>15</v>
      </c>
      <c r="V379" s="45">
        <f t="shared" si="25"/>
        <v>159</v>
      </c>
      <c r="W379" s="27"/>
      <c r="X379" s="27"/>
      <c r="Y379" s="27"/>
      <c r="Z379" s="27"/>
      <c r="AA379" s="27"/>
      <c r="AB379" s="27"/>
      <c r="AC379" s="27"/>
      <c r="AD379" s="27"/>
      <c r="AE379" s="27"/>
      <c r="AF379" s="27"/>
      <c r="AG379" s="27"/>
      <c r="AH379" s="27"/>
      <c r="AJ379" s="42" t="s">
        <v>98</v>
      </c>
      <c r="AK379" s="43">
        <f t="shared" si="26"/>
        <v>6.5833333333333455</v>
      </c>
      <c r="AL379" s="44">
        <v>15</v>
      </c>
      <c r="AM379" s="45">
        <f t="shared" si="27"/>
        <v>159</v>
      </c>
      <c r="AN379" s="27"/>
      <c r="AO379" s="27"/>
      <c r="AP379" s="27"/>
      <c r="AQ379" s="27"/>
      <c r="AR379" s="27"/>
      <c r="AS379" s="27"/>
      <c r="AT379" s="27"/>
      <c r="AU379" s="27"/>
      <c r="AV379" s="27"/>
      <c r="AW379" s="27"/>
      <c r="AX379" s="27"/>
      <c r="AY379" s="27"/>
    </row>
    <row r="380" spans="2:51">
      <c r="B380" s="42" t="s">
        <v>98</v>
      </c>
      <c r="C380" s="43">
        <f t="shared" si="22"/>
        <v>6.6250000000000124</v>
      </c>
      <c r="D380" s="44">
        <v>16</v>
      </c>
      <c r="E380" s="45">
        <f t="shared" si="23"/>
        <v>160</v>
      </c>
      <c r="F380" s="27"/>
      <c r="G380" s="27"/>
      <c r="H380" s="27"/>
      <c r="I380" s="27"/>
      <c r="J380" s="27"/>
      <c r="K380" s="27"/>
      <c r="L380" s="27"/>
      <c r="M380" s="27"/>
      <c r="N380" s="27"/>
      <c r="O380" s="27"/>
      <c r="P380" s="27"/>
      <c r="Q380" s="27"/>
      <c r="S380" s="42" t="s">
        <v>98</v>
      </c>
      <c r="T380" s="43">
        <f t="shared" si="24"/>
        <v>6.6250000000000124</v>
      </c>
      <c r="U380" s="44">
        <v>16</v>
      </c>
      <c r="V380" s="45">
        <f t="shared" si="25"/>
        <v>160</v>
      </c>
      <c r="W380" s="27"/>
      <c r="X380" s="27"/>
      <c r="Y380" s="27"/>
      <c r="Z380" s="27"/>
      <c r="AA380" s="27"/>
      <c r="AB380" s="27"/>
      <c r="AC380" s="27"/>
      <c r="AD380" s="27"/>
      <c r="AE380" s="27"/>
      <c r="AF380" s="27"/>
      <c r="AG380" s="27"/>
      <c r="AH380" s="27"/>
      <c r="AJ380" s="42" t="s">
        <v>98</v>
      </c>
      <c r="AK380" s="43">
        <f t="shared" si="26"/>
        <v>6.6250000000000124</v>
      </c>
      <c r="AL380" s="44">
        <v>16</v>
      </c>
      <c r="AM380" s="45">
        <f t="shared" si="27"/>
        <v>160</v>
      </c>
      <c r="AN380" s="27"/>
      <c r="AO380" s="27"/>
      <c r="AP380" s="27"/>
      <c r="AQ380" s="27"/>
      <c r="AR380" s="27"/>
      <c r="AS380" s="27"/>
      <c r="AT380" s="27"/>
      <c r="AU380" s="27"/>
      <c r="AV380" s="27"/>
      <c r="AW380" s="27"/>
      <c r="AX380" s="27"/>
      <c r="AY380" s="27"/>
    </row>
    <row r="381" spans="2:51">
      <c r="B381" s="42" t="s">
        <v>98</v>
      </c>
      <c r="C381" s="43">
        <f t="shared" si="22"/>
        <v>6.6666666666666794</v>
      </c>
      <c r="D381" s="44">
        <v>17</v>
      </c>
      <c r="E381" s="45">
        <f t="shared" si="23"/>
        <v>161</v>
      </c>
      <c r="F381" s="27"/>
      <c r="G381" s="27"/>
      <c r="H381" s="27"/>
      <c r="I381" s="27"/>
      <c r="J381" s="27"/>
      <c r="K381" s="27"/>
      <c r="L381" s="27"/>
      <c r="M381" s="27"/>
      <c r="N381" s="27"/>
      <c r="O381" s="27"/>
      <c r="P381" s="27"/>
      <c r="Q381" s="27"/>
      <c r="S381" s="42" t="s">
        <v>98</v>
      </c>
      <c r="T381" s="43">
        <f t="shared" si="24"/>
        <v>6.6666666666666794</v>
      </c>
      <c r="U381" s="44">
        <v>17</v>
      </c>
      <c r="V381" s="45">
        <f t="shared" si="25"/>
        <v>161</v>
      </c>
      <c r="W381" s="27"/>
      <c r="X381" s="27"/>
      <c r="Y381" s="27"/>
      <c r="Z381" s="27"/>
      <c r="AA381" s="27"/>
      <c r="AB381" s="27"/>
      <c r="AC381" s="27"/>
      <c r="AD381" s="27"/>
      <c r="AE381" s="27"/>
      <c r="AF381" s="27"/>
      <c r="AG381" s="27"/>
      <c r="AH381" s="27"/>
      <c r="AJ381" s="42" t="s">
        <v>98</v>
      </c>
      <c r="AK381" s="43">
        <f t="shared" si="26"/>
        <v>6.6666666666666794</v>
      </c>
      <c r="AL381" s="44">
        <v>17</v>
      </c>
      <c r="AM381" s="45">
        <f t="shared" si="27"/>
        <v>161</v>
      </c>
      <c r="AN381" s="27"/>
      <c r="AO381" s="27"/>
      <c r="AP381" s="27"/>
      <c r="AQ381" s="27"/>
      <c r="AR381" s="27"/>
      <c r="AS381" s="27"/>
      <c r="AT381" s="27"/>
      <c r="AU381" s="27"/>
      <c r="AV381" s="27"/>
      <c r="AW381" s="27"/>
      <c r="AX381" s="27"/>
      <c r="AY381" s="27"/>
    </row>
    <row r="382" spans="2:51">
      <c r="B382" s="42" t="s">
        <v>98</v>
      </c>
      <c r="C382" s="43">
        <f t="shared" si="22"/>
        <v>6.7083333333333464</v>
      </c>
      <c r="D382" s="44">
        <v>18</v>
      </c>
      <c r="E382" s="45">
        <f t="shared" si="23"/>
        <v>162</v>
      </c>
      <c r="F382" s="27"/>
      <c r="G382" s="27"/>
      <c r="H382" s="27"/>
      <c r="I382" s="27"/>
      <c r="J382" s="27"/>
      <c r="K382" s="27"/>
      <c r="L382" s="27"/>
      <c r="M382" s="27"/>
      <c r="N382" s="27"/>
      <c r="O382" s="27"/>
      <c r="P382" s="27"/>
      <c r="Q382" s="27"/>
      <c r="S382" s="42" t="s">
        <v>98</v>
      </c>
      <c r="T382" s="43">
        <f t="shared" si="24"/>
        <v>6.7083333333333464</v>
      </c>
      <c r="U382" s="44">
        <v>18</v>
      </c>
      <c r="V382" s="45">
        <f t="shared" si="25"/>
        <v>162</v>
      </c>
      <c r="W382" s="27"/>
      <c r="X382" s="27"/>
      <c r="Y382" s="27"/>
      <c r="Z382" s="27"/>
      <c r="AA382" s="27"/>
      <c r="AB382" s="27"/>
      <c r="AC382" s="27"/>
      <c r="AD382" s="27"/>
      <c r="AE382" s="27"/>
      <c r="AF382" s="27"/>
      <c r="AG382" s="27"/>
      <c r="AH382" s="27"/>
      <c r="AJ382" s="42" t="s">
        <v>98</v>
      </c>
      <c r="AK382" s="43">
        <f t="shared" si="26"/>
        <v>6.7083333333333464</v>
      </c>
      <c r="AL382" s="44">
        <v>18</v>
      </c>
      <c r="AM382" s="45">
        <f t="shared" si="27"/>
        <v>162</v>
      </c>
      <c r="AN382" s="27"/>
      <c r="AO382" s="27"/>
      <c r="AP382" s="27"/>
      <c r="AQ382" s="27"/>
      <c r="AR382" s="27"/>
      <c r="AS382" s="27"/>
      <c r="AT382" s="27"/>
      <c r="AU382" s="27"/>
      <c r="AV382" s="27"/>
      <c r="AW382" s="27"/>
      <c r="AX382" s="27"/>
      <c r="AY382" s="27"/>
    </row>
    <row r="383" spans="2:51">
      <c r="B383" s="42" t="s">
        <v>98</v>
      </c>
      <c r="C383" s="43">
        <f t="shared" si="22"/>
        <v>6.7500000000000133</v>
      </c>
      <c r="D383" s="44">
        <v>19</v>
      </c>
      <c r="E383" s="45">
        <f t="shared" si="23"/>
        <v>163</v>
      </c>
      <c r="F383" s="27"/>
      <c r="G383" s="27"/>
      <c r="H383" s="27"/>
      <c r="I383" s="27"/>
      <c r="J383" s="27"/>
      <c r="K383" s="27"/>
      <c r="L383" s="27"/>
      <c r="M383" s="27"/>
      <c r="N383" s="27"/>
      <c r="O383" s="27"/>
      <c r="P383" s="27"/>
      <c r="Q383" s="27"/>
      <c r="S383" s="42" t="s">
        <v>98</v>
      </c>
      <c r="T383" s="43">
        <f t="shared" si="24"/>
        <v>6.7500000000000133</v>
      </c>
      <c r="U383" s="44">
        <v>19</v>
      </c>
      <c r="V383" s="45">
        <f t="shared" si="25"/>
        <v>163</v>
      </c>
      <c r="W383" s="27"/>
      <c r="X383" s="27"/>
      <c r="Y383" s="27"/>
      <c r="Z383" s="27"/>
      <c r="AA383" s="27"/>
      <c r="AB383" s="27"/>
      <c r="AC383" s="27"/>
      <c r="AD383" s="27"/>
      <c r="AE383" s="27"/>
      <c r="AF383" s="27"/>
      <c r="AG383" s="27"/>
      <c r="AH383" s="27"/>
      <c r="AJ383" s="42" t="s">
        <v>98</v>
      </c>
      <c r="AK383" s="43">
        <f t="shared" si="26"/>
        <v>6.7500000000000133</v>
      </c>
      <c r="AL383" s="44">
        <v>19</v>
      </c>
      <c r="AM383" s="45">
        <f t="shared" si="27"/>
        <v>163</v>
      </c>
      <c r="AN383" s="27"/>
      <c r="AO383" s="27"/>
      <c r="AP383" s="27"/>
      <c r="AQ383" s="27"/>
      <c r="AR383" s="27"/>
      <c r="AS383" s="27"/>
      <c r="AT383" s="27"/>
      <c r="AU383" s="27"/>
      <c r="AV383" s="27"/>
      <c r="AW383" s="27"/>
      <c r="AX383" s="27"/>
      <c r="AY383" s="27"/>
    </row>
    <row r="384" spans="2:51">
      <c r="B384" s="42" t="s">
        <v>98</v>
      </c>
      <c r="C384" s="43">
        <f t="shared" si="22"/>
        <v>6.7916666666666803</v>
      </c>
      <c r="D384" s="44">
        <v>20</v>
      </c>
      <c r="E384" s="45">
        <f t="shared" si="23"/>
        <v>164</v>
      </c>
      <c r="F384" s="27"/>
      <c r="G384" s="27"/>
      <c r="H384" s="27"/>
      <c r="I384" s="27"/>
      <c r="J384" s="27"/>
      <c r="K384" s="27"/>
      <c r="L384" s="27"/>
      <c r="M384" s="27"/>
      <c r="N384" s="27"/>
      <c r="O384" s="27"/>
      <c r="P384" s="27"/>
      <c r="Q384" s="27"/>
      <c r="S384" s="42" t="s">
        <v>98</v>
      </c>
      <c r="T384" s="43">
        <f t="shared" si="24"/>
        <v>6.7916666666666803</v>
      </c>
      <c r="U384" s="44">
        <v>20</v>
      </c>
      <c r="V384" s="45">
        <f t="shared" si="25"/>
        <v>164</v>
      </c>
      <c r="W384" s="27"/>
      <c r="X384" s="27"/>
      <c r="Y384" s="27"/>
      <c r="Z384" s="27"/>
      <c r="AA384" s="27"/>
      <c r="AB384" s="27"/>
      <c r="AC384" s="27"/>
      <c r="AD384" s="27"/>
      <c r="AE384" s="27"/>
      <c r="AF384" s="27"/>
      <c r="AG384" s="27"/>
      <c r="AH384" s="27"/>
      <c r="AJ384" s="42" t="s">
        <v>98</v>
      </c>
      <c r="AK384" s="43">
        <f t="shared" si="26"/>
        <v>6.7916666666666803</v>
      </c>
      <c r="AL384" s="44">
        <v>20</v>
      </c>
      <c r="AM384" s="45">
        <f t="shared" si="27"/>
        <v>164</v>
      </c>
      <c r="AN384" s="27"/>
      <c r="AO384" s="27"/>
      <c r="AP384" s="27"/>
      <c r="AQ384" s="27"/>
      <c r="AR384" s="27"/>
      <c r="AS384" s="27"/>
      <c r="AT384" s="27"/>
      <c r="AU384" s="27"/>
      <c r="AV384" s="27"/>
      <c r="AW384" s="27"/>
      <c r="AX384" s="27"/>
      <c r="AY384" s="27"/>
    </row>
    <row r="385" spans="2:51">
      <c r="B385" s="42" t="s">
        <v>98</v>
      </c>
      <c r="C385" s="43">
        <f t="shared" si="22"/>
        <v>6.8333333333333472</v>
      </c>
      <c r="D385" s="44">
        <v>21</v>
      </c>
      <c r="E385" s="45">
        <f t="shared" si="23"/>
        <v>165</v>
      </c>
      <c r="F385" s="27"/>
      <c r="G385" s="27"/>
      <c r="H385" s="27"/>
      <c r="I385" s="27"/>
      <c r="J385" s="27"/>
      <c r="K385" s="27"/>
      <c r="L385" s="27"/>
      <c r="M385" s="27"/>
      <c r="N385" s="27"/>
      <c r="O385" s="27"/>
      <c r="P385" s="27"/>
      <c r="Q385" s="27"/>
      <c r="S385" s="42" t="s">
        <v>98</v>
      </c>
      <c r="T385" s="43">
        <f t="shared" si="24"/>
        <v>6.8333333333333472</v>
      </c>
      <c r="U385" s="44">
        <v>21</v>
      </c>
      <c r="V385" s="45">
        <f t="shared" si="25"/>
        <v>165</v>
      </c>
      <c r="W385" s="27"/>
      <c r="X385" s="27"/>
      <c r="Y385" s="27"/>
      <c r="Z385" s="27"/>
      <c r="AA385" s="27"/>
      <c r="AB385" s="27"/>
      <c r="AC385" s="27"/>
      <c r="AD385" s="27"/>
      <c r="AE385" s="27"/>
      <c r="AF385" s="27"/>
      <c r="AG385" s="27"/>
      <c r="AH385" s="27"/>
      <c r="AJ385" s="42" t="s">
        <v>98</v>
      </c>
      <c r="AK385" s="43">
        <f t="shared" si="26"/>
        <v>6.8333333333333472</v>
      </c>
      <c r="AL385" s="44">
        <v>21</v>
      </c>
      <c r="AM385" s="45">
        <f t="shared" si="27"/>
        <v>165</v>
      </c>
      <c r="AN385" s="27"/>
      <c r="AO385" s="27"/>
      <c r="AP385" s="27"/>
      <c r="AQ385" s="27"/>
      <c r="AR385" s="27"/>
      <c r="AS385" s="27"/>
      <c r="AT385" s="27"/>
      <c r="AU385" s="27"/>
      <c r="AV385" s="27"/>
      <c r="AW385" s="27"/>
      <c r="AX385" s="27"/>
      <c r="AY385" s="27"/>
    </row>
    <row r="386" spans="2:51">
      <c r="B386" s="42" t="s">
        <v>98</v>
      </c>
      <c r="C386" s="43">
        <f t="shared" si="22"/>
        <v>6.8750000000000142</v>
      </c>
      <c r="D386" s="44">
        <v>22</v>
      </c>
      <c r="E386" s="45">
        <f t="shared" si="23"/>
        <v>166</v>
      </c>
      <c r="F386" s="27"/>
      <c r="G386" s="27"/>
      <c r="H386" s="27"/>
      <c r="I386" s="27"/>
      <c r="J386" s="27"/>
      <c r="K386" s="27"/>
      <c r="L386" s="27"/>
      <c r="M386" s="27"/>
      <c r="N386" s="27"/>
      <c r="O386" s="27"/>
      <c r="P386" s="27"/>
      <c r="Q386" s="27"/>
      <c r="S386" s="42" t="s">
        <v>98</v>
      </c>
      <c r="T386" s="43">
        <f t="shared" si="24"/>
        <v>6.8750000000000142</v>
      </c>
      <c r="U386" s="44">
        <v>22</v>
      </c>
      <c r="V386" s="45">
        <f t="shared" si="25"/>
        <v>166</v>
      </c>
      <c r="W386" s="27"/>
      <c r="X386" s="27"/>
      <c r="Y386" s="27"/>
      <c r="Z386" s="27"/>
      <c r="AA386" s="27"/>
      <c r="AB386" s="27"/>
      <c r="AC386" s="27"/>
      <c r="AD386" s="27"/>
      <c r="AE386" s="27"/>
      <c r="AF386" s="27"/>
      <c r="AG386" s="27"/>
      <c r="AH386" s="27"/>
      <c r="AJ386" s="42" t="s">
        <v>98</v>
      </c>
      <c r="AK386" s="43">
        <f t="shared" si="26"/>
        <v>6.8750000000000142</v>
      </c>
      <c r="AL386" s="44">
        <v>22</v>
      </c>
      <c r="AM386" s="45">
        <f t="shared" si="27"/>
        <v>166</v>
      </c>
      <c r="AN386" s="27"/>
      <c r="AO386" s="27"/>
      <c r="AP386" s="27"/>
      <c r="AQ386" s="27"/>
      <c r="AR386" s="27"/>
      <c r="AS386" s="27"/>
      <c r="AT386" s="27"/>
      <c r="AU386" s="27"/>
      <c r="AV386" s="27"/>
      <c r="AW386" s="27"/>
      <c r="AX386" s="27"/>
      <c r="AY386" s="27"/>
    </row>
    <row r="387" spans="2:51">
      <c r="B387" s="42" t="s">
        <v>98</v>
      </c>
      <c r="C387" s="43">
        <f t="shared" si="22"/>
        <v>6.9166666666666812</v>
      </c>
      <c r="D387" s="44">
        <v>23</v>
      </c>
      <c r="E387" s="45">
        <f t="shared" si="23"/>
        <v>167</v>
      </c>
      <c r="F387" s="27"/>
      <c r="G387" s="27"/>
      <c r="H387" s="27"/>
      <c r="I387" s="27"/>
      <c r="J387" s="27"/>
      <c r="K387" s="27"/>
      <c r="L387" s="27"/>
      <c r="M387" s="27"/>
      <c r="N387" s="27"/>
      <c r="O387" s="27"/>
      <c r="P387" s="27"/>
      <c r="Q387" s="27"/>
      <c r="S387" s="42" t="s">
        <v>98</v>
      </c>
      <c r="T387" s="43">
        <f t="shared" si="24"/>
        <v>6.9166666666666812</v>
      </c>
      <c r="U387" s="44">
        <v>23</v>
      </c>
      <c r="V387" s="45">
        <f t="shared" si="25"/>
        <v>167</v>
      </c>
      <c r="W387" s="27"/>
      <c r="X387" s="27"/>
      <c r="Y387" s="27"/>
      <c r="Z387" s="27"/>
      <c r="AA387" s="27"/>
      <c r="AB387" s="27"/>
      <c r="AC387" s="27"/>
      <c r="AD387" s="27"/>
      <c r="AE387" s="27"/>
      <c r="AF387" s="27"/>
      <c r="AG387" s="27"/>
      <c r="AH387" s="27"/>
      <c r="AJ387" s="42" t="s">
        <v>98</v>
      </c>
      <c r="AK387" s="43">
        <f t="shared" si="26"/>
        <v>6.9166666666666812</v>
      </c>
      <c r="AL387" s="44">
        <v>23</v>
      </c>
      <c r="AM387" s="45">
        <f t="shared" si="27"/>
        <v>167</v>
      </c>
      <c r="AN387" s="27"/>
      <c r="AO387" s="27"/>
      <c r="AP387" s="27"/>
      <c r="AQ387" s="27"/>
      <c r="AR387" s="27"/>
      <c r="AS387" s="27"/>
      <c r="AT387" s="27"/>
      <c r="AU387" s="27"/>
      <c r="AV387" s="27"/>
      <c r="AW387" s="27"/>
      <c r="AX387" s="27"/>
      <c r="AY387" s="27"/>
    </row>
    <row r="388" spans="2:51">
      <c r="B388" s="42" t="s">
        <v>98</v>
      </c>
      <c r="C388" s="43">
        <f t="shared" si="22"/>
        <v>6.9583333333333481</v>
      </c>
      <c r="D388" s="44">
        <v>24</v>
      </c>
      <c r="E388" s="45">
        <f t="shared" si="23"/>
        <v>168</v>
      </c>
      <c r="F388" s="27"/>
      <c r="G388" s="27"/>
      <c r="H388" s="27"/>
      <c r="I388" s="27"/>
      <c r="J388" s="27"/>
      <c r="K388" s="27"/>
      <c r="L388" s="27"/>
      <c r="M388" s="27"/>
      <c r="N388" s="27"/>
      <c r="O388" s="27"/>
      <c r="P388" s="27"/>
      <c r="Q388" s="27"/>
      <c r="S388" s="42" t="s">
        <v>98</v>
      </c>
      <c r="T388" s="43">
        <f t="shared" si="24"/>
        <v>6.9583333333333481</v>
      </c>
      <c r="U388" s="44">
        <v>24</v>
      </c>
      <c r="V388" s="45">
        <f t="shared" si="25"/>
        <v>168</v>
      </c>
      <c r="W388" s="27"/>
      <c r="X388" s="27"/>
      <c r="Y388" s="27"/>
      <c r="Z388" s="27"/>
      <c r="AA388" s="27"/>
      <c r="AB388" s="27"/>
      <c r="AC388" s="27"/>
      <c r="AD388" s="27"/>
      <c r="AE388" s="27"/>
      <c r="AF388" s="27"/>
      <c r="AG388" s="27"/>
      <c r="AH388" s="27"/>
      <c r="AJ388" s="42" t="s">
        <v>98</v>
      </c>
      <c r="AK388" s="43">
        <f t="shared" si="26"/>
        <v>6.9583333333333481</v>
      </c>
      <c r="AL388" s="44">
        <v>24</v>
      </c>
      <c r="AM388" s="45">
        <f t="shared" si="27"/>
        <v>168</v>
      </c>
      <c r="AN388" s="27"/>
      <c r="AO388" s="27"/>
      <c r="AP388" s="27"/>
      <c r="AQ388" s="27"/>
      <c r="AR388" s="27"/>
      <c r="AS388" s="27"/>
      <c r="AT388" s="27"/>
      <c r="AU388" s="27"/>
      <c r="AV388" s="27"/>
      <c r="AW388" s="27"/>
      <c r="AX388" s="27"/>
      <c r="AY388" s="27"/>
    </row>
    <row r="389" spans="2:51">
      <c r="B389" s="33"/>
      <c r="C389" s="34"/>
      <c r="D389" s="35"/>
      <c r="E389" s="36"/>
      <c r="F389" s="37"/>
      <c r="G389" s="37"/>
      <c r="H389" s="37"/>
      <c r="I389" s="37"/>
      <c r="J389" s="37"/>
      <c r="K389" s="37"/>
      <c r="L389" s="37"/>
      <c r="M389" s="37"/>
      <c r="N389" s="37"/>
      <c r="O389" s="37"/>
      <c r="P389" s="37"/>
      <c r="Q389" s="37"/>
      <c r="S389" s="33"/>
      <c r="T389" s="34"/>
      <c r="U389" s="35"/>
      <c r="V389" s="36"/>
      <c r="W389" s="37"/>
      <c r="X389" s="37"/>
      <c r="Y389" s="37"/>
      <c r="Z389" s="37"/>
      <c r="AA389" s="37"/>
      <c r="AB389" s="37"/>
      <c r="AC389" s="37"/>
      <c r="AD389" s="37"/>
      <c r="AE389" s="37"/>
      <c r="AF389" s="37"/>
      <c r="AG389" s="37"/>
      <c r="AH389" s="37"/>
      <c r="AJ389" s="33"/>
      <c r="AK389" s="34"/>
      <c r="AL389" s="35"/>
      <c r="AM389" s="36"/>
      <c r="AN389" s="37"/>
      <c r="AO389" s="37"/>
      <c r="AP389" s="37"/>
      <c r="AQ389" s="37"/>
      <c r="AR389" s="37"/>
      <c r="AS389" s="37"/>
      <c r="AT389" s="37"/>
      <c r="AU389" s="37"/>
      <c r="AV389" s="37"/>
      <c r="AW389" s="37"/>
      <c r="AX389" s="37"/>
      <c r="AY389" s="37"/>
    </row>
    <row r="390" spans="2:51">
      <c r="B390" s="33"/>
      <c r="C390" s="34"/>
      <c r="D390" s="35"/>
      <c r="E390" s="38" t="s">
        <v>99</v>
      </c>
      <c r="F390" s="29">
        <f>SUM(F221:F388)</f>
        <v>0</v>
      </c>
      <c r="G390" s="29">
        <f t="shared" ref="G390:Q390" si="28">SUM(G221:G388)</f>
        <v>0</v>
      </c>
      <c r="H390" s="29">
        <f t="shared" si="28"/>
        <v>0</v>
      </c>
      <c r="I390" s="29">
        <f t="shared" si="28"/>
        <v>0</v>
      </c>
      <c r="J390" s="29">
        <f t="shared" si="28"/>
        <v>0</v>
      </c>
      <c r="K390" s="29">
        <f t="shared" si="28"/>
        <v>0</v>
      </c>
      <c r="L390" s="29">
        <f t="shared" si="28"/>
        <v>0</v>
      </c>
      <c r="M390" s="29">
        <f t="shared" si="28"/>
        <v>0</v>
      </c>
      <c r="N390" s="29">
        <f t="shared" si="28"/>
        <v>0</v>
      </c>
      <c r="O390" s="29">
        <f t="shared" si="28"/>
        <v>0</v>
      </c>
      <c r="P390" s="29">
        <f t="shared" si="28"/>
        <v>0</v>
      </c>
      <c r="Q390" s="29">
        <f t="shared" si="28"/>
        <v>0</v>
      </c>
      <c r="S390" s="33"/>
      <c r="T390" s="34"/>
      <c r="U390" s="35"/>
      <c r="V390" s="38" t="s">
        <v>99</v>
      </c>
      <c r="W390" s="29">
        <f>SUM(W221:W388)</f>
        <v>0</v>
      </c>
      <c r="X390" s="29">
        <f t="shared" ref="X390:AH390" si="29">SUM(X221:X388)</f>
        <v>0</v>
      </c>
      <c r="Y390" s="29">
        <f t="shared" si="29"/>
        <v>0</v>
      </c>
      <c r="Z390" s="29">
        <f t="shared" si="29"/>
        <v>0</v>
      </c>
      <c r="AA390" s="29">
        <f t="shared" si="29"/>
        <v>0</v>
      </c>
      <c r="AB390" s="29">
        <f t="shared" si="29"/>
        <v>0</v>
      </c>
      <c r="AC390" s="29">
        <f t="shared" si="29"/>
        <v>0</v>
      </c>
      <c r="AD390" s="29">
        <f t="shared" si="29"/>
        <v>0</v>
      </c>
      <c r="AE390" s="29">
        <f t="shared" si="29"/>
        <v>0</v>
      </c>
      <c r="AF390" s="29">
        <f t="shared" si="29"/>
        <v>0</v>
      </c>
      <c r="AG390" s="29">
        <f t="shared" si="29"/>
        <v>0</v>
      </c>
      <c r="AH390" s="29">
        <f t="shared" si="29"/>
        <v>0</v>
      </c>
      <c r="AJ390" s="33"/>
      <c r="AK390" s="34"/>
      <c r="AL390" s="35"/>
      <c r="AM390" s="38" t="s">
        <v>99</v>
      </c>
      <c r="AN390" s="29">
        <f>SUM(AN221:AN388)</f>
        <v>0</v>
      </c>
      <c r="AO390" s="29">
        <f t="shared" ref="AO390:AY390" si="30">SUM(AO221:AO388)</f>
        <v>0</v>
      </c>
      <c r="AP390" s="29">
        <f t="shared" si="30"/>
        <v>0</v>
      </c>
      <c r="AQ390" s="29">
        <f t="shared" si="30"/>
        <v>0</v>
      </c>
      <c r="AR390" s="29">
        <f t="shared" si="30"/>
        <v>0</v>
      </c>
      <c r="AS390" s="29">
        <f t="shared" si="30"/>
        <v>0</v>
      </c>
      <c r="AT390" s="29">
        <f t="shared" si="30"/>
        <v>0</v>
      </c>
      <c r="AU390" s="29">
        <f t="shared" si="30"/>
        <v>0</v>
      </c>
      <c r="AV390" s="29">
        <f t="shared" si="30"/>
        <v>0</v>
      </c>
      <c r="AW390" s="29">
        <f t="shared" si="30"/>
        <v>0</v>
      </c>
      <c r="AX390" s="29">
        <f t="shared" si="30"/>
        <v>0</v>
      </c>
      <c r="AY390" s="29">
        <f t="shared" si="30"/>
        <v>0</v>
      </c>
    </row>
    <row r="391" spans="2:51">
      <c r="B391" s="31"/>
      <c r="C391" s="32"/>
      <c r="D391" s="32"/>
      <c r="E391" s="39" t="s">
        <v>100</v>
      </c>
      <c r="F391" s="29">
        <f>F390*(52.1428571/12)</f>
        <v>0</v>
      </c>
      <c r="G391" s="29">
        <f t="shared" ref="G391:Q391" si="31">G390*(52.1428571/12)</f>
        <v>0</v>
      </c>
      <c r="H391" s="29">
        <f t="shared" si="31"/>
        <v>0</v>
      </c>
      <c r="I391" s="29">
        <f t="shared" si="31"/>
        <v>0</v>
      </c>
      <c r="J391" s="29">
        <f t="shared" si="31"/>
        <v>0</v>
      </c>
      <c r="K391" s="29">
        <f t="shared" si="31"/>
        <v>0</v>
      </c>
      <c r="L391" s="29">
        <f t="shared" si="31"/>
        <v>0</v>
      </c>
      <c r="M391" s="29">
        <f t="shared" si="31"/>
        <v>0</v>
      </c>
      <c r="N391" s="29">
        <f t="shared" si="31"/>
        <v>0</v>
      </c>
      <c r="O391" s="29">
        <f t="shared" si="31"/>
        <v>0</v>
      </c>
      <c r="P391" s="29">
        <f t="shared" si="31"/>
        <v>0</v>
      </c>
      <c r="Q391" s="29">
        <f t="shared" si="31"/>
        <v>0</v>
      </c>
      <c r="S391" s="31"/>
      <c r="T391" s="32"/>
      <c r="U391" s="32"/>
      <c r="V391" s="39" t="s">
        <v>100</v>
      </c>
      <c r="W391" s="29">
        <f>W390*(52.1428571/12)</f>
        <v>0</v>
      </c>
      <c r="X391" s="29">
        <f t="shared" ref="X391:AH391" si="32">X390*(52.1428571/12)</f>
        <v>0</v>
      </c>
      <c r="Y391" s="29">
        <f t="shared" si="32"/>
        <v>0</v>
      </c>
      <c r="Z391" s="29">
        <f t="shared" si="32"/>
        <v>0</v>
      </c>
      <c r="AA391" s="29">
        <f t="shared" si="32"/>
        <v>0</v>
      </c>
      <c r="AB391" s="29">
        <f t="shared" si="32"/>
        <v>0</v>
      </c>
      <c r="AC391" s="29">
        <f t="shared" si="32"/>
        <v>0</v>
      </c>
      <c r="AD391" s="29">
        <f t="shared" si="32"/>
        <v>0</v>
      </c>
      <c r="AE391" s="29">
        <f t="shared" si="32"/>
        <v>0</v>
      </c>
      <c r="AF391" s="29">
        <f t="shared" si="32"/>
        <v>0</v>
      </c>
      <c r="AG391" s="29">
        <f t="shared" si="32"/>
        <v>0</v>
      </c>
      <c r="AH391" s="29">
        <f t="shared" si="32"/>
        <v>0</v>
      </c>
      <c r="AJ391" s="31"/>
      <c r="AK391" s="32"/>
      <c r="AL391" s="32"/>
      <c r="AM391" s="39" t="s">
        <v>100</v>
      </c>
      <c r="AN391" s="29">
        <f>AN390*(52.1428571/12)</f>
        <v>0</v>
      </c>
      <c r="AO391" s="29">
        <f t="shared" ref="AO391:AY391" si="33">AO390*(52.1428571/12)</f>
        <v>0</v>
      </c>
      <c r="AP391" s="29">
        <f t="shared" si="33"/>
        <v>0</v>
      </c>
      <c r="AQ391" s="29">
        <f t="shared" si="33"/>
        <v>0</v>
      </c>
      <c r="AR391" s="29">
        <f t="shared" si="33"/>
        <v>0</v>
      </c>
      <c r="AS391" s="29">
        <f t="shared" si="33"/>
        <v>0</v>
      </c>
      <c r="AT391" s="29">
        <f t="shared" si="33"/>
        <v>0</v>
      </c>
      <c r="AU391" s="29">
        <f t="shared" si="33"/>
        <v>0</v>
      </c>
      <c r="AV391" s="29">
        <f t="shared" si="33"/>
        <v>0</v>
      </c>
      <c r="AW391" s="29">
        <f t="shared" si="33"/>
        <v>0</v>
      </c>
      <c r="AX391" s="29">
        <f t="shared" si="33"/>
        <v>0</v>
      </c>
      <c r="AY391" s="29">
        <f t="shared" si="33"/>
        <v>0</v>
      </c>
    </row>
    <row r="392" spans="2:51">
      <c r="B392" s="31"/>
      <c r="C392" s="30"/>
      <c r="D392" s="30"/>
      <c r="E392" s="40" t="s">
        <v>101</v>
      </c>
      <c r="F392" s="29" t="e">
        <f>F391/SUM($F$391:$Q$391)</f>
        <v>#DIV/0!</v>
      </c>
      <c r="G392" s="29" t="e">
        <f t="shared" ref="G392:Q392" si="34">G391/SUM($F$391:$Q$391)</f>
        <v>#DIV/0!</v>
      </c>
      <c r="H392" s="29" t="e">
        <f t="shared" si="34"/>
        <v>#DIV/0!</v>
      </c>
      <c r="I392" s="29" t="e">
        <f t="shared" si="34"/>
        <v>#DIV/0!</v>
      </c>
      <c r="J392" s="29" t="e">
        <f t="shared" si="34"/>
        <v>#DIV/0!</v>
      </c>
      <c r="K392" s="29" t="e">
        <f t="shared" si="34"/>
        <v>#DIV/0!</v>
      </c>
      <c r="L392" s="29" t="e">
        <f t="shared" si="34"/>
        <v>#DIV/0!</v>
      </c>
      <c r="M392" s="29" t="e">
        <f t="shared" si="34"/>
        <v>#DIV/0!</v>
      </c>
      <c r="N392" s="29" t="e">
        <f t="shared" si="34"/>
        <v>#DIV/0!</v>
      </c>
      <c r="O392" s="29" t="e">
        <f t="shared" si="34"/>
        <v>#DIV/0!</v>
      </c>
      <c r="P392" s="29" t="e">
        <f t="shared" si="34"/>
        <v>#DIV/0!</v>
      </c>
      <c r="Q392" s="29" t="e">
        <f t="shared" si="34"/>
        <v>#DIV/0!</v>
      </c>
      <c r="S392" s="31"/>
      <c r="T392" s="30"/>
      <c r="U392" s="30"/>
      <c r="V392" s="40" t="s">
        <v>101</v>
      </c>
      <c r="W392" s="29" t="e">
        <f>W391/SUM($W$391:$AH$391)</f>
        <v>#DIV/0!</v>
      </c>
      <c r="X392" s="29" t="e">
        <f t="shared" ref="X392:AH392" si="35">X391/SUM($W$391:$AH$391)</f>
        <v>#DIV/0!</v>
      </c>
      <c r="Y392" s="29" t="e">
        <f t="shared" si="35"/>
        <v>#DIV/0!</v>
      </c>
      <c r="Z392" s="29" t="e">
        <f t="shared" si="35"/>
        <v>#DIV/0!</v>
      </c>
      <c r="AA392" s="29" t="e">
        <f t="shared" si="35"/>
        <v>#DIV/0!</v>
      </c>
      <c r="AB392" s="29" t="e">
        <f t="shared" si="35"/>
        <v>#DIV/0!</v>
      </c>
      <c r="AC392" s="29" t="e">
        <f t="shared" si="35"/>
        <v>#DIV/0!</v>
      </c>
      <c r="AD392" s="29" t="e">
        <f t="shared" si="35"/>
        <v>#DIV/0!</v>
      </c>
      <c r="AE392" s="29" t="e">
        <f t="shared" si="35"/>
        <v>#DIV/0!</v>
      </c>
      <c r="AF392" s="29" t="e">
        <f t="shared" si="35"/>
        <v>#DIV/0!</v>
      </c>
      <c r="AG392" s="29" t="e">
        <f t="shared" si="35"/>
        <v>#DIV/0!</v>
      </c>
      <c r="AH392" s="29" t="e">
        <f t="shared" si="35"/>
        <v>#DIV/0!</v>
      </c>
      <c r="AJ392" s="31"/>
      <c r="AK392" s="30"/>
      <c r="AL392" s="30"/>
      <c r="AM392" s="40" t="s">
        <v>101</v>
      </c>
      <c r="AN392" s="29" t="e">
        <f>AN391/SUM($AN$391:$AY$391)</f>
        <v>#DIV/0!</v>
      </c>
      <c r="AO392" s="29" t="e">
        <f t="shared" ref="AO392:AY392" si="36">AO391/SUM($AN$391:$AY$391)</f>
        <v>#DIV/0!</v>
      </c>
      <c r="AP392" s="29" t="e">
        <f t="shared" si="36"/>
        <v>#DIV/0!</v>
      </c>
      <c r="AQ392" s="29" t="e">
        <f t="shared" si="36"/>
        <v>#DIV/0!</v>
      </c>
      <c r="AR392" s="29" t="e">
        <f t="shared" si="36"/>
        <v>#DIV/0!</v>
      </c>
      <c r="AS392" s="29" t="e">
        <f t="shared" si="36"/>
        <v>#DIV/0!</v>
      </c>
      <c r="AT392" s="29" t="e">
        <f t="shared" si="36"/>
        <v>#DIV/0!</v>
      </c>
      <c r="AU392" s="29" t="e">
        <f t="shared" si="36"/>
        <v>#DIV/0!</v>
      </c>
      <c r="AV392" s="29" t="e">
        <f t="shared" si="36"/>
        <v>#DIV/0!</v>
      </c>
      <c r="AW392" s="29" t="e">
        <f t="shared" si="36"/>
        <v>#DIV/0!</v>
      </c>
      <c r="AX392" s="29" t="e">
        <f t="shared" si="36"/>
        <v>#DIV/0!</v>
      </c>
      <c r="AY392" s="29" t="e">
        <f t="shared" si="36"/>
        <v>#DIV/0!</v>
      </c>
    </row>
    <row r="393" spans="2:51"/>
    <row r="394" spans="2:51"/>
    <row r="395" spans="2:51"/>
    <row r="396" spans="2:51"/>
    <row r="397" spans="2:51"/>
    <row r="398" spans="2:51"/>
    <row r="399" spans="2:51"/>
  </sheetData>
  <sheetProtection algorithmName="SHA-512" hashValue="O7SM9yX2b82eJWh3xzD624RnHebrwYxNshHxR26TmK6fYmw6hp1d6oH7V+krbMl6WsQJeO6QEiabCopU/ErzzQ==" saltValue="W6uiK7qJHLqRUpyYTsTn4w==" spinCount="100000" sheet="1" scenarios="1" insertColumns="0" insertRows="0" insertHyperlinks="0" deleteColumns="0" deleteRows="0"/>
  <protectedRanges>
    <protectedRange sqref="F8:F9" name="Range1"/>
    <protectedRange sqref="C14:F33" name="Range3_1"/>
  </protectedRanges>
  <mergeCells count="15">
    <mergeCell ref="S219:AH219"/>
    <mergeCell ref="AJ219:AY219"/>
    <mergeCell ref="B8:E8"/>
    <mergeCell ref="B9:E9"/>
    <mergeCell ref="B10:E10"/>
    <mergeCell ref="B42:Q42"/>
    <mergeCell ref="B219:Q219"/>
    <mergeCell ref="E12:G12"/>
    <mergeCell ref="B7:Q7"/>
    <mergeCell ref="B37:Q37"/>
    <mergeCell ref="B38:Q40"/>
    <mergeCell ref="B41:C41"/>
    <mergeCell ref="D41:E41"/>
    <mergeCell ref="I14:Q33"/>
    <mergeCell ref="I13:Q13"/>
  </mergeCells>
  <dataValidations xWindow="245" yWindow="387" count="7">
    <dataValidation allowBlank="1" showInputMessage="1" showErrorMessage="1" prompt="Enter the end date of the proposed program period." sqref="F9" xr:uid="{00000000-0002-0000-0300-000000000000}"/>
    <dataValidation allowBlank="1" showInputMessage="1" showErrorMessage="1" prompt="Enter the initial date that energy reduction impacts will be realized due to the proposed program." sqref="F8" xr:uid="{00000000-0002-0000-0300-000001000000}"/>
    <dataValidation allowBlank="1" showInputMessage="1" showErrorMessage="1" prompt="Enter the calender year of the proposed contract" sqref="C32 C16 C18 C20 C22 C24 C26 C28 C30" xr:uid="{00000000-0002-0000-0300-000002000000}"/>
    <dataValidation allowBlank="1" showInputMessage="1" showErrorMessage="1" prompt="Enter the yearly progam/contract cost paid by SDG&amp;E to the EE Provider in tot undiscounted dollars. This is what the respondent expects to be paid by SDG&amp;E as a result of entering into the EE contract; inclusive of participant incentive pymts." sqref="D14" xr:uid="{00000000-0002-0000-0300-000003000000}"/>
    <dataValidation allowBlank="1" showInputMessage="1" showErrorMessage="1" prompt="Enter the calender year of the proposed contract. The first year and last year of the contract may be partial years if the start/end dates don't coincide with a calendar year." sqref="C14" xr:uid="{00000000-0002-0000-0300-000004000000}"/>
    <dataValidation allowBlank="1" showInputMessage="1" showErrorMessage="1" prompt="Enter the total annual costs paid by program enrollees in undiscounted dollars to meet code. This should include costs that would be paid for installation or replacement to reach code level only. " sqref="E14" xr:uid="{00000000-0002-0000-0300-000005000000}"/>
    <dataValidation allowBlank="1" showInputMessage="1" showErrorMessage="1" prompt="Enter total annual progam costs paid by program participants in undiscounted dollars.These are the total costs enrollees will pay for the intended, higher efficiency measures." sqref="F14" xr:uid="{00000000-0002-0000-0300-000006000000}"/>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86AA9523D9274883F9C5C8D97ABA3B" ma:contentTypeVersion="10" ma:contentTypeDescription="Create a new document." ma:contentTypeScope="" ma:versionID="5d56124ea3d2e78c91732259acf4af48">
  <xsd:schema xmlns:xsd="http://www.w3.org/2001/XMLSchema" xmlns:xs="http://www.w3.org/2001/XMLSchema" xmlns:p="http://schemas.microsoft.com/office/2006/metadata/properties" xmlns:ns2="d5efbac0-be1b-4e89-a255-b18d7ae9ae09" xmlns:ns3="1c9eac95-02e3-454a-b1c7-e0f1dd362ee6" targetNamespace="http://schemas.microsoft.com/office/2006/metadata/properties" ma:root="true" ma:fieldsID="b8d6e74816ce974892a17bb0c6d4a822" ns2:_="" ns3:_="">
    <xsd:import namespace="d5efbac0-be1b-4e89-a255-b18d7ae9ae09"/>
    <xsd:import namespace="1c9eac95-02e3-454a-b1c7-e0f1dd362ee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fbac0-be1b-4e89-a255-b18d7ae9ae0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9eac95-02e3-454a-b1c7-e0f1dd362ee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91010A-F3ED-4244-B7D9-FBE3CE41F2F4}">
  <ds:schemaRefs>
    <ds:schemaRef ds:uri="http://schemas.microsoft.com/sharepoint/v3/contenttype/forms"/>
  </ds:schemaRefs>
</ds:datastoreItem>
</file>

<file path=customXml/itemProps2.xml><?xml version="1.0" encoding="utf-8"?>
<ds:datastoreItem xmlns:ds="http://schemas.openxmlformats.org/officeDocument/2006/customXml" ds:itemID="{AC4BDA5B-7ADB-4D35-B7D0-0E3A9FB5E602}">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d5efbac0-be1b-4e89-a255-b18d7ae9ae09"/>
    <ds:schemaRef ds:uri="http://schemas.microsoft.com/office/infopath/2007/PartnerControls"/>
    <ds:schemaRef ds:uri="http://purl.org/dc/terms/"/>
    <ds:schemaRef ds:uri="1c9eac95-02e3-454a-b1c7-e0f1dd362ee6"/>
    <ds:schemaRef ds:uri="http://www.w3.org/XML/1998/namespace"/>
    <ds:schemaRef ds:uri="http://purl.org/dc/dcmitype/"/>
  </ds:schemaRefs>
</ds:datastoreItem>
</file>

<file path=customXml/itemProps3.xml><?xml version="1.0" encoding="utf-8"?>
<ds:datastoreItem xmlns:ds="http://schemas.openxmlformats.org/officeDocument/2006/customXml" ds:itemID="{E873E2AB-C896-41CD-97A2-B2CBA6FDB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fbac0-be1b-4e89-a255-b18d7ae9ae09"/>
    <ds:schemaRef ds:uri="1c9eac95-02e3-454a-b1c7-e0f1dd362e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 Instructions</vt:lpstr>
      <vt:lpstr>2. Contact Information</vt:lpstr>
      <vt:lpstr>3. Program Description</vt:lpstr>
      <vt:lpstr>4. Capacity and Price</vt:lpstr>
      <vt:lpstr>'2. Contact Information'!Print_Area</vt:lpstr>
      <vt:lpstr>'3. Program Description'!Print_Area</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pjdefazi</dc:creator>
  <cp:keywords/>
  <dc:description/>
  <cp:lastModifiedBy>Elliott, Brian M – E&amp;FP</cp:lastModifiedBy>
  <cp:revision/>
  <dcterms:created xsi:type="dcterms:W3CDTF">2012-01-18T23:53:57Z</dcterms:created>
  <dcterms:modified xsi:type="dcterms:W3CDTF">2020-01-23T16:42:37Z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0x0101001786AA9523D9274883F9C5C8D97ABA3B</vt:lpwstr>
  </property>
</Properties>
</file>